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_FIS_Datenbank_Energie\00_FIS_Datenbank_FME\Tabellen\Tabellen_Energieatlas\"/>
    </mc:Choice>
  </mc:AlternateContent>
  <bookViews>
    <workbookView xWindow="-20" yWindow="1010" windowWidth="19230" windowHeight="11000" tabRatio="823"/>
  </bookViews>
  <sheets>
    <sheet name="Vorbemerkungen" sheetId="27" r:id="rId1"/>
    <sheet name="NRW_Übersicht" sheetId="26" r:id="rId2"/>
    <sheet name="NRW_EE " sheetId="16" r:id="rId3"/>
    <sheet name="RBZ_EE" sheetId="15" r:id="rId4"/>
    <sheet name="Planungsregionen_EE" sheetId="19" r:id="rId5"/>
    <sheet name="Kreise_EE" sheetId="12" r:id="rId6"/>
    <sheet name="Gemeinden_EE" sheetId="1" r:id="rId7"/>
    <sheet name="NRW_konv" sheetId="25" r:id="rId8"/>
    <sheet name="RBZ_konv" sheetId="24" r:id="rId9"/>
    <sheet name="Planungsregionen_konv" sheetId="23" r:id="rId10"/>
    <sheet name="Kreise_konv" sheetId="22" r:id="rId11"/>
    <sheet name="Gemeinden_konv" sheetId="21" r:id="rId12"/>
  </sheets>
  <definedNames>
    <definedName name="_xlnm._FilterDatabase" localSheetId="6" hidden="1">Gemeinden_EE!$A$1:$BF$397</definedName>
    <definedName name="_xlnm._FilterDatabase" localSheetId="11" hidden="1">Gemeinden_konv!$A$1:$AA$397</definedName>
    <definedName name="_xlnm._FilterDatabase" localSheetId="5" hidden="1">Kreise_EE!$A$1:$BF$54</definedName>
  </definedNames>
  <calcPr calcId="162913"/>
</workbook>
</file>

<file path=xl/calcChain.xml><?xml version="1.0" encoding="utf-8"?>
<calcChain xmlns="http://schemas.openxmlformats.org/spreadsheetml/2006/main">
  <c r="AU8" i="15" l="1"/>
  <c r="E17" i="26"/>
  <c r="D17" i="26"/>
  <c r="D16" i="26"/>
  <c r="B16" i="26"/>
  <c r="F16" i="26" l="1"/>
  <c r="E16" i="26"/>
  <c r="B17" i="26"/>
  <c r="C17" i="26"/>
  <c r="B18" i="26"/>
  <c r="C18" i="26"/>
  <c r="D18" i="26"/>
  <c r="B19" i="26"/>
  <c r="D19" i="26"/>
</calcChain>
</file>

<file path=xl/sharedStrings.xml><?xml version="1.0" encoding="utf-8"?>
<sst xmlns="http://schemas.openxmlformats.org/spreadsheetml/2006/main" count="2344" uniqueCount="1011">
  <si>
    <t>Aachen</t>
  </si>
  <si>
    <t>Ahaus</t>
  </si>
  <si>
    <t>Ahlen</t>
  </si>
  <si>
    <t>Aldenhoven</t>
  </si>
  <si>
    <t>Alfter</t>
  </si>
  <si>
    <t>Alpen</t>
  </si>
  <si>
    <t>Alsdorf</t>
  </si>
  <si>
    <t>Altena</t>
  </si>
  <si>
    <t>Altenbeken</t>
  </si>
  <si>
    <t>Altenberge</t>
  </si>
  <si>
    <t>Arnsberg</t>
  </si>
  <si>
    <t>Ascheberg</t>
  </si>
  <si>
    <t>Attendorn</t>
  </si>
  <si>
    <t>Augustdorf</t>
  </si>
  <si>
    <t>Bad Berleburg</t>
  </si>
  <si>
    <t>Bad Driburg</t>
  </si>
  <si>
    <t>Bad Honnef</t>
  </si>
  <si>
    <t>Bad Laasphe</t>
  </si>
  <si>
    <t>Bad Lippspringe</t>
  </si>
  <si>
    <t>Bad Oeynhausen</t>
  </si>
  <si>
    <t>Bad Salzuflen</t>
  </si>
  <si>
    <t>Bad Sassendorf</t>
  </si>
  <si>
    <t>Baesweiler</t>
  </si>
  <si>
    <t>Balve</t>
  </si>
  <si>
    <t>Barntrup</t>
  </si>
  <si>
    <t>Beckum</t>
  </si>
  <si>
    <t>Bedburg</t>
  </si>
  <si>
    <t>Bedburg-Hau</t>
  </si>
  <si>
    <t>Beelen</t>
  </si>
  <si>
    <t>Bergheim</t>
  </si>
  <si>
    <t>Bergisch Gladbach</t>
  </si>
  <si>
    <t>Bergkamen</t>
  </si>
  <si>
    <t>Bergneustadt</t>
  </si>
  <si>
    <t>Bestwig</t>
  </si>
  <si>
    <t>Beverungen</t>
  </si>
  <si>
    <t>Bielefeld</t>
  </si>
  <si>
    <t>Billerbeck</t>
  </si>
  <si>
    <t>Blankenheim</t>
  </si>
  <si>
    <t>Blomberg</t>
  </si>
  <si>
    <t>Bocholt</t>
  </si>
  <si>
    <t>Bochum</t>
  </si>
  <si>
    <t>Bonn</t>
  </si>
  <si>
    <t>Borchen</t>
  </si>
  <si>
    <t>Borgentreich</t>
  </si>
  <si>
    <t>Borgholzhausen</t>
  </si>
  <si>
    <t>Borken</t>
  </si>
  <si>
    <t>Bornheim</t>
  </si>
  <si>
    <t>Bottrop</t>
  </si>
  <si>
    <t>Brakel</t>
  </si>
  <si>
    <t>Breckerfeld</t>
  </si>
  <si>
    <t>Brilon</t>
  </si>
  <si>
    <t>Burbach</t>
  </si>
  <si>
    <t>Burscheid</t>
  </si>
  <si>
    <t>Castrop-Rauxel</t>
  </si>
  <si>
    <t>Coesfeld</t>
  </si>
  <si>
    <t>Dahlem</t>
  </si>
  <si>
    <t>Datteln</t>
  </si>
  <si>
    <t>Detmold</t>
  </si>
  <si>
    <t>Dinslaken</t>
  </si>
  <si>
    <t>Dormagen</t>
  </si>
  <si>
    <t>Dorsten</t>
  </si>
  <si>
    <t>Dortmund</t>
  </si>
  <si>
    <t>Drensteinfurt</t>
  </si>
  <si>
    <t>Drolshagen</t>
  </si>
  <si>
    <t>Duisburg</t>
  </si>
  <si>
    <t>Düsseldorf</t>
  </si>
  <si>
    <t>Eitorf</t>
  </si>
  <si>
    <t>Elsdorf</t>
  </si>
  <si>
    <t>Emmerich am Rhein</t>
  </si>
  <si>
    <t>Emsdetten</t>
  </si>
  <si>
    <t>Engelskirchen</t>
  </si>
  <si>
    <t>Enger</t>
  </si>
  <si>
    <t>Ennepetal</t>
  </si>
  <si>
    <t>Ennigerloh</t>
  </si>
  <si>
    <t>Ense</t>
  </si>
  <si>
    <t>Erftstadt</t>
  </si>
  <si>
    <t>Erkelenz</t>
  </si>
  <si>
    <t>Erkrath</t>
  </si>
  <si>
    <t>Erwitte</t>
  </si>
  <si>
    <t>Eschweiler</t>
  </si>
  <si>
    <t>Eslohe (Sauerland)</t>
  </si>
  <si>
    <t>Espelkamp</t>
  </si>
  <si>
    <t>Essen</t>
  </si>
  <si>
    <t>Euskirchen</t>
  </si>
  <si>
    <t>Everswinkel</t>
  </si>
  <si>
    <t>Extertal</t>
  </si>
  <si>
    <t>Finnentrop</t>
  </si>
  <si>
    <t>Frechen</t>
  </si>
  <si>
    <t>Freudenberg</t>
  </si>
  <si>
    <t>Gangelt</t>
  </si>
  <si>
    <t>Geilenkirchen</t>
  </si>
  <si>
    <t>Geldern</t>
  </si>
  <si>
    <t>Gelsenkirchen</t>
  </si>
  <si>
    <t>Gescher</t>
  </si>
  <si>
    <t>Geseke</t>
  </si>
  <si>
    <t>Gevelsberg</t>
  </si>
  <si>
    <t>Gladbeck</t>
  </si>
  <si>
    <t>Goch</t>
  </si>
  <si>
    <t>Grefrath</t>
  </si>
  <si>
    <t>Greven</t>
  </si>
  <si>
    <t>Grevenbroich</t>
  </si>
  <si>
    <t>Gronau (Westf.)</t>
  </si>
  <si>
    <t>Gummersbach</t>
  </si>
  <si>
    <t>Haan</t>
  </si>
  <si>
    <t>Hagen</t>
  </si>
  <si>
    <t>Halle (Westf.)</t>
  </si>
  <si>
    <t>Hallenberg</t>
  </si>
  <si>
    <t>Haltern am See</t>
  </si>
  <si>
    <t>Halver</t>
  </si>
  <si>
    <t>Hamm</t>
  </si>
  <si>
    <t>Hamminkeln</t>
  </si>
  <si>
    <t>Harsewinkel</t>
  </si>
  <si>
    <t>Hattingen</t>
  </si>
  <si>
    <t>Havixbeck</t>
  </si>
  <si>
    <t>Heek</t>
  </si>
  <si>
    <t>Heiden</t>
  </si>
  <si>
    <t>Heiligenhaus</t>
  </si>
  <si>
    <t>Heimbach</t>
  </si>
  <si>
    <t>Heinsberg</t>
  </si>
  <si>
    <t>Hellenthal</t>
  </si>
  <si>
    <t>Hemer</t>
  </si>
  <si>
    <t>Hennef (Sieg)</t>
  </si>
  <si>
    <t>Herdecke</t>
  </si>
  <si>
    <t>Herford</t>
  </si>
  <si>
    <t>Herne</t>
  </si>
  <si>
    <t>Herscheid</t>
  </si>
  <si>
    <t>Herten</t>
  </si>
  <si>
    <t>Herzebrock-Clarholz</t>
  </si>
  <si>
    <t>Herzogenrath</t>
  </si>
  <si>
    <t>Hiddenhausen</t>
  </si>
  <si>
    <t>Hilchenbach</t>
  </si>
  <si>
    <t>Hilden</t>
  </si>
  <si>
    <t>Hille</t>
  </si>
  <si>
    <t>Holzwickede</t>
  </si>
  <si>
    <t>Hopsten</t>
  </si>
  <si>
    <t>Horn-Bad Meinberg</t>
  </si>
  <si>
    <t>Horstmar</t>
  </si>
  <si>
    <t>Inden</t>
  </si>
  <si>
    <t>Iserlohn</t>
  </si>
  <si>
    <t>Isselburg</t>
  </si>
  <si>
    <t>Issum</t>
  </si>
  <si>
    <t>Kaarst</t>
  </si>
  <si>
    <t>Kalkar</t>
  </si>
  <si>
    <t>Kall</t>
  </si>
  <si>
    <t>Kalletal</t>
  </si>
  <si>
    <t>Kamen</t>
  </si>
  <si>
    <t>Kamp-Lintfort</t>
  </si>
  <si>
    <t>Kempen</t>
  </si>
  <si>
    <t>Kerken</t>
  </si>
  <si>
    <t>Kerpen</t>
  </si>
  <si>
    <t>Kevelaer</t>
  </si>
  <si>
    <t>Kierspe</t>
  </si>
  <si>
    <t>Kirchhundem</t>
  </si>
  <si>
    <t>Kirchlengern</t>
  </si>
  <si>
    <t>Kleve</t>
  </si>
  <si>
    <t>Köln</t>
  </si>
  <si>
    <t>Korschenbroich</t>
  </si>
  <si>
    <t>Kranenburg</t>
  </si>
  <si>
    <t>Krefeld</t>
  </si>
  <si>
    <t>Kreuzau</t>
  </si>
  <si>
    <t>Kreuztal</t>
  </si>
  <si>
    <t>Ladbergen</t>
  </si>
  <si>
    <t>Laer</t>
  </si>
  <si>
    <t>Lage</t>
  </si>
  <si>
    <t>Langenberg</t>
  </si>
  <si>
    <t>Langenfeld (Rhld.)</t>
  </si>
  <si>
    <t>Langerwehe</t>
  </si>
  <si>
    <t>Legden</t>
  </si>
  <si>
    <t>Leichlingen (Rhld.)</t>
  </si>
  <si>
    <t>Lemgo</t>
  </si>
  <si>
    <t>Lengerich</t>
  </si>
  <si>
    <t>Lennestadt</t>
  </si>
  <si>
    <t>Leverkusen</t>
  </si>
  <si>
    <t>Lichtenau</t>
  </si>
  <si>
    <t>Lienen</t>
  </si>
  <si>
    <t>Lindlar</t>
  </si>
  <si>
    <t>Linnich</t>
  </si>
  <si>
    <t>Lippetal</t>
  </si>
  <si>
    <t>Lippstadt</t>
  </si>
  <si>
    <t>Lohmar</t>
  </si>
  <si>
    <t>Lotte</t>
  </si>
  <si>
    <t>Marienheide</t>
  </si>
  <si>
    <t>Marl</t>
  </si>
  <si>
    <t>Marsberg</t>
  </si>
  <si>
    <t>Mechernich</t>
  </si>
  <si>
    <t>Meckenheim</t>
  </si>
  <si>
    <t>Medebach</t>
  </si>
  <si>
    <t>Meerbusch</t>
  </si>
  <si>
    <t>Meinerzhagen</t>
  </si>
  <si>
    <t>Menden (Sauerland)</t>
  </si>
  <si>
    <t>Merzenich</t>
  </si>
  <si>
    <t>Meschede</t>
  </si>
  <si>
    <t>Metelen</t>
  </si>
  <si>
    <t>Mettingen</t>
  </si>
  <si>
    <t>Mettmann</t>
  </si>
  <si>
    <t>Minden</t>
  </si>
  <si>
    <t>Moers</t>
  </si>
  <si>
    <t>Mönchengladbach</t>
  </si>
  <si>
    <t>Monheim am Rhein</t>
  </si>
  <si>
    <t>Monschau</t>
  </si>
  <si>
    <t>Morsbach</t>
  </si>
  <si>
    <t>Much</t>
  </si>
  <si>
    <t>Mülheim an der Ruhr</t>
  </si>
  <si>
    <t>Münster</t>
  </si>
  <si>
    <t>Nachrodt-Wiblingwerde</t>
  </si>
  <si>
    <t>Netphen</t>
  </si>
  <si>
    <t>Nettersheim</t>
  </si>
  <si>
    <t>Nettetal</t>
  </si>
  <si>
    <t>Neuenkirchen</t>
  </si>
  <si>
    <t>Neuenrade</t>
  </si>
  <si>
    <t>Neukirchen-Vluyn</t>
  </si>
  <si>
    <t>Neunkirchen</t>
  </si>
  <si>
    <t>Neunkirchen-Seelscheid</t>
  </si>
  <si>
    <t>Neuss</t>
  </si>
  <si>
    <t>Nideggen</t>
  </si>
  <si>
    <t>Niederkassel</t>
  </si>
  <si>
    <t>Niederzier</t>
  </si>
  <si>
    <t>Nieheim</t>
  </si>
  <si>
    <t>Nordkirchen</t>
  </si>
  <si>
    <t>Nordwalde</t>
  </si>
  <si>
    <t>Nottuln</t>
  </si>
  <si>
    <t>Oberhausen</t>
  </si>
  <si>
    <t>Ochtrup</t>
  </si>
  <si>
    <t>Odenthal</t>
  </si>
  <si>
    <t>Oelde</t>
  </si>
  <si>
    <t>Oer-Erkenschwick</t>
  </si>
  <si>
    <t>Oerlinghausen</t>
  </si>
  <si>
    <t>Olfen</t>
  </si>
  <si>
    <t>Olpe</t>
  </si>
  <si>
    <t>Olsberg</t>
  </si>
  <si>
    <t>Ostbevern</t>
  </si>
  <si>
    <t>Overath</t>
  </si>
  <si>
    <t>Paderborn</t>
  </si>
  <si>
    <t>Petershagen</t>
  </si>
  <si>
    <t>Plettenberg</t>
  </si>
  <si>
    <t>Porta Westfalica</t>
  </si>
  <si>
    <t>Pulheim</t>
  </si>
  <si>
    <t>Radevormwald</t>
  </si>
  <si>
    <t>Raesfeld</t>
  </si>
  <si>
    <t>Rahden</t>
  </si>
  <si>
    <t>Ratingen</t>
  </si>
  <si>
    <t>Recke</t>
  </si>
  <si>
    <t>Recklinghausen</t>
  </si>
  <si>
    <t>Rees</t>
  </si>
  <si>
    <t>Reichshof</t>
  </si>
  <si>
    <t>Reken</t>
  </si>
  <si>
    <t>Remscheid</t>
  </si>
  <si>
    <t>Rhede</t>
  </si>
  <si>
    <t>Rheinbach</t>
  </si>
  <si>
    <t>Rheinberg</t>
  </si>
  <si>
    <t>Rheine</t>
  </si>
  <si>
    <t>Rheurdt</t>
  </si>
  <si>
    <t>Rietberg</t>
  </si>
  <si>
    <t>Roetgen</t>
  </si>
  <si>
    <t>Rommerskirchen</t>
  </si>
  <si>
    <t>Rosendahl</t>
  </si>
  <si>
    <t>Ruppichteroth</t>
  </si>
  <si>
    <t>Saerbeck</t>
  </si>
  <si>
    <t>Salzkotten</t>
  </si>
  <si>
    <t>Sankt Augustin</t>
  </si>
  <si>
    <t>Sassenberg</t>
  </si>
  <si>
    <t>Schermbeck</t>
  </si>
  <si>
    <t>Schieder-Schwalenberg</t>
  </si>
  <si>
    <t>Schlangen</t>
  </si>
  <si>
    <t>Schleiden</t>
  </si>
  <si>
    <t>Schmallenberg</t>
  </si>
  <si>
    <t>Schwalmtal</t>
  </si>
  <si>
    <t>Schwelm</t>
  </si>
  <si>
    <t>Schwerte</t>
  </si>
  <si>
    <t>Selfkant</t>
  </si>
  <si>
    <t>Selm</t>
  </si>
  <si>
    <t>Senden</t>
  </si>
  <si>
    <t>Sendenhorst</t>
  </si>
  <si>
    <t>Siegburg</t>
  </si>
  <si>
    <t>Siegen</t>
  </si>
  <si>
    <t>Simmerath</t>
  </si>
  <si>
    <t>Soest</t>
  </si>
  <si>
    <t>Solingen</t>
  </si>
  <si>
    <t>Sonsbeck</t>
  </si>
  <si>
    <t>Spenge</t>
  </si>
  <si>
    <t>Stadtlohn</t>
  </si>
  <si>
    <t>Steinfurt</t>
  </si>
  <si>
    <t>Steinhagen</t>
  </si>
  <si>
    <t>Steinheim</t>
  </si>
  <si>
    <t>Stemwede</t>
  </si>
  <si>
    <t>Stolberg (Rhld.)</t>
  </si>
  <si>
    <t>Straelen</t>
  </si>
  <si>
    <t>Sundern (Sauerland)</t>
  </si>
  <si>
    <t>Swisttal</t>
  </si>
  <si>
    <t>Tecklenburg</t>
  </si>
  <si>
    <t>Telgte</t>
  </si>
  <si>
    <t>Titz</t>
  </si>
  <si>
    <t>Troisdorf</t>
  </si>
  <si>
    <t>Uedem</t>
  </si>
  <si>
    <t>Unna</t>
  </si>
  <si>
    <t>Velbert</t>
  </si>
  <si>
    <t>Velen</t>
  </si>
  <si>
    <t>Verl</t>
  </si>
  <si>
    <t>Versmold</t>
  </si>
  <si>
    <t>Viersen</t>
  </si>
  <si>
    <t>Vlotho</t>
  </si>
  <si>
    <t>Voerde (Niederrhein)</t>
  </si>
  <si>
    <t>Vreden</t>
  </si>
  <si>
    <t>Wachtberg</t>
  </si>
  <si>
    <t>Wachtendonk</t>
  </si>
  <si>
    <t>Wadersloh</t>
  </si>
  <si>
    <t>Waldfeucht</t>
  </si>
  <si>
    <t>Waltrop</t>
  </si>
  <si>
    <t>Warburg</t>
  </si>
  <si>
    <t>Warendorf</t>
  </si>
  <si>
    <t>Warstein</t>
  </si>
  <si>
    <t>Wassenberg</t>
  </si>
  <si>
    <t>Weeze</t>
  </si>
  <si>
    <t>Wegberg</t>
  </si>
  <si>
    <t>Weilerswist</t>
  </si>
  <si>
    <t>Welver</t>
  </si>
  <si>
    <t>Wenden</t>
  </si>
  <si>
    <t>Werdohl</t>
  </si>
  <si>
    <t>Werl</t>
  </si>
  <si>
    <t>Wermelskirchen</t>
  </si>
  <si>
    <t>Werne</t>
  </si>
  <si>
    <t>Werther (Westf.)</t>
  </si>
  <si>
    <t>Wesel</t>
  </si>
  <si>
    <t>Wesseling</t>
  </si>
  <si>
    <t>Westerkappeln</t>
  </si>
  <si>
    <t>Wetter (Ruhr)</t>
  </si>
  <si>
    <t>Wettringen</t>
  </si>
  <si>
    <t>Wickede (Ruhr)</t>
  </si>
  <si>
    <t>Wiehl</t>
  </si>
  <si>
    <t>Willebadessen</t>
  </si>
  <si>
    <t>Willich</t>
  </si>
  <si>
    <t>Wilnsdorf</t>
  </si>
  <si>
    <t>Windeck</t>
  </si>
  <si>
    <t>Winterberg</t>
  </si>
  <si>
    <t>Witten</t>
  </si>
  <si>
    <t>Wuppertal</t>
  </si>
  <si>
    <t>Xanten</t>
  </si>
  <si>
    <t>Deponiegas</t>
  </si>
  <si>
    <t>Grubengas</t>
  </si>
  <si>
    <t>Wasserkraft</t>
  </si>
  <si>
    <t>Biomasse</t>
  </si>
  <si>
    <t>Summe</t>
  </si>
  <si>
    <t>Regierungsbezirk</t>
  </si>
  <si>
    <t>GemeindeKZ</t>
  </si>
  <si>
    <t>05154004</t>
  </si>
  <si>
    <t>05154008</t>
  </si>
  <si>
    <t>05154012</t>
  </si>
  <si>
    <t>05154016</t>
  </si>
  <si>
    <t>05154020</t>
  </si>
  <si>
    <t>05154024</t>
  </si>
  <si>
    <t>05154028</t>
  </si>
  <si>
    <t>05154032</t>
  </si>
  <si>
    <t>05154036</t>
  </si>
  <si>
    <t>05154040</t>
  </si>
  <si>
    <t>05154044</t>
  </si>
  <si>
    <t>05154048</t>
  </si>
  <si>
    <t>05154052</t>
  </si>
  <si>
    <t>05154056</t>
  </si>
  <si>
    <t>05154060</t>
  </si>
  <si>
    <t>05154064</t>
  </si>
  <si>
    <t>05158004</t>
  </si>
  <si>
    <t>05158008</t>
  </si>
  <si>
    <t>05334002</t>
  </si>
  <si>
    <t>05554004</t>
  </si>
  <si>
    <t>05570004</t>
  </si>
  <si>
    <t>05358004</t>
  </si>
  <si>
    <t>05382004</t>
  </si>
  <si>
    <t>05170004</t>
  </si>
  <si>
    <t>05334004</t>
  </si>
  <si>
    <t>05962004</t>
  </si>
  <si>
    <t>05774004</t>
  </si>
  <si>
    <t>05566004</t>
  </si>
  <si>
    <t>05974004</t>
  </si>
  <si>
    <t>05958004</t>
  </si>
  <si>
    <t>05558004</t>
  </si>
  <si>
    <t>05966004</t>
  </si>
  <si>
    <t>05766004</t>
  </si>
  <si>
    <t>05970004</t>
  </si>
  <si>
    <t>05762004</t>
  </si>
  <si>
    <t>05382008</t>
  </si>
  <si>
    <t>05970028</t>
  </si>
  <si>
    <t>05774008</t>
  </si>
  <si>
    <t>05366004</t>
  </si>
  <si>
    <t>05770004</t>
  </si>
  <si>
    <t>05766008</t>
  </si>
  <si>
    <t>05974008</t>
  </si>
  <si>
    <t>05774040</t>
  </si>
  <si>
    <t>05334008</t>
  </si>
  <si>
    <t>05962008</t>
  </si>
  <si>
    <t>05766012</t>
  </si>
  <si>
    <t>05570008</t>
  </si>
  <si>
    <t>05362004</t>
  </si>
  <si>
    <t>05570012</t>
  </si>
  <si>
    <t>05362008</t>
  </si>
  <si>
    <t>05378004</t>
  </si>
  <si>
    <t>05978004</t>
  </si>
  <si>
    <t>05374004</t>
  </si>
  <si>
    <t>05958008</t>
  </si>
  <si>
    <t>05762008</t>
  </si>
  <si>
    <t>05558008</t>
  </si>
  <si>
    <t>05366008</t>
  </si>
  <si>
    <t>05766016</t>
  </si>
  <si>
    <t>05554008</t>
  </si>
  <si>
    <t>05978008</t>
  </si>
  <si>
    <t>05774012</t>
  </si>
  <si>
    <t>05762012</t>
  </si>
  <si>
    <t>05754004</t>
  </si>
  <si>
    <t>05554012</t>
  </si>
  <si>
    <t>05382012</t>
  </si>
  <si>
    <t>05762016</t>
  </si>
  <si>
    <t>05954004</t>
  </si>
  <si>
    <t>05958012</t>
  </si>
  <si>
    <t>05166004</t>
  </si>
  <si>
    <t>05362012</t>
  </si>
  <si>
    <t>05758004</t>
  </si>
  <si>
    <t>05970008</t>
  </si>
  <si>
    <t>05774016</t>
  </si>
  <si>
    <t>05378008</t>
  </si>
  <si>
    <t>05562004</t>
  </si>
  <si>
    <t>05366012</t>
  </si>
  <si>
    <t>05562008</t>
  </si>
  <si>
    <t>05774020</t>
  </si>
  <si>
    <t>05766020</t>
  </si>
  <si>
    <t>05170008</t>
  </si>
  <si>
    <t>05766024</t>
  </si>
  <si>
    <t>05162004</t>
  </si>
  <si>
    <t>05562012</t>
  </si>
  <si>
    <t>05570016</t>
  </si>
  <si>
    <t>05966008</t>
  </si>
  <si>
    <t>05558016</t>
  </si>
  <si>
    <t>05358008</t>
  </si>
  <si>
    <t>05382016</t>
  </si>
  <si>
    <t>05362016</t>
  </si>
  <si>
    <t>05566008</t>
  </si>
  <si>
    <t>05374008</t>
  </si>
  <si>
    <t>05758008</t>
  </si>
  <si>
    <t>05954008</t>
  </si>
  <si>
    <t>05570020</t>
  </si>
  <si>
    <t>05974012</t>
  </si>
  <si>
    <t>05362020</t>
  </si>
  <si>
    <t>05370004</t>
  </si>
  <si>
    <t>05970012</t>
  </si>
  <si>
    <t>05974016</t>
  </si>
  <si>
    <t>05334012</t>
  </si>
  <si>
    <t>05958016</t>
  </si>
  <si>
    <t>05770008</t>
  </si>
  <si>
    <t>05366016</t>
  </si>
  <si>
    <t>05570024</t>
  </si>
  <si>
    <t>05766028</t>
  </si>
  <si>
    <t>05966012</t>
  </si>
  <si>
    <t>05362024</t>
  </si>
  <si>
    <t>05970016</t>
  </si>
  <si>
    <t>05978012</t>
  </si>
  <si>
    <t>05370008</t>
  </si>
  <si>
    <t>05370012</t>
  </si>
  <si>
    <t>05554016</t>
  </si>
  <si>
    <t>05974020</t>
  </si>
  <si>
    <t>05954012</t>
  </si>
  <si>
    <t>05562014</t>
  </si>
  <si>
    <t>05166008</t>
  </si>
  <si>
    <t>05566012</t>
  </si>
  <si>
    <t>05162008</t>
  </si>
  <si>
    <t>05554020</t>
  </si>
  <si>
    <t>05374012</t>
  </si>
  <si>
    <t>05754008</t>
  </si>
  <si>
    <t>05754012</t>
  </si>
  <si>
    <t>05958020</t>
  </si>
  <si>
    <t>05562016</t>
  </si>
  <si>
    <t>05962012</t>
  </si>
  <si>
    <t>05170012</t>
  </si>
  <si>
    <t>05754016</t>
  </si>
  <si>
    <t>05954016</t>
  </si>
  <si>
    <t>05558020</t>
  </si>
  <si>
    <t>05554024</t>
  </si>
  <si>
    <t>05554028</t>
  </si>
  <si>
    <t>05158012</t>
  </si>
  <si>
    <t>05358012</t>
  </si>
  <si>
    <t>05370016</t>
  </si>
  <si>
    <t>05366020</t>
  </si>
  <si>
    <t>05962016</t>
  </si>
  <si>
    <t>05382020</t>
  </si>
  <si>
    <t>05954020</t>
  </si>
  <si>
    <t>05758012</t>
  </si>
  <si>
    <t>05962020</t>
  </si>
  <si>
    <t>05562020</t>
  </si>
  <si>
    <t>05754020</t>
  </si>
  <si>
    <t>05334016</t>
  </si>
  <si>
    <t>05758016</t>
  </si>
  <si>
    <t>05970020</t>
  </si>
  <si>
    <t>05158016</t>
  </si>
  <si>
    <t>05770012</t>
  </si>
  <si>
    <t>05978016</t>
  </si>
  <si>
    <t>05566020</t>
  </si>
  <si>
    <t>05766032</t>
  </si>
  <si>
    <t>05566016</t>
  </si>
  <si>
    <t>05566024</t>
  </si>
  <si>
    <t>05774024</t>
  </si>
  <si>
    <t>05762020</t>
  </si>
  <si>
    <t>05370020</t>
  </si>
  <si>
    <t>05374016</t>
  </si>
  <si>
    <t>05770016</t>
  </si>
  <si>
    <t>05170016</t>
  </si>
  <si>
    <t>05358016</t>
  </si>
  <si>
    <t>05362028</t>
  </si>
  <si>
    <t>05566028</t>
  </si>
  <si>
    <t>05358020</t>
  </si>
  <si>
    <t>05962024</t>
  </si>
  <si>
    <t>05554032</t>
  </si>
  <si>
    <t>05162012</t>
  </si>
  <si>
    <t>05358024</t>
  </si>
  <si>
    <t>05162016</t>
  </si>
  <si>
    <t>05366024</t>
  </si>
  <si>
    <t>05766036</t>
  </si>
  <si>
    <t>05978020</t>
  </si>
  <si>
    <t>05170020</t>
  </si>
  <si>
    <t>05166012</t>
  </si>
  <si>
    <t>05362032</t>
  </si>
  <si>
    <t>05962028</t>
  </si>
  <si>
    <t>05966016</t>
  </si>
  <si>
    <t>05758020</t>
  </si>
  <si>
    <t>05382024</t>
  </si>
  <si>
    <t>05162020</t>
  </si>
  <si>
    <t>05358028</t>
  </si>
  <si>
    <t>05970024</t>
  </si>
  <si>
    <t>05378012</t>
  </si>
  <si>
    <t>05566032</t>
  </si>
  <si>
    <t>05566036</t>
  </si>
  <si>
    <t>05766040</t>
  </si>
  <si>
    <t>05754024</t>
  </si>
  <si>
    <t>05158020</t>
  </si>
  <si>
    <t>05358032</t>
  </si>
  <si>
    <t>05554036</t>
  </si>
  <si>
    <t>05378016</t>
  </si>
  <si>
    <t>05766044</t>
  </si>
  <si>
    <t>05566040</t>
  </si>
  <si>
    <t>05966020</t>
  </si>
  <si>
    <t>05766048</t>
  </si>
  <si>
    <t>05774028</t>
  </si>
  <si>
    <t>05566044</t>
  </si>
  <si>
    <t>05374020</t>
  </si>
  <si>
    <t>05358036</t>
  </si>
  <si>
    <t>05974024</t>
  </si>
  <si>
    <t>05974028</t>
  </si>
  <si>
    <t>05382028</t>
  </si>
  <si>
    <t>05758024</t>
  </si>
  <si>
    <t>05566048</t>
  </si>
  <si>
    <t>05770020</t>
  </si>
  <si>
    <t>05962032</t>
  </si>
  <si>
    <t>05558024</t>
  </si>
  <si>
    <t>05766052</t>
  </si>
  <si>
    <t>05978024</t>
  </si>
  <si>
    <t>05374024</t>
  </si>
  <si>
    <t>05762024</t>
  </si>
  <si>
    <t>05562024</t>
  </si>
  <si>
    <t>05958024</t>
  </si>
  <si>
    <t>05366028</t>
  </si>
  <si>
    <t>05382032</t>
  </si>
  <si>
    <t>05958028</t>
  </si>
  <si>
    <t>05162022</t>
  </si>
  <si>
    <t>05962036</t>
  </si>
  <si>
    <t>05962040</t>
  </si>
  <si>
    <t>05358040</t>
  </si>
  <si>
    <t>05958032</t>
  </si>
  <si>
    <t>05566052</t>
  </si>
  <si>
    <t>05566056</t>
  </si>
  <si>
    <t>05158024</t>
  </si>
  <si>
    <t>05770024</t>
  </si>
  <si>
    <t>05170024</t>
  </si>
  <si>
    <t>05974032</t>
  </si>
  <si>
    <t>05158026</t>
  </si>
  <si>
    <t>05334020</t>
  </si>
  <si>
    <t>05374028</t>
  </si>
  <si>
    <t>05382036</t>
  </si>
  <si>
    <t>05962044</t>
  </si>
  <si>
    <t>05970032</t>
  </si>
  <si>
    <t>05366032</t>
  </si>
  <si>
    <t>05166016</t>
  </si>
  <si>
    <t>05566060</t>
  </si>
  <si>
    <t>05962048</t>
  </si>
  <si>
    <t>05170028</t>
  </si>
  <si>
    <t>05970036</t>
  </si>
  <si>
    <t>05382040</t>
  </si>
  <si>
    <t>05162024</t>
  </si>
  <si>
    <t>05358044</t>
  </si>
  <si>
    <t>05382044</t>
  </si>
  <si>
    <t>05166020</t>
  </si>
  <si>
    <t>05358048</t>
  </si>
  <si>
    <t>05762028</t>
  </si>
  <si>
    <t>05558028</t>
  </si>
  <si>
    <t>05566064</t>
  </si>
  <si>
    <t>05358052</t>
  </si>
  <si>
    <t>05558032</t>
  </si>
  <si>
    <t>05374032</t>
  </si>
  <si>
    <t>05566068</t>
  </si>
  <si>
    <t>05378020</t>
  </si>
  <si>
    <t>05570028</t>
  </si>
  <si>
    <t>05562028</t>
  </si>
  <si>
    <t>05766056</t>
  </si>
  <si>
    <t>05558036</t>
  </si>
  <si>
    <t>05966024</t>
  </si>
  <si>
    <t>05958036</t>
  </si>
  <si>
    <t>05570032</t>
  </si>
  <si>
    <t>05378024</t>
  </si>
  <si>
    <t>05774032</t>
  </si>
  <si>
    <t>05770028</t>
  </si>
  <si>
    <t>05962052</t>
  </si>
  <si>
    <t>05770032</t>
  </si>
  <si>
    <t>05770036</t>
  </si>
  <si>
    <t>05362036</t>
  </si>
  <si>
    <t>05374036</t>
  </si>
  <si>
    <t>05554040</t>
  </si>
  <si>
    <t>05770040</t>
  </si>
  <si>
    <t>05158028</t>
  </si>
  <si>
    <t>05566072</t>
  </si>
  <si>
    <t>05562032</t>
  </si>
  <si>
    <t>05374040</t>
  </si>
  <si>
    <t>05554044</t>
  </si>
  <si>
    <t>05754028</t>
  </si>
  <si>
    <t>05554048</t>
  </si>
  <si>
    <t>05382048</t>
  </si>
  <si>
    <t>05170032</t>
  </si>
  <si>
    <t>05566076</t>
  </si>
  <si>
    <t>05754032</t>
  </si>
  <si>
    <t>05758028</t>
  </si>
  <si>
    <t>05334024</t>
  </si>
  <si>
    <t>05162028</t>
  </si>
  <si>
    <t>05558040</t>
  </si>
  <si>
    <t>05378028</t>
  </si>
  <si>
    <t>05382052</t>
  </si>
  <si>
    <t>05974036</t>
  </si>
  <si>
    <t>05566080</t>
  </si>
  <si>
    <t>05774036</t>
  </si>
  <si>
    <t>05382056</t>
  </si>
  <si>
    <t>05570036</t>
  </si>
  <si>
    <t>05962056</t>
  </si>
  <si>
    <t>05170036</t>
  </si>
  <si>
    <t>05766060</t>
  </si>
  <si>
    <t>05766064</t>
  </si>
  <si>
    <t>05366036</t>
  </si>
  <si>
    <t>05754036</t>
  </si>
  <si>
    <t>05958040</t>
  </si>
  <si>
    <t>05554052</t>
  </si>
  <si>
    <t>05166024</t>
  </si>
  <si>
    <t>05954024</t>
  </si>
  <si>
    <t>05978028</t>
  </si>
  <si>
    <t>05370024</t>
  </si>
  <si>
    <t>05978032</t>
  </si>
  <si>
    <t>05558044</t>
  </si>
  <si>
    <t>05570040</t>
  </si>
  <si>
    <t>05382060</t>
  </si>
  <si>
    <t>05970040</t>
  </si>
  <si>
    <t>05334028</t>
  </si>
  <si>
    <t>05974040</t>
  </si>
  <si>
    <t>05170040</t>
  </si>
  <si>
    <t>05758032</t>
  </si>
  <si>
    <t>05954028</t>
  </si>
  <si>
    <t>05554056</t>
  </si>
  <si>
    <t>05566084</t>
  </si>
  <si>
    <t>05754040</t>
  </si>
  <si>
    <t>05762032</t>
  </si>
  <si>
    <t>05770044</t>
  </si>
  <si>
    <t>05334032</t>
  </si>
  <si>
    <t>05554060</t>
  </si>
  <si>
    <t>05958044</t>
  </si>
  <si>
    <t>05382064</t>
  </si>
  <si>
    <t>05566088</t>
  </si>
  <si>
    <t>05570044</t>
  </si>
  <si>
    <t>05358056</t>
  </si>
  <si>
    <t>05166028</t>
  </si>
  <si>
    <t>05382068</t>
  </si>
  <si>
    <t>05370028</t>
  </si>
  <si>
    <t>05978036</t>
  </si>
  <si>
    <t>05158032</t>
  </si>
  <si>
    <t>05554064</t>
  </si>
  <si>
    <t>05754044</t>
  </si>
  <si>
    <t>05754048</t>
  </si>
  <si>
    <t>05358060</t>
  </si>
  <si>
    <t>05166032</t>
  </si>
  <si>
    <t>05758036</t>
  </si>
  <si>
    <t>05170044</t>
  </si>
  <si>
    <t>05554068</t>
  </si>
  <si>
    <t>05382072</t>
  </si>
  <si>
    <t>05570048</t>
  </si>
  <si>
    <t>05374044</t>
  </si>
  <si>
    <t>05370032</t>
  </si>
  <si>
    <t>05562036</t>
  </si>
  <si>
    <t>05762036</t>
  </si>
  <si>
    <t>05570052</t>
  </si>
  <si>
    <t>05974044</t>
  </si>
  <si>
    <t>05370036</t>
  </si>
  <si>
    <t>05370040</t>
  </si>
  <si>
    <t>05366040</t>
  </si>
  <si>
    <t>05974048</t>
  </si>
  <si>
    <t>05966028</t>
  </si>
  <si>
    <t>05962060</t>
  </si>
  <si>
    <t>05974052</t>
  </si>
  <si>
    <t>05378032</t>
  </si>
  <si>
    <t>05978040</t>
  </si>
  <si>
    <t>05754052</t>
  </si>
  <si>
    <t>05170048</t>
  </si>
  <si>
    <t>05362040</t>
  </si>
  <si>
    <t>05566092</t>
  </si>
  <si>
    <t>05954032</t>
  </si>
  <si>
    <t>05566096</t>
  </si>
  <si>
    <t>05974056</t>
  </si>
  <si>
    <t>05374048</t>
  </si>
  <si>
    <t>05762040</t>
  </si>
  <si>
    <t>05166036</t>
  </si>
  <si>
    <t>05970044</t>
  </si>
  <si>
    <t>05382076</t>
  </si>
  <si>
    <t>05958048</t>
  </si>
  <si>
    <t>05374052</t>
  </si>
  <si>
    <t>05954036</t>
  </si>
  <si>
    <t>05158036</t>
  </si>
  <si>
    <t>05334036</t>
  </si>
  <si>
    <t>05170052</t>
  </si>
  <si>
    <t>05366044</t>
  </si>
  <si>
    <t>05916000</t>
  </si>
  <si>
    <t>05915000</t>
  </si>
  <si>
    <t>05914000</t>
  </si>
  <si>
    <t>05913000</t>
  </si>
  <si>
    <t>05911000</t>
  </si>
  <si>
    <t>05711000</t>
  </si>
  <si>
    <t>05558000</t>
  </si>
  <si>
    <t>05515000</t>
  </si>
  <si>
    <t>05513000</t>
  </si>
  <si>
    <t>05512000</t>
  </si>
  <si>
    <t>05316000</t>
  </si>
  <si>
    <t>05315000</t>
  </si>
  <si>
    <t>05314000</t>
  </si>
  <si>
    <t>05124000</t>
  </si>
  <si>
    <t>05122000</t>
  </si>
  <si>
    <t>05120000</t>
  </si>
  <si>
    <t>05119000</t>
  </si>
  <si>
    <t>05117000</t>
  </si>
  <si>
    <t>05116000</t>
  </si>
  <si>
    <t>05114000</t>
  </si>
  <si>
    <t>05113000</t>
  </si>
  <si>
    <t>05112000</t>
  </si>
  <si>
    <t>05111000</t>
  </si>
  <si>
    <t>05900000</t>
  </si>
  <si>
    <t>05100000</t>
  </si>
  <si>
    <t>05300000</t>
  </si>
  <si>
    <t>05500000</t>
  </si>
  <si>
    <t>05700000</t>
  </si>
  <si>
    <t xml:space="preserve">    Mettmann, Kreis</t>
  </si>
  <si>
    <t xml:space="preserve">    Rhein-Kreis Neuss</t>
  </si>
  <si>
    <t xml:space="preserve">    Viersen, Kreis</t>
  </si>
  <si>
    <t xml:space="preserve">    Wesel, Kreis</t>
  </si>
  <si>
    <t xml:space="preserve">    Städteregion Aachen (einschl. Stadt Aachen)</t>
  </si>
  <si>
    <t xml:space="preserve">    Düren, Kreis</t>
  </si>
  <si>
    <t xml:space="preserve">    Rhein-Erft-Kreis</t>
  </si>
  <si>
    <t xml:space="preserve">    Euskirchen, Kreis</t>
  </si>
  <si>
    <t xml:space="preserve">    Heinsberg, Kreis</t>
  </si>
  <si>
    <t xml:space="preserve">    Oberbergischer Kreis</t>
  </si>
  <si>
    <t xml:space="preserve">    Rheinisch-Bergischer Kreis</t>
  </si>
  <si>
    <t xml:space="preserve">    Rhein-Sieg-Kreis</t>
  </si>
  <si>
    <t xml:space="preserve">    Borken, Kreis</t>
  </si>
  <si>
    <t xml:space="preserve">    Coesfeld, Kreis</t>
  </si>
  <si>
    <t xml:space="preserve">    Recklinghausen, Kreis</t>
  </si>
  <si>
    <t xml:space="preserve">    Steinfurt, Kreis</t>
  </si>
  <si>
    <t xml:space="preserve">    Warendorf, Kreis</t>
  </si>
  <si>
    <t xml:space="preserve">    Gütersloh, Kreis</t>
  </si>
  <si>
    <t xml:space="preserve">    Herford, Kreis</t>
  </si>
  <si>
    <t xml:space="preserve">    Höxter, Kreis</t>
  </si>
  <si>
    <t xml:space="preserve">    Lippe, Kreis</t>
  </si>
  <si>
    <t xml:space="preserve">    Minden-Lübbecke, Kreis</t>
  </si>
  <si>
    <t xml:space="preserve">    Paderborn, Kreis</t>
  </si>
  <si>
    <t xml:space="preserve">    Ennepe-Ruhr-Kreis</t>
  </si>
  <si>
    <t xml:space="preserve">    Hochsauerlandkreis</t>
  </si>
  <si>
    <t xml:space="preserve">    Märkischer Kreis</t>
  </si>
  <si>
    <t xml:space="preserve">    Olpe, Kreis</t>
  </si>
  <si>
    <t xml:space="preserve">    Siegen-Wittgenstein, Kreis</t>
  </si>
  <si>
    <t xml:space="preserve">    Soest, Kreis</t>
  </si>
  <si>
    <t xml:space="preserve">    Unna, Kreis</t>
  </si>
  <si>
    <t xml:space="preserve">    Kleve, Kreis</t>
  </si>
  <si>
    <t>05558012</t>
  </si>
  <si>
    <t>Duesseldorf</t>
  </si>
  <si>
    <t>Koeln</t>
  </si>
  <si>
    <t>Muenster</t>
  </si>
  <si>
    <t>Preussisch Oldendorf</t>
  </si>
  <si>
    <t>Schloss Holte-Stukenbrock</t>
  </si>
  <si>
    <t>Vettweiss</t>
  </si>
  <si>
    <t>Anroechte</t>
  </si>
  <si>
    <t>Boenen</t>
  </si>
  <si>
    <t>Doerentrup</t>
  </si>
  <si>
    <t>Froendenberg/Ruhr</t>
  </si>
  <si>
    <t>Hoerstel</t>
  </si>
  <si>
    <t>Hoevelhof</t>
  </si>
  <si>
    <t>Hoexter</t>
  </si>
  <si>
    <t>Koenigswinter</t>
  </si>
  <si>
    <t>Leopoldshoehe</t>
  </si>
  <si>
    <t>Loehne</t>
  </si>
  <si>
    <t>Moehnesee</t>
  </si>
  <si>
    <t>Moenchengladbach</t>
  </si>
  <si>
    <t>Noervenich</t>
  </si>
  <si>
    <t>Roedinghausen</t>
  </si>
  <si>
    <t>Roesrath</t>
  </si>
  <si>
    <t>Schoeppingen</t>
  </si>
  <si>
    <t>Sprockhoevel</t>
  </si>
  <si>
    <t>Toenisvorst</t>
  </si>
  <si>
    <t>Waldbroel</t>
  </si>
  <si>
    <t>Bad Muenstereifel</t>
  </si>
  <si>
    <t>Bad Wuennenberg</t>
  </si>
  <si>
    <t>Brueggen</t>
  </si>
  <si>
    <t>Bruehl</t>
  </si>
  <si>
    <t>Buende</t>
  </si>
  <si>
    <t>Bueren</t>
  </si>
  <si>
    <t>Delbrueck</t>
  </si>
  <si>
    <t>Duelmen</t>
  </si>
  <si>
    <t>Dueren</t>
  </si>
  <si>
    <t>Erndtebrueck</t>
  </si>
  <si>
    <t>Guetersloh</t>
  </si>
  <si>
    <t>Hueckelhoven</t>
  </si>
  <si>
    <t>Hueckeswagen</t>
  </si>
  <si>
    <t>Huellhorst</t>
  </si>
  <si>
    <t>Huenxe</t>
  </si>
  <si>
    <t>Huertgenwald</t>
  </si>
  <si>
    <t>Huerth</t>
  </si>
  <si>
    <t>Ibbenbueren</t>
  </si>
  <si>
    <t>Juechen</t>
  </si>
  <si>
    <t>Juelich</t>
  </si>
  <si>
    <t>Kuerten</t>
  </si>
  <si>
    <t>Luebbecke</t>
  </si>
  <si>
    <t>Luedenscheid</t>
  </si>
  <si>
    <t>Luedinghausen</t>
  </si>
  <si>
    <t>Luegde</t>
  </si>
  <si>
    <t>Luenen</t>
  </si>
  <si>
    <t>Marienmuenster</t>
  </si>
  <si>
    <t>Muelheim an der Ruhr</t>
  </si>
  <si>
    <t>Niederkruechten</t>
  </si>
  <si>
    <t>Nuembrecht</t>
  </si>
  <si>
    <t>Rheda-Wiedenbrueck</t>
  </si>
  <si>
    <t>Ruethen</t>
  </si>
  <si>
    <t>Schalksmuehle</t>
  </si>
  <si>
    <t>Suedlohn</t>
  </si>
  <si>
    <t>Wipperfuerth</t>
  </si>
  <si>
    <t>Wuelfrath</t>
  </si>
  <si>
    <t>Wuerselen</t>
  </si>
  <si>
    <t>Zuelpich</t>
  </si>
  <si>
    <t>05154000</t>
  </si>
  <si>
    <t>05158000</t>
  </si>
  <si>
    <t>05162000</t>
  </si>
  <si>
    <t>05166000</t>
  </si>
  <si>
    <t>05170000</t>
  </si>
  <si>
    <t>05334000</t>
  </si>
  <si>
    <t>05358000</t>
  </si>
  <si>
    <t>05362000</t>
  </si>
  <si>
    <t>05366000</t>
  </si>
  <si>
    <t>05370000</t>
  </si>
  <si>
    <t>05374000</t>
  </si>
  <si>
    <t>05378000</t>
  </si>
  <si>
    <t>05382000</t>
  </si>
  <si>
    <t>05554000</t>
  </si>
  <si>
    <t>05562000</t>
  </si>
  <si>
    <t>05566000</t>
  </si>
  <si>
    <t>05570000</t>
  </si>
  <si>
    <t>05754000</t>
  </si>
  <si>
    <t>05758000</t>
  </si>
  <si>
    <t>05762000</t>
  </si>
  <si>
    <t>05766000</t>
  </si>
  <si>
    <t>05770000</t>
  </si>
  <si>
    <t>05774000</t>
  </si>
  <si>
    <t>05954000</t>
  </si>
  <si>
    <t>05958000</t>
  </si>
  <si>
    <t>05962000</t>
  </si>
  <si>
    <t>05966000</t>
  </si>
  <si>
    <t>05970000</t>
  </si>
  <si>
    <t>05974000</t>
  </si>
  <si>
    <t>05978000</t>
  </si>
  <si>
    <t>Land</t>
  </si>
  <si>
    <t>NRW</t>
  </si>
  <si>
    <t>05000000</t>
  </si>
  <si>
    <t>Uebach-Palenberg</t>
  </si>
  <si>
    <t>Biomasse-%</t>
  </si>
  <si>
    <t>Biomasse-Leistung (MW)</t>
  </si>
  <si>
    <t>Deponiegas-%</t>
  </si>
  <si>
    <t>Grubengas-%</t>
  </si>
  <si>
    <t>Klärgas-%</t>
  </si>
  <si>
    <t>Solar-%</t>
  </si>
  <si>
    <t>Wasserkraft-%</t>
  </si>
  <si>
    <t>Windenergie-%</t>
  </si>
  <si>
    <t>Summe EE-Leistung</t>
  </si>
  <si>
    <t>Summe EE-Ertrag</t>
  </si>
  <si>
    <t>Summe EE-%</t>
  </si>
  <si>
    <t>Solar-Leistung (MW)</t>
  </si>
  <si>
    <t>Deponiegas-Leistung (MW)</t>
  </si>
  <si>
    <t>Gemeinde</t>
  </si>
  <si>
    <t>Kreis</t>
  </si>
  <si>
    <t>Biomasse-Leistung (kW)</t>
  </si>
  <si>
    <t>Deponiegas-Leistung (kW)</t>
  </si>
  <si>
    <t>Grubengas-Leistung (MW)</t>
  </si>
  <si>
    <t>Klärgas-Leistung (kW)</t>
  </si>
  <si>
    <t>Grubengas-Leistung (kW)</t>
  </si>
  <si>
    <t>Wasserkraft-Leistung (kW)</t>
  </si>
  <si>
    <t>Solar-Leistung (kW)</t>
  </si>
  <si>
    <t>Klärgas-Leistung (MW)</t>
  </si>
  <si>
    <t>Klaergas-Ertrag (MWh/a)</t>
  </si>
  <si>
    <t>Klaergas-Leistung (MW)</t>
  </si>
  <si>
    <t>Klaergas-Leistung (kW)</t>
  </si>
  <si>
    <t>Windenergie-Leistung (kW)</t>
  </si>
  <si>
    <t>Windenergie-Leistung (MW)</t>
  </si>
  <si>
    <t>Summe EE-Leistung (MW)</t>
  </si>
  <si>
    <t>Wasserkraft-Leistung (MW)</t>
  </si>
  <si>
    <t>Solar</t>
  </si>
  <si>
    <t>Windenergie</t>
  </si>
  <si>
    <t>Biomasse-Anzahl</t>
  </si>
  <si>
    <t>Deponiegas-Anlagenzahl</t>
  </si>
  <si>
    <t>Klärgas-Anlagenzahl</t>
  </si>
  <si>
    <t>Grubengas-Anlagenzahl</t>
  </si>
  <si>
    <t>Solar-Anlagenzahl</t>
  </si>
  <si>
    <t>Wasserkraft-Anlagenzahl</t>
  </si>
  <si>
    <t>Biomasse-Anlagenzahl</t>
  </si>
  <si>
    <t>Windenergie-Anlagenzahl</t>
  </si>
  <si>
    <t>Summe Anlagenzahl</t>
  </si>
  <si>
    <t>Summe-Anlagenzahl</t>
  </si>
  <si>
    <t>Planungsregion 1</t>
  </si>
  <si>
    <t>Planungsregion 2</t>
  </si>
  <si>
    <t>Planungsregion 6</t>
  </si>
  <si>
    <t>Planungsregion 5</t>
  </si>
  <si>
    <t>Planungsregion 4</t>
  </si>
  <si>
    <t>Planungsregion 3</t>
  </si>
  <si>
    <t>Planungsregion</t>
  </si>
  <si>
    <t>RVR</t>
  </si>
  <si>
    <t>Biomasse-Ertrag (GWh/a)</t>
  </si>
  <si>
    <t>Stromverbrauch (GWh/a)</t>
  </si>
  <si>
    <t>Deponiegas-Ertrag (GWh/a)</t>
  </si>
  <si>
    <t>Grubengas-Ertrag (GWh/a)</t>
  </si>
  <si>
    <t>Klaergas-Ertrag (GWh/a)</t>
  </si>
  <si>
    <t>Solar-Ertrag (GWh/a)</t>
  </si>
  <si>
    <t>Wasserkraft-Ertrag (GWh/a)</t>
  </si>
  <si>
    <t>Windenergie-Ertrag (GWh/a)</t>
  </si>
  <si>
    <t>Summe EE-Ertrag (GWh/a)</t>
  </si>
  <si>
    <t>Summe EE (%)</t>
  </si>
  <si>
    <t>Klärgas</t>
  </si>
  <si>
    <t>MVA-Anlagenanzahl</t>
  </si>
  <si>
    <t>MVA-Ertrag (GWh/a)</t>
  </si>
  <si>
    <t>stromerz. Einheiten</t>
  </si>
  <si>
    <t>stromerz. Enheiten</t>
  </si>
  <si>
    <t>GG stromerz. Einheiten</t>
  </si>
  <si>
    <t>Klärgas-stromerz. Einh.</t>
  </si>
  <si>
    <t>PV_Freifläche Anlagenanzahl</t>
  </si>
  <si>
    <t>PV-Freiflächen (Leistung (kWp)</t>
  </si>
  <si>
    <t>PV-Freifläche Leistung (MWp)</t>
  </si>
  <si>
    <t>PV_Frei_%</t>
  </si>
  <si>
    <t>PV_Dachfläche Anlagenanzahl</t>
  </si>
  <si>
    <t>PV-Dachflächen (Leistung (kWp)</t>
  </si>
  <si>
    <t>PV-Dachfläche Leistung (MWp)</t>
  </si>
  <si>
    <t>PV_Dach_%</t>
  </si>
  <si>
    <t>Biomasse-stromerz. Einheiten</t>
  </si>
  <si>
    <t>PV-Freifläche Ertrag (GWh/a)</t>
  </si>
  <si>
    <t>PV-Dachfläche Ertrag (GWh/a)</t>
  </si>
  <si>
    <t>Wasserkraft-Einheiten</t>
  </si>
  <si>
    <t>Einwohner</t>
  </si>
  <si>
    <t>Solar-Leistung (MWp)</t>
  </si>
  <si>
    <t>Solar-Leistung (kWp)</t>
  </si>
  <si>
    <t>Klärgas stromerz. Einheiten</t>
  </si>
  <si>
    <t>MVA-Ertrag biogener Anteil (GWh/a)</t>
  </si>
  <si>
    <t>Klärgas-stromerz. Einheiten</t>
  </si>
  <si>
    <t>MVA-Leistung (MW)</t>
  </si>
  <si>
    <t>MVA-Blöcke</t>
  </si>
  <si>
    <t>Steinkohle-Anlagenzahl</t>
  </si>
  <si>
    <t>Steinkohle Blöcke</t>
  </si>
  <si>
    <t>Steinkohle-Leistung (MW)</t>
  </si>
  <si>
    <t>Braunkohle-Anlagenzahl</t>
  </si>
  <si>
    <t>Braunkohle Blöcke</t>
  </si>
  <si>
    <t>Braunkohle-Leistung (MW)</t>
  </si>
  <si>
    <t>Erdgas-Anlagenzahl</t>
  </si>
  <si>
    <t>Erdgas Blöcke</t>
  </si>
  <si>
    <t>Erdgas-Leistung (MW)</t>
  </si>
  <si>
    <t>Mineralöl-Anlagenzahl</t>
  </si>
  <si>
    <t>Mineralöl Blöcke</t>
  </si>
  <si>
    <t>Mineralöl-Leistung (MW)</t>
  </si>
  <si>
    <t>sonstige Kraftwerke Anlagenzahl</t>
  </si>
  <si>
    <t>sonstige Kraftwerke Blöcke</t>
  </si>
  <si>
    <t>sonstige Kraftwerke Leistung (MW)</t>
  </si>
  <si>
    <t>Summe Leistung (MW)</t>
  </si>
  <si>
    <t>Summe Blöcke</t>
  </si>
  <si>
    <t>Anzahl Einheiten</t>
  </si>
  <si>
    <t>Anzahl Anlagen</t>
  </si>
  <si>
    <t>installierte el. Leistung (MW)</t>
  </si>
  <si>
    <t>Stromertrag (GWh/a)</t>
  </si>
  <si>
    <t>n.b.</t>
  </si>
  <si>
    <t>Müllverbrennung</t>
  </si>
  <si>
    <t>Steinkohle</t>
  </si>
  <si>
    <t>Braunkohle</t>
  </si>
  <si>
    <t>Erdgas</t>
  </si>
  <si>
    <t>Mineralöl</t>
  </si>
  <si>
    <t>sonstige Kraftwerke</t>
  </si>
  <si>
    <t>Energieträger</t>
  </si>
  <si>
    <t>Anteil am Bruttostromverbrauch (%)</t>
  </si>
  <si>
    <t>Summe alle Energieträger</t>
  </si>
  <si>
    <t xml:space="preserve">Bioenergie = Biomasse+Deponiegas+Klärgas+Müllverbrennung; Stromertrag aus Müllverbrennung wird hälftig der Bioenergie zugerechnet </t>
  </si>
  <si>
    <t>Ladeeinrichtungen Elektro insgesamt</t>
  </si>
  <si>
    <t>davon Grünstrom-Ladeeinrichtungen</t>
  </si>
  <si>
    <t>Summe konventionelle Energieträger</t>
  </si>
  <si>
    <t xml:space="preserve">Genaue Informationen zur Daten- und Berechnungsgrundlage finden Sie hier: https://www.energieatlas.nrw.de/site/strom/daten-und-berechnungsgrundlagen </t>
  </si>
  <si>
    <t>Die bereitgestellten Daten dürfen für Auswertungen und Publikationen genutzt werden. Bei Weiterverwendung ist die Datenquelle zu nennen: LANUV NRW</t>
  </si>
  <si>
    <t xml:space="preserve">Bitte beachten Sie hierzu auch unsere Nutzungsbedingungen: https://www.energieatlas.nrw.de/site/service/nutzungsbedingungen </t>
  </si>
  <si>
    <t>Diese Zusammenstellung zu den Anlagen zur Stromerzeugung in NRW spiegelt den aktuellen Datenstand im FIS Energieatlas NRW des LANUV der Karte Strom Bestand wieder (https://www.energieatlas.nrw.de/site/bestandskarte).</t>
  </si>
  <si>
    <t>Stromverbrauch 2019 (GWh/a)</t>
  </si>
  <si>
    <t>Einwohner 2020</t>
  </si>
  <si>
    <t>Der Stromverbrauch pro Verwaltungseinheit wird ebenfalls rechnerisch über den NRW-Stromverbrauch und die Einwohner pro Verwaltungseinheit ermittelt und bildet nicht den realen Stromverbrauch wieder.</t>
  </si>
  <si>
    <t xml:space="preserve">Der Datenstand der stromerzeugenden Energien zeigt den Ausbaustand Ende 2021. Der Stand zum Stromverbrauch liegt für Ende 2019 vor, der zu den Einwohnern für 2020. </t>
  </si>
  <si>
    <t>Datenquellen zu den stromerzeugenden Energien sind insb. die Bundesnetzagentur sowie LANUV-eigene Daten. Die Einwohnerzahlen sowie der Stromverbrauch stammen von IT.NRW.</t>
  </si>
  <si>
    <t>Der Stromertrag wird rechnerisch ermittelt und zeigt einen Durchschnittswert des Anlagenparks, bildet also nicht den realen Stromertrag eines bestimmten Jahres ab.</t>
  </si>
  <si>
    <t>Summe Bioenergie incl. Müllverbrennung**</t>
  </si>
  <si>
    <t>Summe Erneuerbare Energien incl. Grubengas*</t>
  </si>
  <si>
    <t>ohne hälftigen Anteil der Müllverbrennung</t>
  </si>
  <si>
    <t>Tankstellen Elektro insgesamt</t>
  </si>
  <si>
    <t>davon Grünstrom-Tankstellen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</si>
</sst>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48"/>
        <bgColor indexed="0"/>
      </patternFill>
    </fill>
    <fill>
      <patternFill patternType="solid">
        <fgColor indexed="40"/>
        <bgColor indexed="0"/>
      </patternFill>
    </fill>
    <fill>
      <patternFill patternType="solid">
        <fgColor indexed="50"/>
        <bgColor indexed="0"/>
      </patternFill>
    </fill>
    <fill>
      <patternFill patternType="solid">
        <fgColor indexed="51"/>
        <bgColor indexed="0"/>
      </patternFill>
    </fill>
    <fill>
      <patternFill patternType="solid">
        <fgColor indexed="52"/>
        <bgColor indexed="0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9900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rgb="FF99CCFF"/>
        <bgColor indexed="0"/>
      </patternFill>
    </fill>
    <fill>
      <patternFill patternType="solid">
        <fgColor rgb="FF3366FF"/>
        <bgColor indexed="0"/>
      </patternFill>
    </fill>
    <fill>
      <patternFill patternType="solid">
        <fgColor rgb="FFFFCC00"/>
        <bgColor indexed="0"/>
      </patternFill>
    </fill>
    <fill>
      <patternFill patternType="solid">
        <fgColor rgb="FF99CC00"/>
        <bgColor indexed="0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0"/>
      </patternFill>
    </fill>
    <fill>
      <patternFill patternType="solid">
        <fgColor theme="0" tint="-0.499984740745262"/>
        <bgColor indexed="0"/>
      </patternFill>
    </fill>
    <fill>
      <patternFill patternType="solid">
        <fgColor rgb="FF969696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BF0DD"/>
      </patternFill>
    </fill>
    <fill>
      <patternFill patternType="solid">
        <fgColor rgb="FFFDF0BB"/>
        <bgColor indexed="64"/>
      </patternFill>
    </fill>
    <fill>
      <patternFill patternType="solid">
        <fgColor rgb="FFFDEFBA"/>
      </patternFill>
    </fill>
    <fill>
      <patternFill patternType="solid">
        <fgColor rgb="FFFDE2CB"/>
        <bgColor indexed="64"/>
      </patternFill>
    </fill>
    <fill>
      <patternFill patternType="solid">
        <fgColor rgb="FFFDE2CA"/>
      </patternFill>
    </fill>
    <fill>
      <patternFill patternType="solid">
        <fgColor rgb="FFBFBFBF"/>
      </patternFill>
    </fill>
    <fill>
      <patternFill patternType="solid">
        <fgColor rgb="FFF2FCB6"/>
        <bgColor indexed="64"/>
      </patternFill>
    </fill>
    <fill>
      <patternFill patternType="solid">
        <fgColor rgb="FFF2FBB5"/>
      </patternFill>
    </fill>
    <fill>
      <patternFill patternType="solid">
        <fgColor rgb="FFC5D9F1"/>
        <bgColor indexed="64"/>
      </patternFill>
    </fill>
    <fill>
      <patternFill patternType="solid">
        <fgColor rgb="FFC4D8F0"/>
      </patternFill>
    </fill>
    <fill>
      <patternFill patternType="solid">
        <fgColor rgb="FFB1F6FD"/>
        <bgColor indexed="64"/>
      </patternFill>
    </fill>
    <fill>
      <patternFill patternType="solid">
        <fgColor rgb="FFB1F6F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0"/>
      </patternFill>
    </fill>
    <fill>
      <patternFill patternType="solid">
        <fgColor rgb="FFFDEBA1"/>
        <bgColor indexed="64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CC"/>
        <bgColor indexed="0"/>
      </patternFill>
    </fill>
    <fill>
      <patternFill patternType="solid">
        <fgColor rgb="FFFFCD9B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66FF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0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DEFBA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9" fillId="0" borderId="0"/>
    <xf numFmtId="0" fontId="19" fillId="0" borderId="0"/>
    <xf numFmtId="0" fontId="22" fillId="0" borderId="0"/>
    <xf numFmtId="0" fontId="23" fillId="0" borderId="0"/>
    <xf numFmtId="0" fontId="3" fillId="0" borderId="0"/>
    <xf numFmtId="0" fontId="2" fillId="0" borderId="0"/>
    <xf numFmtId="0" fontId="1" fillId="0" borderId="0"/>
    <xf numFmtId="0" fontId="30" fillId="0" borderId="0" applyNumberFormat="0" applyFill="0" applyBorder="0" applyAlignment="0" applyProtection="0"/>
  </cellStyleXfs>
  <cellXfs count="339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Border="1"/>
    <xf numFmtId="4" fontId="9" fillId="0" borderId="0" xfId="0" applyNumberFormat="1" applyFont="1" applyBorder="1"/>
    <xf numFmtId="4" fontId="4" fillId="2" borderId="0" xfId="4" applyNumberFormat="1" applyFont="1" applyFill="1" applyBorder="1" applyAlignment="1">
      <alignment horizontal="center"/>
    </xf>
    <xf numFmtId="4" fontId="4" fillId="0" borderId="0" xfId="6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" fontId="0" fillId="0" borderId="0" xfId="0" applyNumberFormat="1" applyFill="1" applyBorder="1"/>
    <xf numFmtId="0" fontId="20" fillId="0" borderId="1" xfId="16" applyFont="1" applyFill="1" applyBorder="1" applyAlignment="1">
      <alignment horizontal="right" wrapText="1"/>
    </xf>
    <xf numFmtId="3" fontId="9" fillId="0" borderId="0" xfId="0" applyNumberFormat="1" applyFont="1" applyFill="1" applyBorder="1"/>
    <xf numFmtId="3" fontId="0" fillId="0" borderId="0" xfId="0" applyNumberFormat="1"/>
    <xf numFmtId="165" fontId="0" fillId="0" borderId="0" xfId="0" applyNumberFormat="1" applyBorder="1"/>
    <xf numFmtId="3" fontId="6" fillId="0" borderId="0" xfId="0" applyNumberFormat="1" applyFont="1" applyBorder="1"/>
    <xf numFmtId="3" fontId="4" fillId="2" borderId="0" xfId="6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3" fontId="4" fillId="0" borderId="0" xfId="6" applyNumberFormat="1" applyFont="1" applyFill="1" applyBorder="1" applyAlignment="1">
      <alignment wrapText="1"/>
    </xf>
    <xf numFmtId="3" fontId="0" fillId="38" borderId="0" xfId="0" applyNumberFormat="1" applyFill="1" applyBorder="1"/>
    <xf numFmtId="3" fontId="7" fillId="0" borderId="0" xfId="6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9" fillId="3" borderId="0" xfId="0" applyNumberFormat="1" applyFont="1" applyFill="1" applyBorder="1"/>
    <xf numFmtId="3" fontId="4" fillId="60" borderId="0" xfId="6" applyNumberFormat="1" applyFont="1" applyFill="1" applyBorder="1" applyAlignment="1">
      <alignment horizontal="center"/>
    </xf>
    <xf numFmtId="3" fontId="24" fillId="54" borderId="0" xfId="6" applyNumberFormat="1" applyFont="1" applyFill="1" applyBorder="1" applyAlignment="1">
      <alignment horizontal="center"/>
    </xf>
    <xf numFmtId="3" fontId="24" fillId="56" borderId="0" xfId="6" applyNumberFormat="1" applyFont="1" applyFill="1" applyBorder="1" applyAlignment="1">
      <alignment horizontal="center"/>
    </xf>
    <xf numFmtId="3" fontId="4" fillId="37" borderId="0" xfId="6" applyNumberFormat="1" applyFont="1" applyFill="1" applyBorder="1" applyAlignment="1">
      <alignment horizontal="center"/>
    </xf>
    <xf numFmtId="3" fontId="24" fillId="58" borderId="0" xfId="6" applyNumberFormat="1" applyFont="1" applyFill="1" applyBorder="1" applyAlignment="1">
      <alignment horizontal="center"/>
    </xf>
    <xf numFmtId="3" fontId="4" fillId="36" borderId="0" xfId="6" applyNumberFormat="1" applyFont="1" applyFill="1" applyBorder="1" applyAlignment="1">
      <alignment horizontal="center"/>
    </xf>
    <xf numFmtId="3" fontId="9" fillId="4" borderId="0" xfId="0" applyNumberFormat="1" applyFont="1" applyFill="1" applyBorder="1"/>
    <xf numFmtId="3" fontId="4" fillId="0" borderId="0" xfId="4" applyNumberFormat="1" applyFont="1" applyFill="1" applyBorder="1" applyAlignment="1">
      <alignment horizontal="center"/>
    </xf>
    <xf numFmtId="3" fontId="4" fillId="0" borderId="0" xfId="6" applyNumberFormat="1" applyFont="1" applyFill="1" applyBorder="1" applyAlignment="1">
      <alignment horizontal="center"/>
    </xf>
    <xf numFmtId="3" fontId="18" fillId="0" borderId="0" xfId="11" applyNumberFormat="1" applyFont="1" applyFill="1" applyBorder="1" applyAlignment="1">
      <alignment horizontal="center"/>
    </xf>
    <xf numFmtId="3" fontId="18" fillId="0" borderId="0" xfId="11" applyNumberFormat="1" applyFont="1" applyFill="1" applyBorder="1" applyAlignment="1">
      <alignment horizontal="right" wrapText="1"/>
    </xf>
    <xf numFmtId="3" fontId="0" fillId="0" borderId="0" xfId="0" applyNumberFormat="1" applyFill="1" applyBorder="1"/>
    <xf numFmtId="3" fontId="9" fillId="0" borderId="0" xfId="0" applyNumberFormat="1" applyFont="1" applyFill="1" applyBorder="1" applyAlignment="1">
      <alignment horizontal="left"/>
    </xf>
    <xf numFmtId="3" fontId="4" fillId="0" borderId="0" xfId="4" applyNumberFormat="1" applyFont="1" applyFill="1" applyBorder="1" applyAlignment="1">
      <alignment horizontal="right" wrapText="1"/>
    </xf>
    <xf numFmtId="3" fontId="13" fillId="0" borderId="0" xfId="10" applyNumberFormat="1" applyFont="1" applyFill="1" applyBorder="1" applyAlignment="1">
      <alignment horizontal="right" wrapText="1"/>
    </xf>
    <xf numFmtId="3" fontId="13" fillId="0" borderId="0" xfId="1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left"/>
    </xf>
    <xf numFmtId="3" fontId="4" fillId="0" borderId="0" xfId="6" applyNumberFormat="1" applyFont="1" applyFill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3" fontId="13" fillId="0" borderId="0" xfId="13" applyNumberFormat="1" applyFont="1" applyFill="1" applyBorder="1" applyAlignment="1">
      <alignment horizontal="right" wrapText="1"/>
    </xf>
    <xf numFmtId="3" fontId="10" fillId="0" borderId="0" xfId="2" applyNumberFormat="1" applyFont="1" applyFill="1" applyBorder="1" applyAlignment="1">
      <alignment horizontal="right" wrapText="1"/>
    </xf>
    <xf numFmtId="3" fontId="0" fillId="0" borderId="0" xfId="0" applyNumberFormat="1" applyBorder="1" applyAlignment="1">
      <alignment horizontal="left"/>
    </xf>
    <xf numFmtId="3" fontId="0" fillId="38" borderId="0" xfId="0" applyNumberFormat="1" applyFill="1" applyBorder="1" applyAlignment="1">
      <alignment horizontal="right"/>
    </xf>
    <xf numFmtId="3" fontId="0" fillId="55" borderId="0" xfId="0" applyNumberFormat="1" applyFill="1" applyBorder="1"/>
    <xf numFmtId="3" fontId="0" fillId="57" borderId="0" xfId="0" applyNumberFormat="1" applyFill="1" applyBorder="1"/>
    <xf numFmtId="3" fontId="0" fillId="46" borderId="0" xfId="0" applyNumberFormat="1" applyFill="1" applyBorder="1"/>
    <xf numFmtId="3" fontId="0" fillId="59" borderId="0" xfId="0" applyNumberFormat="1" applyFill="1" applyBorder="1"/>
    <xf numFmtId="3" fontId="0" fillId="0" borderId="0" xfId="0" applyNumberFormat="1" applyFill="1" applyBorder="1" applyAlignment="1">
      <alignment horizontal="left"/>
    </xf>
    <xf numFmtId="3" fontId="0" fillId="32" borderId="0" xfId="0" applyNumberFormat="1" applyFill="1" applyBorder="1"/>
    <xf numFmtId="3" fontId="0" fillId="0" borderId="0" xfId="0" applyNumberFormat="1" applyBorder="1" applyAlignment="1">
      <alignment horizontal="right"/>
    </xf>
    <xf numFmtId="3" fontId="18" fillId="0" borderId="0" xfId="14" applyNumberFormat="1" applyFont="1" applyFill="1" applyBorder="1" applyAlignment="1">
      <alignment horizontal="right" wrapText="1"/>
    </xf>
    <xf numFmtId="3" fontId="4" fillId="0" borderId="0" xfId="6" applyNumberFormat="1" applyFont="1" applyFill="1" applyBorder="1" applyAlignment="1">
      <alignment horizontal="right" wrapText="1"/>
    </xf>
    <xf numFmtId="3" fontId="10" fillId="0" borderId="0" xfId="1" applyNumberFormat="1" applyBorder="1"/>
    <xf numFmtId="3" fontId="15" fillId="0" borderId="0" xfId="7" applyNumberFormat="1" applyFont="1" applyFill="1" applyBorder="1" applyAlignment="1">
      <alignment horizontal="right" wrapText="1"/>
    </xf>
    <xf numFmtId="3" fontId="13" fillId="0" borderId="0" xfId="6" applyNumberFormat="1" applyFont="1" applyFill="1" applyBorder="1" applyAlignment="1">
      <alignment horizontal="right" wrapText="1"/>
    </xf>
    <xf numFmtId="3" fontId="4" fillId="32" borderId="0" xfId="6" applyNumberFormat="1" applyFont="1" applyFill="1" applyBorder="1" applyAlignment="1">
      <alignment horizontal="right" wrapText="1"/>
    </xf>
    <xf numFmtId="3" fontId="10" fillId="32" borderId="0" xfId="1" applyNumberFormat="1" applyFill="1" applyBorder="1"/>
    <xf numFmtId="3" fontId="0" fillId="61" borderId="0" xfId="0" applyNumberFormat="1" applyFill="1" applyBorder="1"/>
    <xf numFmtId="3" fontId="24" fillId="62" borderId="0" xfId="6" applyNumberFormat="1" applyFont="1" applyFill="1" applyBorder="1" applyAlignment="1">
      <alignment horizontal="center"/>
    </xf>
    <xf numFmtId="3" fontId="9" fillId="53" borderId="0" xfId="0" applyNumberFormat="1" applyFont="1" applyFill="1" applyBorder="1"/>
    <xf numFmtId="3" fontId="9" fillId="38" borderId="0" xfId="0" applyNumberFormat="1" applyFont="1" applyFill="1" applyBorder="1"/>
    <xf numFmtId="3" fontId="24" fillId="36" borderId="0" xfId="6" applyNumberFormat="1" applyFont="1" applyFill="1" applyBorder="1" applyAlignment="1">
      <alignment horizontal="center"/>
    </xf>
    <xf numFmtId="3" fontId="24" fillId="4" borderId="0" xfId="0" applyNumberFormat="1" applyFont="1" applyFill="1" applyBorder="1"/>
    <xf numFmtId="165" fontId="9" fillId="0" borderId="0" xfId="0" applyNumberFormat="1" applyFont="1" applyFill="1" applyBorder="1"/>
    <xf numFmtId="165" fontId="0" fillId="0" borderId="0" xfId="0" applyNumberFormat="1"/>
    <xf numFmtId="4" fontId="4" fillId="27" borderId="0" xfId="6" applyNumberFormat="1" applyFont="1" applyFill="1" applyBorder="1" applyAlignment="1">
      <alignment horizontal="left"/>
    </xf>
    <xf numFmtId="3" fontId="24" fillId="54" borderId="0" xfId="6" applyNumberFormat="1" applyFont="1" applyFill="1" applyBorder="1" applyAlignment="1">
      <alignment horizontal="left"/>
    </xf>
    <xf numFmtId="3" fontId="24" fillId="56" borderId="0" xfId="6" applyNumberFormat="1" applyFont="1" applyFill="1" applyBorder="1" applyAlignment="1">
      <alignment horizontal="left"/>
    </xf>
    <xf numFmtId="3" fontId="24" fillId="62" borderId="0" xfId="6" applyNumberFormat="1" applyFont="1" applyFill="1" applyBorder="1" applyAlignment="1">
      <alignment horizontal="left"/>
    </xf>
    <xf numFmtId="3" fontId="24" fillId="58" borderId="0" xfId="6" applyNumberFormat="1" applyFont="1" applyFill="1" applyBorder="1" applyAlignment="1">
      <alignment horizontal="left"/>
    </xf>
    <xf numFmtId="3" fontId="9" fillId="66" borderId="0" xfId="6" applyNumberFormat="1" applyFont="1" applyFill="1" applyBorder="1" applyAlignment="1">
      <alignment horizontal="left"/>
    </xf>
    <xf numFmtId="3" fontId="9" fillId="66" borderId="0" xfId="6" applyNumberFormat="1" applyFont="1" applyFill="1" applyBorder="1" applyAlignment="1">
      <alignment horizontal="center"/>
    </xf>
    <xf numFmtId="3" fontId="26" fillId="54" borderId="3" xfId="6" applyNumberFormat="1" applyFont="1" applyFill="1" applyBorder="1" applyAlignment="1">
      <alignment horizontal="center"/>
    </xf>
    <xf numFmtId="3" fontId="26" fillId="67" borderId="3" xfId="0" applyNumberFormat="1" applyFont="1" applyFill="1" applyBorder="1"/>
    <xf numFmtId="165" fontId="26" fillId="67" borderId="3" xfId="0" applyNumberFormat="1" applyFont="1" applyFill="1" applyBorder="1"/>
    <xf numFmtId="3" fontId="0" fillId="68" borderId="0" xfId="0" applyNumberFormat="1" applyFill="1" applyBorder="1" applyAlignment="1">
      <alignment horizontal="right"/>
    </xf>
    <xf numFmtId="165" fontId="0" fillId="68" borderId="0" xfId="0" applyNumberFormat="1" applyFill="1" applyBorder="1" applyAlignment="1">
      <alignment horizontal="right"/>
    </xf>
    <xf numFmtId="3" fontId="0" fillId="39" borderId="0" xfId="0" applyNumberFormat="1" applyFill="1" applyBorder="1" applyAlignment="1">
      <alignment horizontal="right"/>
    </xf>
    <xf numFmtId="165" fontId="0" fillId="39" borderId="0" xfId="0" applyNumberFormat="1" applyFill="1" applyBorder="1" applyAlignment="1">
      <alignment horizontal="right"/>
    </xf>
    <xf numFmtId="3" fontId="0" fillId="59" borderId="0" xfId="0" applyNumberFormat="1" applyFill="1" applyBorder="1" applyAlignment="1">
      <alignment horizontal="right"/>
    </xf>
    <xf numFmtId="3" fontId="0" fillId="55" borderId="0" xfId="0" applyNumberFormat="1" applyFill="1" applyBorder="1" applyAlignment="1">
      <alignment horizontal="right"/>
    </xf>
    <xf numFmtId="165" fontId="0" fillId="55" borderId="0" xfId="0" applyNumberFormat="1" applyFill="1" applyBorder="1" applyAlignment="1">
      <alignment horizontal="right"/>
    </xf>
    <xf numFmtId="3" fontId="0" fillId="69" borderId="0" xfId="0" applyNumberFormat="1" applyFill="1" applyBorder="1" applyAlignment="1">
      <alignment horizontal="right"/>
    </xf>
    <xf numFmtId="165" fontId="0" fillId="69" borderId="0" xfId="0" applyNumberFormat="1" applyFill="1" applyBorder="1" applyAlignment="1">
      <alignment horizontal="right"/>
    </xf>
    <xf numFmtId="3" fontId="0" fillId="57" borderId="0" xfId="0" applyNumberFormat="1" applyFill="1" applyBorder="1" applyAlignment="1">
      <alignment horizontal="right"/>
    </xf>
    <xf numFmtId="165" fontId="0" fillId="57" borderId="0" xfId="0" applyNumberFormat="1" applyFill="1" applyBorder="1" applyAlignment="1">
      <alignment horizontal="right"/>
    </xf>
    <xf numFmtId="3" fontId="0" fillId="70" borderId="0" xfId="0" applyNumberFormat="1" applyFill="1" applyBorder="1" applyAlignment="1">
      <alignment horizontal="right"/>
    </xf>
    <xf numFmtId="3" fontId="9" fillId="70" borderId="0" xfId="0" applyNumberFormat="1" applyFont="1" applyFill="1" applyBorder="1" applyAlignment="1">
      <alignment horizontal="right"/>
    </xf>
    <xf numFmtId="165" fontId="0" fillId="70" borderId="0" xfId="0" applyNumberFormat="1" applyFill="1" applyBorder="1" applyAlignment="1">
      <alignment horizontal="right"/>
    </xf>
    <xf numFmtId="165" fontId="0" fillId="38" borderId="0" xfId="0" applyNumberFormat="1" applyFill="1" applyBorder="1" applyAlignment="1">
      <alignment horizontal="right"/>
    </xf>
    <xf numFmtId="3" fontId="0" fillId="73" borderId="0" xfId="0" applyNumberFormat="1" applyFill="1" applyBorder="1" applyAlignment="1">
      <alignment horizontal="right"/>
    </xf>
    <xf numFmtId="3" fontId="9" fillId="38" borderId="0" xfId="0" applyNumberFormat="1" applyFont="1" applyFill="1" applyBorder="1" applyAlignment="1">
      <alignment horizontal="right"/>
    </xf>
    <xf numFmtId="165" fontId="9" fillId="38" borderId="0" xfId="0" applyNumberFormat="1" applyFont="1" applyFill="1" applyBorder="1" applyAlignment="1">
      <alignment horizontal="right"/>
    </xf>
    <xf numFmtId="3" fontId="9" fillId="73" borderId="0" xfId="0" applyNumberFormat="1" applyFont="1" applyFill="1" applyBorder="1" applyAlignment="1">
      <alignment horizontal="right"/>
    </xf>
    <xf numFmtId="165" fontId="9" fillId="73" borderId="0" xfId="0" applyNumberFormat="1" applyFont="1" applyFill="1" applyBorder="1" applyAlignment="1">
      <alignment horizontal="right"/>
    </xf>
    <xf numFmtId="3" fontId="25" fillId="72" borderId="0" xfId="0" applyNumberFormat="1" applyFont="1" applyFill="1" applyBorder="1" applyAlignment="1">
      <alignment horizontal="right"/>
    </xf>
    <xf numFmtId="165" fontId="25" fillId="72" borderId="0" xfId="0" applyNumberFormat="1" applyFont="1" applyFill="1" applyBorder="1" applyAlignment="1">
      <alignment horizontal="right"/>
    </xf>
    <xf numFmtId="3" fontId="9" fillId="59" borderId="0" xfId="0" applyNumberFormat="1" applyFont="1" applyFill="1" applyBorder="1" applyAlignment="1">
      <alignment horizontal="right"/>
    </xf>
    <xf numFmtId="165" fontId="9" fillId="59" borderId="0" xfId="0" applyNumberFormat="1" applyFont="1" applyFill="1" applyBorder="1" applyAlignment="1">
      <alignment horizontal="right"/>
    </xf>
    <xf numFmtId="0" fontId="26" fillId="71" borderId="0" xfId="0" applyFont="1" applyFill="1"/>
    <xf numFmtId="0" fontId="26" fillId="64" borderId="0" xfId="0" applyFont="1" applyFill="1"/>
    <xf numFmtId="4" fontId="26" fillId="67" borderId="2" xfId="0" applyNumberFormat="1" applyFont="1" applyFill="1" applyBorder="1"/>
    <xf numFmtId="3" fontId="6" fillId="74" borderId="0" xfId="0" applyNumberFormat="1" applyFont="1" applyFill="1" applyBorder="1" applyAlignment="1">
      <alignment horizontal="right"/>
    </xf>
    <xf numFmtId="3" fontId="6" fillId="75" borderId="0" xfId="0" applyNumberFormat="1" applyFont="1" applyFill="1" applyBorder="1" applyAlignment="1">
      <alignment horizontal="right"/>
    </xf>
    <xf numFmtId="165" fontId="6" fillId="75" borderId="0" xfId="0" applyNumberFormat="1" applyFont="1" applyFill="1" applyBorder="1" applyAlignment="1">
      <alignment horizontal="right"/>
    </xf>
    <xf numFmtId="3" fontId="6" fillId="31" borderId="0" xfId="0" applyNumberFormat="1" applyFont="1" applyFill="1" applyBorder="1" applyAlignment="1">
      <alignment horizontal="right"/>
    </xf>
    <xf numFmtId="165" fontId="6" fillId="31" borderId="0" xfId="0" applyNumberFormat="1" applyFont="1" applyFill="1" applyBorder="1" applyAlignment="1">
      <alignment horizontal="right"/>
    </xf>
    <xf numFmtId="0" fontId="5" fillId="0" borderId="0" xfId="0" applyFont="1"/>
    <xf numFmtId="3" fontId="9" fillId="76" borderId="0" xfId="6" applyNumberFormat="1" applyFont="1" applyFill="1" applyBorder="1" applyAlignment="1">
      <alignment horizontal="center"/>
    </xf>
    <xf numFmtId="3" fontId="9" fillId="76" borderId="0" xfId="1" applyNumberFormat="1" applyFont="1" applyFill="1" applyBorder="1" applyAlignment="1">
      <alignment horizontal="center"/>
    </xf>
    <xf numFmtId="4" fontId="26" fillId="77" borderId="2" xfId="0" applyNumberFormat="1" applyFont="1" applyFill="1" applyBorder="1"/>
    <xf numFmtId="3" fontId="6" fillId="78" borderId="0" xfId="0" applyNumberFormat="1" applyFont="1" applyFill="1" applyBorder="1" applyAlignment="1">
      <alignment horizontal="right"/>
    </xf>
    <xf numFmtId="165" fontId="6" fillId="78" borderId="0" xfId="0" applyNumberFormat="1" applyFont="1" applyFill="1" applyBorder="1" applyAlignment="1">
      <alignment horizontal="right"/>
    </xf>
    <xf numFmtId="0" fontId="9" fillId="63" borderId="0" xfId="0" applyFont="1" applyFill="1" applyBorder="1"/>
    <xf numFmtId="4" fontId="26" fillId="54" borderId="3" xfId="6" applyNumberFormat="1" applyFont="1" applyFill="1" applyBorder="1" applyAlignment="1">
      <alignment horizontal="center"/>
    </xf>
    <xf numFmtId="4" fontId="4" fillId="35" borderId="0" xfId="6" applyNumberFormat="1" applyFont="1" applyFill="1" applyBorder="1" applyAlignment="1">
      <alignment horizontal="left"/>
    </xf>
    <xf numFmtId="4" fontId="4" fillId="20" borderId="0" xfId="6" applyNumberFormat="1" applyFont="1" applyFill="1" applyBorder="1" applyAlignment="1">
      <alignment horizontal="left"/>
    </xf>
    <xf numFmtId="4" fontId="4" fillId="65" borderId="0" xfId="6" applyNumberFormat="1" applyFont="1" applyFill="1" applyBorder="1" applyAlignment="1">
      <alignment horizontal="left"/>
    </xf>
    <xf numFmtId="3" fontId="4" fillId="21" borderId="0" xfId="6" applyNumberFormat="1" applyFont="1" applyFill="1" applyBorder="1" applyAlignment="1">
      <alignment horizontal="left"/>
    </xf>
    <xf numFmtId="3" fontId="4" fillId="23" borderId="0" xfId="6" applyNumberFormat="1" applyFont="1" applyFill="1" applyBorder="1" applyAlignment="1">
      <alignment horizontal="left"/>
    </xf>
    <xf numFmtId="3" fontId="4" fillId="24" borderId="0" xfId="6" applyNumberFormat="1" applyFont="1" applyFill="1" applyBorder="1" applyAlignment="1">
      <alignment horizontal="left"/>
    </xf>
    <xf numFmtId="3" fontId="0" fillId="78" borderId="0" xfId="0" applyNumberFormat="1" applyFill="1" applyBorder="1"/>
    <xf numFmtId="164" fontId="9" fillId="38" borderId="0" xfId="0" applyNumberFormat="1" applyFont="1" applyFill="1" applyBorder="1"/>
    <xf numFmtId="3" fontId="4" fillId="75" borderId="0" xfId="6" applyNumberFormat="1" applyFont="1" applyFill="1" applyBorder="1" applyAlignment="1">
      <alignment wrapText="1"/>
    </xf>
    <xf numFmtId="3" fontId="4" fillId="70" borderId="0" xfId="7" applyNumberFormat="1" applyFont="1" applyFill="1" applyBorder="1" applyAlignment="1">
      <alignment horizontal="right" wrapText="1"/>
    </xf>
    <xf numFmtId="3" fontId="9" fillId="68" borderId="0" xfId="0" applyNumberFormat="1" applyFont="1" applyFill="1" applyBorder="1"/>
    <xf numFmtId="0" fontId="27" fillId="0" borderId="0" xfId="0" applyFont="1"/>
    <xf numFmtId="3" fontId="16" fillId="0" borderId="0" xfId="9" applyNumberFormat="1" applyFont="1" applyFill="1" applyBorder="1" applyAlignment="1">
      <alignment horizontal="right" wrapText="1"/>
    </xf>
    <xf numFmtId="3" fontId="16" fillId="70" borderId="0" xfId="9" applyNumberFormat="1" applyFont="1" applyFill="1" applyBorder="1" applyAlignment="1">
      <alignment horizontal="right" wrapText="1"/>
    </xf>
    <xf numFmtId="3" fontId="13" fillId="75" borderId="0" xfId="12" applyNumberFormat="1" applyFont="1" applyFill="1" applyBorder="1" applyAlignment="1">
      <alignment horizontal="right" wrapText="1"/>
    </xf>
    <xf numFmtId="3" fontId="13" fillId="79" borderId="0" xfId="12" applyNumberFormat="1" applyFont="1" applyFill="1" applyBorder="1" applyAlignment="1">
      <alignment horizontal="right" wrapText="1"/>
    </xf>
    <xf numFmtId="3" fontId="13" fillId="38" borderId="0" xfId="12" applyNumberFormat="1" applyFont="1" applyFill="1" applyBorder="1" applyAlignment="1">
      <alignment horizontal="right" wrapText="1"/>
    </xf>
    <xf numFmtId="3" fontId="13" fillId="70" borderId="0" xfId="12" applyNumberFormat="1" applyFont="1" applyFill="1" applyBorder="1" applyAlignment="1">
      <alignment horizontal="right" wrapText="1"/>
    </xf>
    <xf numFmtId="3" fontId="13" fillId="68" borderId="0" xfId="12" applyNumberFormat="1" applyFont="1" applyFill="1" applyBorder="1" applyAlignment="1">
      <alignment horizontal="right" wrapText="1"/>
    </xf>
    <xf numFmtId="3" fontId="9" fillId="53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24" fillId="62" borderId="0" xfId="1" applyNumberFormat="1" applyFont="1" applyFill="1" applyBorder="1" applyAlignment="1">
      <alignment horizontal="center"/>
    </xf>
    <xf numFmtId="3" fontId="24" fillId="58" borderId="0" xfId="1" applyNumberFormat="1" applyFont="1" applyFill="1" applyBorder="1" applyAlignment="1">
      <alignment horizontal="center"/>
    </xf>
    <xf numFmtId="3" fontId="9" fillId="55" borderId="0" xfId="0" applyNumberFormat="1" applyFont="1" applyFill="1" applyBorder="1" applyAlignment="1">
      <alignment horizontal="right"/>
    </xf>
    <xf numFmtId="3" fontId="9" fillId="61" borderId="0" xfId="0" applyNumberFormat="1" applyFont="1" applyFill="1" applyBorder="1" applyAlignment="1">
      <alignment horizontal="right"/>
    </xf>
    <xf numFmtId="3" fontId="9" fillId="57" borderId="0" xfId="0" applyNumberFormat="1" applyFont="1" applyFill="1" applyBorder="1" applyAlignment="1">
      <alignment horizontal="right"/>
    </xf>
    <xf numFmtId="3" fontId="0" fillId="53" borderId="0" xfId="0" applyNumberFormat="1" applyFill="1" applyBorder="1"/>
    <xf numFmtId="3" fontId="9" fillId="78" borderId="0" xfId="0" applyNumberFormat="1" applyFont="1" applyFill="1" applyBorder="1" applyAlignment="1">
      <alignment horizontal="right"/>
    </xf>
    <xf numFmtId="3" fontId="16" fillId="55" borderId="0" xfId="9" applyNumberFormat="1" applyFont="1" applyFill="1" applyBorder="1" applyAlignment="1">
      <alignment horizontal="right" wrapText="1"/>
    </xf>
    <xf numFmtId="3" fontId="16" fillId="38" borderId="0" xfId="9" applyNumberFormat="1" applyFont="1" applyFill="1" applyBorder="1" applyAlignment="1">
      <alignment horizontal="right" wrapText="1"/>
    </xf>
    <xf numFmtId="3" fontId="16" fillId="61" borderId="0" xfId="9" applyNumberFormat="1" applyFont="1" applyFill="1" applyBorder="1" applyAlignment="1">
      <alignment horizontal="right" wrapText="1"/>
    </xf>
    <xf numFmtId="3" fontId="16" fillId="57" borderId="0" xfId="9" applyNumberFormat="1" applyFont="1" applyFill="1" applyBorder="1" applyAlignment="1">
      <alignment horizontal="right" wrapText="1"/>
    </xf>
    <xf numFmtId="3" fontId="16" fillId="59" borderId="0" xfId="9" applyNumberFormat="1" applyFont="1" applyFill="1" applyBorder="1" applyAlignment="1">
      <alignment horizontal="right" wrapText="1"/>
    </xf>
    <xf numFmtId="3" fontId="16" fillId="78" borderId="0" xfId="9" applyNumberFormat="1" applyFont="1" applyFill="1" applyBorder="1" applyAlignment="1">
      <alignment horizontal="right" wrapText="1"/>
    </xf>
    <xf numFmtId="3" fontId="8" fillId="0" borderId="0" xfId="0" applyNumberFormat="1" applyFont="1" applyBorder="1"/>
    <xf numFmtId="3" fontId="13" fillId="0" borderId="0" xfId="12" applyNumberFormat="1" applyFont="1" applyFill="1" applyBorder="1" applyAlignment="1">
      <alignment horizontal="right" wrapText="1"/>
    </xf>
    <xf numFmtId="3" fontId="13" fillId="55" borderId="0" xfId="12" applyNumberFormat="1" applyFont="1" applyFill="1" applyBorder="1" applyAlignment="1">
      <alignment horizontal="right" wrapText="1"/>
    </xf>
    <xf numFmtId="3" fontId="13" fillId="61" borderId="0" xfId="12" applyNumberFormat="1" applyFont="1" applyFill="1" applyBorder="1" applyAlignment="1">
      <alignment horizontal="right" wrapText="1"/>
    </xf>
    <xf numFmtId="3" fontId="13" fillId="57" borderId="0" xfId="12" applyNumberFormat="1" applyFont="1" applyFill="1" applyBorder="1" applyAlignment="1">
      <alignment horizontal="right" wrapText="1"/>
    </xf>
    <xf numFmtId="3" fontId="13" fillId="59" borderId="0" xfId="12" applyNumberFormat="1" applyFont="1" applyFill="1" applyBorder="1" applyAlignment="1">
      <alignment horizontal="right" wrapText="1"/>
    </xf>
    <xf numFmtId="3" fontId="13" fillId="78" borderId="0" xfId="12" applyNumberFormat="1" applyFont="1" applyFill="1" applyBorder="1" applyAlignment="1">
      <alignment horizontal="right" wrapText="1"/>
    </xf>
    <xf numFmtId="3" fontId="4" fillId="0" borderId="0" xfId="3" applyNumberFormat="1" applyFont="1" applyFill="1" applyBorder="1" applyAlignment="1">
      <alignment horizontal="right" wrapText="1"/>
    </xf>
    <xf numFmtId="3" fontId="4" fillId="0" borderId="0" xfId="3" applyNumberFormat="1" applyBorder="1"/>
    <xf numFmtId="3" fontId="9" fillId="31" borderId="0" xfId="0" applyNumberFormat="1" applyFont="1" applyFill="1" applyBorder="1" applyAlignment="1">
      <alignment horizontal="right"/>
    </xf>
    <xf numFmtId="3" fontId="10" fillId="0" borderId="0" xfId="2" applyNumberFormat="1" applyBorder="1"/>
    <xf numFmtId="3" fontId="4" fillId="37" borderId="0" xfId="1" applyNumberFormat="1" applyFont="1" applyFill="1" applyBorder="1" applyAlignment="1">
      <alignment horizontal="center"/>
    </xf>
    <xf numFmtId="3" fontId="3" fillId="0" borderId="0" xfId="19" applyNumberFormat="1" applyBorder="1"/>
    <xf numFmtId="3" fontId="21" fillId="0" borderId="0" xfId="17" applyNumberFormat="1" applyFont="1" applyFill="1" applyBorder="1" applyAlignment="1">
      <alignment horizontal="right" wrapText="1"/>
    </xf>
    <xf numFmtId="3" fontId="10" fillId="0" borderId="0" xfId="1" applyNumberFormat="1" applyFill="1" applyBorder="1"/>
    <xf numFmtId="3" fontId="10" fillId="0" borderId="0" xfId="1" applyNumberFormat="1" applyFont="1" applyFill="1" applyBorder="1" applyAlignment="1">
      <alignment horizontal="right" wrapText="1"/>
    </xf>
    <xf numFmtId="3" fontId="0" fillId="69" borderId="0" xfId="0" applyNumberFormat="1" applyFill="1" applyBorder="1"/>
    <xf numFmtId="3" fontId="16" fillId="39" borderId="0" xfId="9" applyNumberFormat="1" applyFont="1" applyFill="1" applyBorder="1" applyAlignment="1">
      <alignment horizontal="right" wrapText="1"/>
    </xf>
    <xf numFmtId="3" fontId="0" fillId="39" borderId="0" xfId="0" applyNumberFormat="1" applyFill="1" applyBorder="1"/>
    <xf numFmtId="3" fontId="16" fillId="44" borderId="0" xfId="9" applyNumberFormat="1" applyFont="1" applyFill="1" applyBorder="1" applyAlignment="1">
      <alignment horizontal="right" wrapText="1"/>
    </xf>
    <xf numFmtId="3" fontId="4" fillId="44" borderId="0" xfId="6" applyNumberFormat="1" applyFont="1" applyFill="1" applyBorder="1" applyAlignment="1">
      <alignment horizontal="right"/>
    </xf>
    <xf numFmtId="3" fontId="16" fillId="79" borderId="0" xfId="9" applyNumberFormat="1" applyFont="1" applyFill="1" applyBorder="1" applyAlignment="1">
      <alignment horizontal="right" wrapText="1"/>
    </xf>
    <xf numFmtId="3" fontId="4" fillId="79" borderId="0" xfId="6" applyNumberFormat="1" applyFont="1" applyFill="1" applyBorder="1" applyAlignment="1">
      <alignment horizontal="right" wrapText="1"/>
    </xf>
    <xf numFmtId="3" fontId="4" fillId="38" borderId="0" xfId="6" applyNumberFormat="1" applyFont="1" applyFill="1" applyBorder="1" applyAlignment="1">
      <alignment horizontal="right" wrapText="1"/>
    </xf>
    <xf numFmtId="3" fontId="4" fillId="70" borderId="0" xfId="6" applyNumberFormat="1" applyFont="1" applyFill="1" applyBorder="1" applyAlignment="1">
      <alignment horizontal="right"/>
    </xf>
    <xf numFmtId="3" fontId="16" fillId="51" borderId="0" xfId="9" applyNumberFormat="1" applyFont="1" applyFill="1" applyBorder="1" applyAlignment="1">
      <alignment horizontal="right" wrapText="1"/>
    </xf>
    <xf numFmtId="3" fontId="4" fillId="51" borderId="0" xfId="6" applyNumberFormat="1" applyFont="1" applyFill="1" applyBorder="1" applyAlignment="1">
      <alignment horizontal="right"/>
    </xf>
    <xf numFmtId="3" fontId="16" fillId="68" borderId="0" xfId="9" applyNumberFormat="1" applyFont="1" applyFill="1" applyBorder="1" applyAlignment="1">
      <alignment horizontal="right" wrapText="1"/>
    </xf>
    <xf numFmtId="3" fontId="13" fillId="53" borderId="0" xfId="12" applyNumberFormat="1" applyFont="1" applyFill="1" applyBorder="1" applyAlignment="1">
      <alignment horizontal="right" wrapText="1"/>
    </xf>
    <xf numFmtId="3" fontId="4" fillId="79" borderId="0" xfId="6" applyNumberFormat="1" applyFont="1" applyFill="1" applyBorder="1" applyAlignment="1">
      <alignment wrapText="1"/>
    </xf>
    <xf numFmtId="3" fontId="13" fillId="44" borderId="0" xfId="12" applyNumberFormat="1" applyFont="1" applyFill="1" applyBorder="1" applyAlignment="1">
      <alignment horizontal="right" wrapText="1"/>
    </xf>
    <xf numFmtId="3" fontId="4" fillId="44" borderId="0" xfId="6" applyNumberFormat="1" applyFont="1" applyFill="1" applyBorder="1" applyAlignment="1">
      <alignment wrapText="1"/>
    </xf>
    <xf numFmtId="3" fontId="11" fillId="55" borderId="0" xfId="12" applyNumberFormat="1" applyFont="1" applyFill="1" applyBorder="1" applyAlignment="1">
      <alignment horizontal="right" wrapText="1"/>
    </xf>
    <xf numFmtId="3" fontId="9" fillId="55" borderId="0" xfId="0" applyNumberFormat="1" applyFont="1" applyFill="1" applyBorder="1"/>
    <xf numFmtId="3" fontId="4" fillId="0" borderId="0" xfId="4" applyNumberFormat="1" applyFont="1" applyFill="1" applyBorder="1" applyAlignment="1">
      <alignment wrapText="1"/>
    </xf>
    <xf numFmtId="3" fontId="9" fillId="0" borderId="0" xfId="0" applyNumberFormat="1" applyFont="1" applyFill="1" applyBorder="1" applyAlignment="1"/>
    <xf numFmtId="3" fontId="4" fillId="0" borderId="0" xfId="7" applyNumberFormat="1" applyFont="1" applyFill="1" applyBorder="1" applyAlignment="1">
      <alignment horizontal="right" wrapText="1"/>
    </xf>
    <xf numFmtId="164" fontId="4" fillId="75" borderId="0" xfId="6" applyNumberFormat="1" applyFont="1" applyFill="1" applyBorder="1" applyAlignment="1">
      <alignment wrapText="1"/>
    </xf>
    <xf numFmtId="164" fontId="4" fillId="79" borderId="0" xfId="6" applyNumberFormat="1" applyFont="1" applyFill="1" applyBorder="1" applyAlignment="1">
      <alignment wrapText="1"/>
    </xf>
    <xf numFmtId="164" fontId="9" fillId="44" borderId="0" xfId="0" applyNumberFormat="1" applyFont="1" applyFill="1" applyBorder="1" applyAlignment="1"/>
    <xf numFmtId="3" fontId="13" fillId="39" borderId="0" xfId="13" applyNumberFormat="1" applyFont="1" applyFill="1" applyBorder="1" applyAlignment="1">
      <alignment horizontal="right" wrapText="1"/>
    </xf>
    <xf numFmtId="3" fontId="4" fillId="39" borderId="0" xfId="6" applyNumberFormat="1" applyFont="1" applyFill="1" applyBorder="1" applyAlignment="1">
      <alignment wrapText="1"/>
    </xf>
    <xf numFmtId="3" fontId="13" fillId="79" borderId="0" xfId="13" applyNumberFormat="1" applyFont="1" applyFill="1" applyBorder="1" applyAlignment="1">
      <alignment horizontal="right" wrapText="1"/>
    </xf>
    <xf numFmtId="3" fontId="13" fillId="44" borderId="0" xfId="13" applyNumberFormat="1" applyFont="1" applyFill="1" applyBorder="1" applyAlignment="1">
      <alignment horizontal="right" wrapText="1"/>
    </xf>
    <xf numFmtId="3" fontId="13" fillId="53" borderId="0" xfId="13" applyNumberFormat="1" applyFont="1" applyFill="1" applyBorder="1" applyAlignment="1">
      <alignment horizontal="right" wrapText="1"/>
    </xf>
    <xf numFmtId="3" fontId="13" fillId="70" borderId="0" xfId="13" applyNumberFormat="1" applyFont="1" applyFill="1" applyBorder="1" applyAlignment="1">
      <alignment horizontal="right" wrapText="1"/>
    </xf>
    <xf numFmtId="3" fontId="13" fillId="55" borderId="0" xfId="13" applyNumberFormat="1" applyFont="1" applyFill="1" applyBorder="1" applyAlignment="1">
      <alignment horizontal="right" wrapText="1"/>
    </xf>
    <xf numFmtId="3" fontId="13" fillId="68" borderId="0" xfId="13" applyNumberFormat="1" applyFont="1" applyFill="1" applyBorder="1" applyAlignment="1">
      <alignment horizontal="right" wrapText="1"/>
    </xf>
    <xf numFmtId="164" fontId="4" fillId="12" borderId="0" xfId="6" applyNumberFormat="1" applyFont="1" applyFill="1" applyBorder="1" applyAlignment="1">
      <alignment horizontal="center"/>
    </xf>
    <xf numFmtId="164" fontId="4" fillId="0" borderId="0" xfId="6" applyNumberFormat="1" applyFont="1" applyFill="1" applyBorder="1" applyAlignment="1">
      <alignment wrapText="1"/>
    </xf>
    <xf numFmtId="164" fontId="9" fillId="0" borderId="0" xfId="0" applyNumberFormat="1" applyFont="1" applyBorder="1"/>
    <xf numFmtId="164" fontId="4" fillId="16" borderId="0" xfId="6" applyNumberFormat="1" applyFont="1" applyFill="1" applyBorder="1" applyAlignment="1">
      <alignment horizontal="center"/>
    </xf>
    <xf numFmtId="164" fontId="4" fillId="17" borderId="0" xfId="6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/>
    <xf numFmtId="164" fontId="4" fillId="3" borderId="0" xfId="6" applyNumberFormat="1" applyFont="1" applyFill="1" applyBorder="1" applyAlignment="1">
      <alignment horizontal="center"/>
    </xf>
    <xf numFmtId="164" fontId="4" fillId="20" borderId="0" xfId="6" applyNumberFormat="1" applyFont="1" applyFill="1" applyBorder="1" applyAlignment="1">
      <alignment horizontal="center"/>
    </xf>
    <xf numFmtId="3" fontId="4" fillId="28" borderId="0" xfId="6" applyNumberFormat="1" applyFont="1" applyFill="1" applyBorder="1" applyAlignment="1">
      <alignment horizontal="center"/>
    </xf>
    <xf numFmtId="3" fontId="10" fillId="28" borderId="0" xfId="1" applyNumberFormat="1" applyFont="1" applyFill="1" applyBorder="1" applyAlignment="1">
      <alignment horizontal="center"/>
    </xf>
    <xf numFmtId="3" fontId="4" fillId="9" borderId="0" xfId="6" applyNumberFormat="1" applyFont="1" applyFill="1" applyBorder="1" applyAlignment="1">
      <alignment horizontal="center"/>
    </xf>
    <xf numFmtId="3" fontId="4" fillId="27" borderId="0" xfId="6" applyNumberFormat="1" applyFont="1" applyFill="1" applyBorder="1" applyAlignment="1">
      <alignment horizontal="center"/>
    </xf>
    <xf numFmtId="3" fontId="4" fillId="22" borderId="0" xfId="6" applyNumberFormat="1" applyFont="1" applyFill="1" applyBorder="1" applyAlignment="1">
      <alignment horizontal="center"/>
    </xf>
    <xf numFmtId="3" fontId="10" fillId="27" borderId="0" xfId="1" applyNumberFormat="1" applyFont="1" applyFill="1" applyBorder="1" applyAlignment="1">
      <alignment horizontal="center"/>
    </xf>
    <xf numFmtId="3" fontId="4" fillId="10" borderId="0" xfId="6" applyNumberFormat="1" applyFont="1" applyFill="1" applyBorder="1" applyAlignment="1">
      <alignment horizontal="center"/>
    </xf>
    <xf numFmtId="3" fontId="4" fillId="23" borderId="0" xfId="6" applyNumberFormat="1" applyFont="1" applyFill="1" applyBorder="1" applyAlignment="1">
      <alignment horizontal="center"/>
    </xf>
    <xf numFmtId="3" fontId="10" fillId="23" borderId="0" xfId="1" applyNumberFormat="1" applyFont="1" applyFill="1" applyBorder="1" applyAlignment="1">
      <alignment horizontal="center"/>
    </xf>
    <xf numFmtId="3" fontId="4" fillId="11" borderId="0" xfId="6" applyNumberFormat="1" applyFont="1" applyFill="1" applyBorder="1" applyAlignment="1">
      <alignment horizontal="center"/>
    </xf>
    <xf numFmtId="3" fontId="10" fillId="37" borderId="0" xfId="1" applyNumberFormat="1" applyFont="1" applyFill="1" applyBorder="1" applyAlignment="1">
      <alignment horizontal="center"/>
    </xf>
    <xf numFmtId="3" fontId="4" fillId="20" borderId="0" xfId="6" applyNumberFormat="1" applyFont="1" applyFill="1" applyBorder="1" applyAlignment="1">
      <alignment horizontal="center"/>
    </xf>
    <xf numFmtId="3" fontId="4" fillId="20" borderId="0" xfId="1" applyNumberFormat="1" applyFont="1" applyFill="1" applyBorder="1" applyAlignment="1">
      <alignment horizontal="center"/>
    </xf>
    <xf numFmtId="3" fontId="4" fillId="6" borderId="0" xfId="3" applyNumberFormat="1" applyFont="1" applyFill="1" applyBorder="1" applyAlignment="1">
      <alignment horizontal="center"/>
    </xf>
    <xf numFmtId="3" fontId="4" fillId="6" borderId="0" xfId="6" applyNumberFormat="1" applyFont="1" applyFill="1" applyBorder="1" applyAlignment="1">
      <alignment horizontal="center"/>
    </xf>
    <xf numFmtId="3" fontId="4" fillId="26" borderId="0" xfId="6" applyNumberFormat="1" applyFont="1" applyFill="1" applyBorder="1" applyAlignment="1">
      <alignment horizontal="center"/>
    </xf>
    <xf numFmtId="3" fontId="4" fillId="26" borderId="0" xfId="1" applyNumberFormat="1" applyFont="1" applyFill="1" applyBorder="1" applyAlignment="1">
      <alignment horizontal="center"/>
    </xf>
    <xf numFmtId="3" fontId="4" fillId="7" borderId="0" xfId="6" applyNumberFormat="1" applyFont="1" applyFill="1" applyBorder="1" applyAlignment="1">
      <alignment horizontal="center"/>
    </xf>
    <xf numFmtId="3" fontId="4" fillId="35" borderId="0" xfId="6" applyNumberFormat="1" applyFont="1" applyFill="1" applyBorder="1" applyAlignment="1">
      <alignment horizontal="center"/>
    </xf>
    <xf numFmtId="3" fontId="4" fillId="8" borderId="0" xfId="6" applyNumberFormat="1" applyFont="1" applyFill="1" applyBorder="1" applyAlignment="1">
      <alignment horizontal="center"/>
    </xf>
    <xf numFmtId="3" fontId="0" fillId="41" borderId="0" xfId="0" applyNumberFormat="1" applyFill="1" applyBorder="1"/>
    <xf numFmtId="3" fontId="0" fillId="43" borderId="0" xfId="0" applyNumberFormat="1" applyFill="1" applyBorder="1"/>
    <xf numFmtId="3" fontId="0" fillId="45" borderId="0" xfId="0" applyNumberFormat="1" applyFill="1" applyBorder="1"/>
    <xf numFmtId="3" fontId="0" fillId="31" borderId="0" xfId="0" applyNumberFormat="1" applyFill="1" applyBorder="1"/>
    <xf numFmtId="3" fontId="0" fillId="48" borderId="0" xfId="0" applyNumberFormat="1" applyFill="1" applyBorder="1"/>
    <xf numFmtId="3" fontId="0" fillId="47" borderId="0" xfId="0" applyNumberFormat="1" applyFill="1" applyBorder="1"/>
    <xf numFmtId="3" fontId="0" fillId="50" borderId="0" xfId="0" applyNumberFormat="1" applyFill="1" applyBorder="1"/>
    <xf numFmtId="3" fontId="0" fillId="52" borderId="0" xfId="0" applyNumberFormat="1" applyFill="1" applyBorder="1"/>
    <xf numFmtId="3" fontId="0" fillId="51" borderId="0" xfId="0" applyNumberFormat="1" applyFill="1" applyBorder="1"/>
    <xf numFmtId="3" fontId="0" fillId="79" borderId="0" xfId="0" applyNumberFormat="1" applyFill="1" applyBorder="1"/>
    <xf numFmtId="3" fontId="9" fillId="44" borderId="0" xfId="0" applyNumberFormat="1" applyFont="1" applyFill="1" applyBorder="1"/>
    <xf numFmtId="3" fontId="0" fillId="40" borderId="0" xfId="0" applyNumberFormat="1" applyFill="1" applyBorder="1"/>
    <xf numFmtId="164" fontId="4" fillId="9" borderId="0" xfId="6" applyNumberFormat="1" applyFont="1" applyFill="1" applyBorder="1" applyAlignment="1">
      <alignment horizontal="center"/>
    </xf>
    <xf numFmtId="164" fontId="6" fillId="0" borderId="0" xfId="0" applyNumberFormat="1" applyFont="1" applyBorder="1"/>
    <xf numFmtId="164" fontId="4" fillId="10" borderId="0" xfId="6" applyNumberFormat="1" applyFont="1" applyFill="1" applyBorder="1" applyAlignment="1">
      <alignment horizontal="center"/>
    </xf>
    <xf numFmtId="164" fontId="4" fillId="79" borderId="0" xfId="6" applyNumberFormat="1" applyFont="1" applyFill="1" applyBorder="1" applyAlignment="1">
      <alignment horizontal="right" wrapText="1"/>
    </xf>
    <xf numFmtId="164" fontId="4" fillId="11" borderId="0" xfId="6" applyNumberFormat="1" applyFont="1" applyFill="1" applyBorder="1" applyAlignment="1">
      <alignment horizontal="center"/>
    </xf>
    <xf numFmtId="164" fontId="4" fillId="5" borderId="0" xfId="6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4" fillId="6" borderId="0" xfId="6" applyNumberFormat="1" applyFont="1" applyFill="1" applyBorder="1" applyAlignment="1">
      <alignment horizontal="center"/>
    </xf>
    <xf numFmtId="164" fontId="4" fillId="7" borderId="0" xfId="6" applyNumberFormat="1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3" fontId="9" fillId="0" borderId="0" xfId="0" applyNumberFormat="1" applyFont="1" applyBorder="1" applyAlignment="1">
      <alignment horizontal="center"/>
    </xf>
    <xf numFmtId="4" fontId="6" fillId="74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164" fontId="0" fillId="0" borderId="0" xfId="0" applyNumberFormat="1" applyBorder="1"/>
    <xf numFmtId="3" fontId="9" fillId="0" borderId="0" xfId="0" applyNumberFormat="1" applyFont="1" applyBorder="1"/>
    <xf numFmtId="0" fontId="9" fillId="0" borderId="0" xfId="0" applyFont="1"/>
    <xf numFmtId="3" fontId="4" fillId="21" borderId="0" xfId="6" applyNumberFormat="1" applyFont="1" applyFill="1" applyBorder="1" applyAlignment="1">
      <alignment horizontal="center"/>
    </xf>
    <xf numFmtId="3" fontId="4" fillId="24" borderId="0" xfId="6" applyNumberFormat="1" applyFont="1" applyFill="1" applyBorder="1" applyAlignment="1">
      <alignment horizontal="center"/>
    </xf>
    <xf numFmtId="3" fontId="4" fillId="5" borderId="0" xfId="6" applyNumberFormat="1" applyFont="1" applyFill="1" applyBorder="1" applyAlignment="1">
      <alignment horizontal="center"/>
    </xf>
    <xf numFmtId="3" fontId="4" fillId="25" borderId="0" xfId="6" applyNumberFormat="1" applyFont="1" applyFill="1" applyBorder="1" applyAlignment="1">
      <alignment horizontal="center"/>
    </xf>
    <xf numFmtId="3" fontId="4" fillId="19" borderId="0" xfId="6" applyNumberFormat="1" applyFont="1" applyFill="1" applyBorder="1" applyAlignment="1">
      <alignment horizontal="center"/>
    </xf>
    <xf numFmtId="3" fontId="4" fillId="2" borderId="0" xfId="4" applyNumberFormat="1" applyFont="1" applyFill="1" applyBorder="1" applyAlignment="1">
      <alignment horizontal="center"/>
    </xf>
    <xf numFmtId="3" fontId="11" fillId="0" borderId="0" xfId="0" applyNumberFormat="1" applyFont="1" applyBorder="1"/>
    <xf numFmtId="3" fontId="12" fillId="0" borderId="0" xfId="0" applyNumberFormat="1" applyFont="1" applyBorder="1"/>
    <xf numFmtId="3" fontId="15" fillId="0" borderId="0" xfId="8" applyNumberFormat="1" applyFont="1" applyFill="1" applyBorder="1" applyAlignment="1">
      <alignment horizontal="center"/>
    </xf>
    <xf numFmtId="3" fontId="10" fillId="9" borderId="0" xfId="5" applyNumberFormat="1" applyFont="1" applyFill="1" applyBorder="1" applyAlignment="1">
      <alignment horizontal="center"/>
    </xf>
    <xf numFmtId="3" fontId="10" fillId="11" borderId="0" xfId="5" applyNumberFormat="1" applyFont="1" applyFill="1" applyBorder="1" applyAlignment="1">
      <alignment horizontal="center"/>
    </xf>
    <xf numFmtId="3" fontId="10" fillId="5" borderId="0" xfId="5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/>
    </xf>
    <xf numFmtId="3" fontId="10" fillId="19" borderId="0" xfId="5" applyNumberFormat="1" applyFont="1" applyFill="1" applyBorder="1" applyAlignment="1">
      <alignment horizontal="center"/>
    </xf>
    <xf numFmtId="3" fontId="4" fillId="9" borderId="0" xfId="3" applyNumberFormat="1" applyFont="1" applyFill="1" applyBorder="1" applyAlignment="1">
      <alignment horizontal="center"/>
    </xf>
    <xf numFmtId="3" fontId="4" fillId="12" borderId="0" xfId="6" applyNumberFormat="1" applyFont="1" applyFill="1" applyBorder="1" applyAlignment="1">
      <alignment horizontal="center"/>
    </xf>
    <xf numFmtId="3" fontId="4" fillId="29" borderId="0" xfId="6" applyNumberFormat="1" applyFont="1" applyFill="1" applyBorder="1" applyAlignment="1">
      <alignment horizontal="center"/>
    </xf>
    <xf numFmtId="3" fontId="4" fillId="10" borderId="0" xfId="3" applyNumberFormat="1" applyFont="1" applyFill="1" applyBorder="1" applyAlignment="1">
      <alignment horizontal="center"/>
    </xf>
    <xf numFmtId="3" fontId="4" fillId="16" borderId="0" xfId="6" applyNumberFormat="1" applyFont="1" applyFill="1" applyBorder="1" applyAlignment="1">
      <alignment horizontal="center"/>
    </xf>
    <xf numFmtId="3" fontId="4" fillId="30" borderId="0" xfId="6" applyNumberFormat="1" applyFont="1" applyFill="1" applyBorder="1" applyAlignment="1">
      <alignment horizontal="center"/>
    </xf>
    <xf numFmtId="3" fontId="4" fillId="11" borderId="0" xfId="3" applyNumberFormat="1" applyFont="1" applyFill="1" applyBorder="1" applyAlignment="1">
      <alignment horizontal="center"/>
    </xf>
    <xf numFmtId="3" fontId="4" fillId="17" borderId="0" xfId="6" applyNumberFormat="1" applyFont="1" applyFill="1" applyBorder="1" applyAlignment="1">
      <alignment horizontal="center"/>
    </xf>
    <xf numFmtId="3" fontId="4" fillId="31" borderId="0" xfId="6" applyNumberFormat="1" applyFon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4" fillId="3" borderId="0" xfId="6" applyNumberFormat="1" applyFont="1" applyFill="1" applyBorder="1" applyAlignment="1">
      <alignment horizontal="center"/>
    </xf>
    <xf numFmtId="3" fontId="4" fillId="32" borderId="0" xfId="6" applyNumberFormat="1" applyFont="1" applyFill="1" applyBorder="1" applyAlignment="1">
      <alignment horizontal="center"/>
    </xf>
    <xf numFmtId="3" fontId="4" fillId="13" borderId="0" xfId="3" applyNumberFormat="1" applyFont="1" applyFill="1" applyBorder="1" applyAlignment="1">
      <alignment horizontal="center"/>
    </xf>
    <xf numFmtId="3" fontId="4" fillId="13" borderId="0" xfId="6" applyNumberFormat="1" applyFont="1" applyFill="1" applyBorder="1" applyAlignment="1">
      <alignment horizontal="center"/>
    </xf>
    <xf numFmtId="3" fontId="4" fillId="33" borderId="0" xfId="6" applyNumberFormat="1" applyFont="1" applyFill="1" applyBorder="1" applyAlignment="1">
      <alignment horizontal="center"/>
    </xf>
    <xf numFmtId="3" fontId="4" fillId="14" borderId="0" xfId="3" applyNumberFormat="1" applyFont="1" applyFill="1" applyBorder="1" applyAlignment="1">
      <alignment horizontal="center"/>
    </xf>
    <xf numFmtId="3" fontId="4" fillId="15" borderId="0" xfId="6" applyNumberFormat="1" applyFont="1" applyFill="1" applyBorder="1" applyAlignment="1">
      <alignment horizontal="center"/>
    </xf>
    <xf numFmtId="3" fontId="4" fillId="34" borderId="0" xfId="6" applyNumberFormat="1" applyFont="1" applyFill="1" applyBorder="1" applyAlignment="1">
      <alignment horizontal="center"/>
    </xf>
    <xf numFmtId="3" fontId="4" fillId="18" borderId="0" xfId="6" applyNumberFormat="1" applyFont="1" applyFill="1" applyBorder="1" applyAlignment="1">
      <alignment horizontal="center"/>
    </xf>
    <xf numFmtId="3" fontId="9" fillId="31" borderId="0" xfId="0" applyNumberFormat="1" applyFont="1" applyFill="1" applyBorder="1"/>
    <xf numFmtId="3" fontId="10" fillId="9" borderId="0" xfId="2" applyNumberFormat="1" applyFont="1" applyFill="1" applyBorder="1" applyAlignment="1">
      <alignment horizontal="center"/>
    </xf>
    <xf numFmtId="3" fontId="4" fillId="10" borderId="0" xfId="2" applyNumberFormat="1" applyFont="1" applyFill="1" applyBorder="1" applyAlignment="1">
      <alignment horizontal="center"/>
    </xf>
    <xf numFmtId="3" fontId="10" fillId="11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/>
    </xf>
    <xf numFmtId="3" fontId="4" fillId="6" borderId="0" xfId="2" applyNumberFormat="1" applyFont="1" applyFill="1" applyBorder="1" applyAlignment="1">
      <alignment horizontal="center"/>
    </xf>
    <xf numFmtId="3" fontId="10" fillId="14" borderId="0" xfId="2" applyNumberFormat="1" applyFont="1" applyFill="1" applyBorder="1" applyAlignment="1">
      <alignment horizontal="center"/>
    </xf>
    <xf numFmtId="3" fontId="9" fillId="39" borderId="0" xfId="0" applyNumberFormat="1" applyFont="1" applyFill="1" applyBorder="1" applyAlignment="1">
      <alignment horizontal="right"/>
    </xf>
    <xf numFmtId="3" fontId="9" fillId="79" borderId="0" xfId="0" applyNumberFormat="1" applyFont="1" applyFill="1" applyBorder="1" applyAlignment="1">
      <alignment horizontal="right"/>
    </xf>
    <xf numFmtId="3" fontId="9" fillId="44" borderId="0" xfId="0" applyNumberFormat="1" applyFont="1" applyFill="1" applyBorder="1" applyAlignment="1">
      <alignment horizontal="right"/>
    </xf>
    <xf numFmtId="3" fontId="9" fillId="68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4" fontId="4" fillId="39" borderId="0" xfId="6" applyNumberFormat="1" applyFont="1" applyFill="1" applyBorder="1" applyAlignment="1">
      <alignment horizontal="right"/>
    </xf>
    <xf numFmtId="164" fontId="4" fillId="44" borderId="0" xfId="6" applyNumberFormat="1" applyFont="1" applyFill="1" applyBorder="1" applyAlignment="1">
      <alignment horizontal="right" wrapText="1"/>
    </xf>
    <xf numFmtId="164" fontId="8" fillId="0" borderId="0" xfId="0" applyNumberFormat="1" applyFont="1" applyBorder="1"/>
    <xf numFmtId="164" fontId="4" fillId="38" borderId="0" xfId="6" applyNumberFormat="1" applyFont="1" applyFill="1" applyBorder="1" applyAlignment="1">
      <alignment horizontal="right"/>
    </xf>
    <xf numFmtId="164" fontId="4" fillId="70" borderId="0" xfId="6" applyNumberFormat="1" applyFont="1" applyFill="1" applyBorder="1" applyAlignment="1">
      <alignment horizontal="right"/>
    </xf>
    <xf numFmtId="164" fontId="4" fillId="68" borderId="0" xfId="6" applyNumberFormat="1" applyFont="1" applyFill="1" applyBorder="1" applyAlignment="1">
      <alignment horizontal="right"/>
    </xf>
    <xf numFmtId="164" fontId="4" fillId="19" borderId="0" xfId="6" applyNumberFormat="1" applyFont="1" applyFill="1" applyBorder="1" applyAlignment="1">
      <alignment horizontal="center"/>
    </xf>
    <xf numFmtId="164" fontId="4" fillId="51" borderId="0" xfId="6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6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9" fillId="70" borderId="0" xfId="0" applyNumberFormat="1" applyFont="1" applyFill="1" applyBorder="1"/>
    <xf numFmtId="165" fontId="9" fillId="7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4" fillId="13" borderId="0" xfId="6" applyNumberFormat="1" applyFont="1" applyFill="1" applyBorder="1" applyAlignment="1">
      <alignment horizontal="center"/>
    </xf>
    <xf numFmtId="164" fontId="4" fillId="15" borderId="0" xfId="6" applyNumberFormat="1" applyFont="1" applyFill="1" applyBorder="1" applyAlignment="1">
      <alignment horizontal="center"/>
    </xf>
    <xf numFmtId="164" fontId="9" fillId="55" borderId="0" xfId="0" applyNumberFormat="1" applyFont="1" applyFill="1" applyBorder="1"/>
    <xf numFmtId="164" fontId="4" fillId="39" borderId="0" xfId="6" applyNumberFormat="1" applyFont="1" applyFill="1" applyBorder="1" applyAlignment="1">
      <alignment wrapText="1"/>
    </xf>
    <xf numFmtId="164" fontId="9" fillId="53" borderId="0" xfId="0" applyNumberFormat="1" applyFont="1" applyFill="1" applyBorder="1"/>
    <xf numFmtId="164" fontId="4" fillId="18" borderId="0" xfId="6" applyNumberFormat="1" applyFont="1" applyFill="1" applyBorder="1" applyAlignment="1">
      <alignment horizontal="center"/>
    </xf>
    <xf numFmtId="164" fontId="9" fillId="68" borderId="0" xfId="0" applyNumberFormat="1" applyFont="1" applyFill="1" applyBorder="1"/>
    <xf numFmtId="164" fontId="9" fillId="31" borderId="0" xfId="0" applyNumberFormat="1" applyFont="1" applyFill="1" applyBorder="1"/>
    <xf numFmtId="164" fontId="4" fillId="39" borderId="0" xfId="6" applyNumberFormat="1" applyFont="1" applyFill="1" applyBorder="1" applyAlignment="1">
      <alignment horizontal="right" wrapText="1"/>
    </xf>
    <xf numFmtId="164" fontId="4" fillId="0" borderId="0" xfId="6" applyNumberFormat="1" applyFont="1" applyFill="1" applyBorder="1" applyAlignment="1">
      <alignment horizontal="right" wrapText="1"/>
    </xf>
    <xf numFmtId="164" fontId="4" fillId="42" borderId="0" xfId="6" applyNumberFormat="1" applyFont="1" applyFill="1" applyBorder="1" applyAlignment="1">
      <alignment horizontal="right" wrapText="1"/>
    </xf>
    <xf numFmtId="164" fontId="0" fillId="44" borderId="0" xfId="0" applyNumberFormat="1" applyFill="1" applyBorder="1"/>
    <xf numFmtId="164" fontId="9" fillId="44" borderId="0" xfId="0" applyNumberFormat="1" applyFont="1" applyFill="1" applyBorder="1"/>
    <xf numFmtId="164" fontId="0" fillId="31" borderId="0" xfId="0" applyNumberFormat="1" applyFill="1" applyBorder="1"/>
    <xf numFmtId="164" fontId="0" fillId="47" borderId="0" xfId="0" applyNumberFormat="1" applyFill="1" applyBorder="1"/>
    <xf numFmtId="164" fontId="0" fillId="40" borderId="0" xfId="0" applyNumberFormat="1" applyFill="1" applyBorder="1"/>
    <xf numFmtId="164" fontId="0" fillId="49" borderId="0" xfId="0" applyNumberFormat="1" applyFill="1" applyBorder="1"/>
    <xf numFmtId="164" fontId="0" fillId="69" borderId="0" xfId="0" applyNumberFormat="1" applyFill="1" applyBorder="1"/>
    <xf numFmtId="164" fontId="4" fillId="8" borderId="0" xfId="6" applyNumberFormat="1" applyFont="1" applyFill="1" applyBorder="1" applyAlignment="1">
      <alignment horizontal="center"/>
    </xf>
    <xf numFmtId="164" fontId="0" fillId="51" borderId="0" xfId="0" applyNumberFormat="1" applyFill="1" applyBorder="1"/>
    <xf numFmtId="164" fontId="9" fillId="4" borderId="0" xfId="0" applyNumberFormat="1" applyFont="1" applyFill="1" applyBorder="1"/>
    <xf numFmtId="164" fontId="0" fillId="38" borderId="0" xfId="0" applyNumberFormat="1" applyFill="1" applyBorder="1"/>
  </cellXfs>
  <cellStyles count="23">
    <cellStyle name="Standard" xfId="0" builtinId="0"/>
    <cellStyle name="Standard 15" xfId="15"/>
    <cellStyle name="Standard 2" xfId="18"/>
    <cellStyle name="Standard 3" xfId="19"/>
    <cellStyle name="Standard 3 2" xfId="21"/>
    <cellStyle name="Standard 4" xfId="22"/>
    <cellStyle name="Standard 4 3" xfId="20"/>
    <cellStyle name="Standard_Gemeinden" xfId="1"/>
    <cellStyle name="Standard_Gemeinden_1" xfId="14"/>
    <cellStyle name="Standard_Kreise" xfId="2"/>
    <cellStyle name="Standard_Kreise %" xfId="3"/>
    <cellStyle name="Standard_Kreise %_1" xfId="4"/>
    <cellStyle name="Standard_Kreise_1" xfId="13"/>
    <cellStyle name="Standard_NRW" xfId="8"/>
    <cellStyle name="Standard_NRW_1" xfId="16"/>
    <cellStyle name="Standard_Planungsregionen" xfId="12"/>
    <cellStyle name="Standard_RBZ" xfId="5"/>
    <cellStyle name="Standard_RBZ_2" xfId="9"/>
    <cellStyle name="Standard_RBZ_3" xfId="11"/>
    <cellStyle name="Standard_Tabelle1" xfId="6"/>
    <cellStyle name="Standard_Tabelle1_1" xfId="7"/>
    <cellStyle name="Standard_Tabelle1_3" xfId="17"/>
    <cellStyle name="Standard_Tabelle2" xfId="10"/>
  </cellStyles>
  <dxfs count="0"/>
  <tableStyles count="0" defaultTableStyle="TableStyleMedium9" defaultPivotStyle="PivotStyleLight16"/>
  <colors>
    <mruColors>
      <color rgb="FFFFCCFF"/>
      <color rgb="FFFFFFCC"/>
      <color rgb="FFFDE2CB"/>
      <color rgb="FFFDEFBA"/>
      <color rgb="FFB1F6FD"/>
      <color rgb="FFFDEBA1"/>
      <color rgb="FFFFFFFF"/>
      <color rgb="FFF2FCB6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zoomScale="90" zoomScaleNormal="90" workbookViewId="0">
      <selection activeCell="A10" sqref="A10"/>
    </sheetView>
  </sheetViews>
  <sheetFormatPr baseColWidth="10" defaultRowHeight="12.5" x14ac:dyDescent="0.25"/>
  <sheetData>
    <row r="1" spans="1:1" ht="14.5" x14ac:dyDescent="0.35">
      <c r="A1" s="248" t="s">
        <v>999</v>
      </c>
    </row>
    <row r="2" spans="1:1" s="127" customFormat="1" ht="14.5" x14ac:dyDescent="0.35">
      <c r="A2" s="249"/>
    </row>
    <row r="3" spans="1:1" s="127" customFormat="1" ht="14" x14ac:dyDescent="0.3">
      <c r="A3" s="255" t="s">
        <v>1003</v>
      </c>
    </row>
    <row r="4" spans="1:1" x14ac:dyDescent="0.25">
      <c r="A4" s="255" t="s">
        <v>1004</v>
      </c>
    </row>
    <row r="5" spans="1:1" x14ac:dyDescent="0.25">
      <c r="A5" s="255" t="s">
        <v>1005</v>
      </c>
    </row>
    <row r="6" spans="1:1" x14ac:dyDescent="0.25">
      <c r="A6" s="255" t="s">
        <v>1002</v>
      </c>
    </row>
    <row r="7" spans="1:1" x14ac:dyDescent="0.25">
      <c r="A7" s="255" t="s">
        <v>996</v>
      </c>
    </row>
    <row r="9" spans="1:1" x14ac:dyDescent="0.25">
      <c r="A9" s="255" t="s">
        <v>997</v>
      </c>
    </row>
    <row r="10" spans="1:1" x14ac:dyDescent="0.25">
      <c r="A10" s="255" t="s">
        <v>998</v>
      </c>
    </row>
    <row r="11" spans="1:1" ht="14.5" x14ac:dyDescent="0.35">
      <c r="A11" s="249"/>
    </row>
    <row r="12" spans="1:1" ht="14.5" x14ac:dyDescent="0.35">
      <c r="A12" s="249"/>
    </row>
    <row r="13" spans="1:1" ht="14.5" x14ac:dyDescent="0.35">
      <c r="A13" s="249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121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B1" sqref="AB1:AC1"/>
    </sheetView>
  </sheetViews>
  <sheetFormatPr baseColWidth="10" defaultColWidth="20.453125" defaultRowHeight="12.5" x14ac:dyDescent="0.25"/>
  <cols>
    <col min="1" max="1" width="20.453125" style="254"/>
    <col min="2" max="2" width="20.453125" style="254" customWidth="1"/>
    <col min="3" max="3" width="22.54296875" style="254" customWidth="1"/>
    <col min="4" max="9" width="23.54296875" style="254" customWidth="1"/>
    <col min="10" max="11" width="22.54296875" style="254" customWidth="1"/>
    <col min="12" max="12" width="24" style="254" customWidth="1"/>
    <col min="13" max="13" width="22.453125" style="10" customWidth="1"/>
    <col min="14" max="14" width="21.81640625" style="10" customWidth="1"/>
    <col min="15" max="17" width="22" style="10" customWidth="1"/>
    <col min="18" max="19" width="24.54296875" style="10" customWidth="1"/>
    <col min="20" max="20" width="23.81640625" style="10" customWidth="1"/>
    <col min="21" max="21" width="25.26953125" style="10" customWidth="1"/>
    <col min="22" max="22" width="34.26953125" style="10" customWidth="1"/>
    <col min="23" max="23" width="27.1796875" style="10" customWidth="1"/>
    <col min="24" max="24" width="31.26953125" style="10" customWidth="1"/>
    <col min="25" max="25" width="20.453125" style="10" customWidth="1"/>
    <col min="26" max="26" width="25.1796875" style="10" customWidth="1"/>
    <col min="27" max="27" width="23.81640625" style="10" customWidth="1"/>
    <col min="28" max="31" width="32" style="254" customWidth="1"/>
    <col min="32" max="16384" width="20.453125" style="254"/>
  </cols>
  <sheetData>
    <row r="1" spans="1:32" x14ac:dyDescent="0.25">
      <c r="A1" s="254" t="s">
        <v>922</v>
      </c>
      <c r="B1" s="20" t="s">
        <v>922</v>
      </c>
      <c r="C1" s="14" t="s">
        <v>953</v>
      </c>
      <c r="D1" s="14" t="s">
        <v>925</v>
      </c>
      <c r="E1" s="21" t="s">
        <v>935</v>
      </c>
      <c r="F1" s="21" t="s">
        <v>960</v>
      </c>
      <c r="G1" s="21" t="s">
        <v>959</v>
      </c>
      <c r="H1" s="21" t="s">
        <v>936</v>
      </c>
      <c r="I1" s="21" t="s">
        <v>957</v>
      </c>
      <c r="J1" s="22" t="s">
        <v>961</v>
      </c>
      <c r="K1" s="22" t="s">
        <v>962</v>
      </c>
      <c r="L1" s="22" t="s">
        <v>963</v>
      </c>
      <c r="M1" s="23" t="s">
        <v>964</v>
      </c>
      <c r="N1" s="23" t="s">
        <v>965</v>
      </c>
      <c r="O1" s="23" t="s">
        <v>966</v>
      </c>
      <c r="P1" s="72" t="s">
        <v>967</v>
      </c>
      <c r="Q1" s="72" t="s">
        <v>968</v>
      </c>
      <c r="R1" s="72" t="s">
        <v>969</v>
      </c>
      <c r="S1" s="59" t="s">
        <v>970</v>
      </c>
      <c r="T1" s="59" t="s">
        <v>971</v>
      </c>
      <c r="U1" s="138" t="s">
        <v>972</v>
      </c>
      <c r="V1" s="25" t="s">
        <v>973</v>
      </c>
      <c r="W1" s="25" t="s">
        <v>974</v>
      </c>
      <c r="X1" s="139" t="s">
        <v>975</v>
      </c>
      <c r="Y1" s="26" t="s">
        <v>915</v>
      </c>
      <c r="Z1" s="26" t="s">
        <v>977</v>
      </c>
      <c r="AA1" s="27" t="s">
        <v>976</v>
      </c>
      <c r="AB1" s="109" t="s">
        <v>1009</v>
      </c>
      <c r="AC1" s="110" t="s">
        <v>1010</v>
      </c>
      <c r="AD1" s="109" t="s">
        <v>993</v>
      </c>
      <c r="AE1" s="110" t="s">
        <v>994</v>
      </c>
      <c r="AF1" s="28"/>
    </row>
    <row r="2" spans="1:32" s="10" customFormat="1" ht="14.5" x14ac:dyDescent="0.35">
      <c r="A2" s="10" t="s">
        <v>916</v>
      </c>
      <c r="B2" s="33" t="s">
        <v>203</v>
      </c>
      <c r="C2" s="152">
        <v>1634627</v>
      </c>
      <c r="D2" s="152">
        <v>12255.89</v>
      </c>
      <c r="E2" s="153">
        <v>0</v>
      </c>
      <c r="F2" s="153">
        <v>0</v>
      </c>
      <c r="G2" s="153">
        <v>0</v>
      </c>
      <c r="H2" s="153">
        <v>0</v>
      </c>
      <c r="I2" s="153">
        <v>0</v>
      </c>
      <c r="J2" s="132">
        <v>0</v>
      </c>
      <c r="K2" s="132">
        <v>0</v>
      </c>
      <c r="L2" s="132">
        <v>0</v>
      </c>
      <c r="M2" s="154">
        <v>0</v>
      </c>
      <c r="N2" s="154">
        <v>0</v>
      </c>
      <c r="O2" s="154">
        <v>0</v>
      </c>
      <c r="P2" s="155">
        <v>2</v>
      </c>
      <c r="Q2" s="155">
        <v>8</v>
      </c>
      <c r="R2" s="155">
        <v>118.968</v>
      </c>
      <c r="S2" s="132">
        <v>1</v>
      </c>
      <c r="T2" s="132">
        <v>1</v>
      </c>
      <c r="U2" s="132">
        <v>1.056</v>
      </c>
      <c r="V2" s="156">
        <v>0</v>
      </c>
      <c r="W2" s="156">
        <v>0</v>
      </c>
      <c r="X2" s="156">
        <v>0</v>
      </c>
      <c r="Y2" s="61">
        <v>3</v>
      </c>
      <c r="Z2" s="61">
        <v>9</v>
      </c>
      <c r="AA2" s="61">
        <v>120</v>
      </c>
      <c r="AB2" s="157">
        <v>617</v>
      </c>
      <c r="AC2" s="157">
        <v>396</v>
      </c>
      <c r="AD2" s="157">
        <v>1456</v>
      </c>
      <c r="AE2" s="157">
        <v>950</v>
      </c>
      <c r="AF2" s="34"/>
    </row>
    <row r="3" spans="1:32" s="10" customFormat="1" ht="14.5" x14ac:dyDescent="0.35">
      <c r="A3" s="10" t="s">
        <v>917</v>
      </c>
      <c r="B3" s="33" t="s">
        <v>57</v>
      </c>
      <c r="C3" s="152">
        <v>2054178</v>
      </c>
      <c r="D3" s="152">
        <v>15401.55</v>
      </c>
      <c r="E3" s="153">
        <v>2</v>
      </c>
      <c r="F3" s="153">
        <v>2</v>
      </c>
      <c r="G3" s="153">
        <v>34</v>
      </c>
      <c r="H3" s="153">
        <v>200.25200000000001</v>
      </c>
      <c r="I3" s="153">
        <v>100.126</v>
      </c>
      <c r="J3" s="132">
        <v>2</v>
      </c>
      <c r="K3" s="132">
        <v>2</v>
      </c>
      <c r="L3" s="132">
        <v>879.077</v>
      </c>
      <c r="M3" s="154">
        <v>0</v>
      </c>
      <c r="N3" s="154">
        <v>0</v>
      </c>
      <c r="O3" s="154">
        <v>0</v>
      </c>
      <c r="P3" s="155">
        <v>8</v>
      </c>
      <c r="Q3" s="155">
        <v>22</v>
      </c>
      <c r="R3" s="155">
        <v>276.98899999999998</v>
      </c>
      <c r="S3" s="132">
        <v>1</v>
      </c>
      <c r="T3" s="132">
        <v>1</v>
      </c>
      <c r="U3" s="132">
        <v>19</v>
      </c>
      <c r="V3" s="156">
        <v>1</v>
      </c>
      <c r="W3" s="156">
        <v>1</v>
      </c>
      <c r="X3" s="156">
        <v>2.5</v>
      </c>
      <c r="Y3" s="61">
        <v>14</v>
      </c>
      <c r="Z3" s="61">
        <v>28</v>
      </c>
      <c r="AA3" s="61">
        <v>1212</v>
      </c>
      <c r="AB3" s="157">
        <v>757</v>
      </c>
      <c r="AC3" s="157">
        <v>403</v>
      </c>
      <c r="AD3" s="157">
        <v>1757</v>
      </c>
      <c r="AE3" s="157">
        <v>944</v>
      </c>
      <c r="AF3" s="34"/>
    </row>
    <row r="4" spans="1:32" s="10" customFormat="1" ht="14.5" x14ac:dyDescent="0.35">
      <c r="A4" s="10" t="s">
        <v>921</v>
      </c>
      <c r="B4" s="33" t="s">
        <v>10</v>
      </c>
      <c r="C4" s="152">
        <v>1377561</v>
      </c>
      <c r="D4" s="152">
        <v>10328.5</v>
      </c>
      <c r="E4" s="153">
        <v>1</v>
      </c>
      <c r="F4" s="153">
        <v>1</v>
      </c>
      <c r="G4" s="153">
        <v>12.61</v>
      </c>
      <c r="H4" s="153">
        <v>92.227000000000004</v>
      </c>
      <c r="I4" s="153">
        <v>46.113500000000002</v>
      </c>
      <c r="J4" s="132">
        <v>1</v>
      </c>
      <c r="K4" s="132">
        <v>3</v>
      </c>
      <c r="L4" s="132">
        <v>18.065999999999999</v>
      </c>
      <c r="M4" s="154">
        <v>0</v>
      </c>
      <c r="N4" s="154">
        <v>0</v>
      </c>
      <c r="O4" s="154">
        <v>0</v>
      </c>
      <c r="P4" s="155">
        <v>1</v>
      </c>
      <c r="Q4" s="155">
        <v>2</v>
      </c>
      <c r="R4" s="155">
        <v>10</v>
      </c>
      <c r="S4" s="132">
        <v>2</v>
      </c>
      <c r="T4" s="132">
        <v>3</v>
      </c>
      <c r="U4" s="132">
        <v>197.61500000000001</v>
      </c>
      <c r="V4" s="156">
        <v>0</v>
      </c>
      <c r="W4" s="156">
        <v>0</v>
      </c>
      <c r="X4" s="156">
        <v>0</v>
      </c>
      <c r="Y4" s="61">
        <v>5</v>
      </c>
      <c r="Z4" s="61">
        <v>9</v>
      </c>
      <c r="AA4" s="61">
        <v>238</v>
      </c>
      <c r="AB4" s="157">
        <v>605</v>
      </c>
      <c r="AC4" s="157">
        <v>367</v>
      </c>
      <c r="AD4" s="157">
        <v>1380</v>
      </c>
      <c r="AE4" s="157">
        <v>844</v>
      </c>
      <c r="AF4" s="34"/>
    </row>
    <row r="5" spans="1:32" s="10" customFormat="1" ht="14.5" x14ac:dyDescent="0.35">
      <c r="A5" s="10" t="s">
        <v>920</v>
      </c>
      <c r="B5" s="33" t="s">
        <v>923</v>
      </c>
      <c r="C5" s="152">
        <v>5102484</v>
      </c>
      <c r="D5" s="152">
        <v>38256.74</v>
      </c>
      <c r="E5" s="153">
        <v>8</v>
      </c>
      <c r="F5" s="153">
        <v>9</v>
      </c>
      <c r="G5" s="153">
        <v>191.29999999999998</v>
      </c>
      <c r="H5" s="153">
        <v>1137.0319999999999</v>
      </c>
      <c r="I5" s="153">
        <v>568.51599999999996</v>
      </c>
      <c r="J5" s="132">
        <v>8</v>
      </c>
      <c r="K5" s="132">
        <v>19</v>
      </c>
      <c r="L5" s="132">
        <v>4788.0240000000003</v>
      </c>
      <c r="M5" s="154">
        <v>1</v>
      </c>
      <c r="N5" s="154">
        <v>1</v>
      </c>
      <c r="O5" s="154">
        <v>28.376999999999999</v>
      </c>
      <c r="P5" s="155">
        <v>16</v>
      </c>
      <c r="Q5" s="155">
        <v>40</v>
      </c>
      <c r="R5" s="155">
        <v>3533.6460000000002</v>
      </c>
      <c r="S5" s="132">
        <v>1</v>
      </c>
      <c r="T5" s="132">
        <v>1</v>
      </c>
      <c r="U5" s="132">
        <v>4.8</v>
      </c>
      <c r="V5" s="156">
        <v>6</v>
      </c>
      <c r="W5" s="156">
        <v>12</v>
      </c>
      <c r="X5" s="156">
        <v>1359.616</v>
      </c>
      <c r="Y5" s="61">
        <v>40</v>
      </c>
      <c r="Z5" s="61">
        <v>82</v>
      </c>
      <c r="AA5" s="61">
        <v>9906</v>
      </c>
      <c r="AB5" s="157">
        <v>1718</v>
      </c>
      <c r="AC5" s="157">
        <v>946</v>
      </c>
      <c r="AD5" s="157">
        <v>3992</v>
      </c>
      <c r="AE5" s="157">
        <v>2330</v>
      </c>
      <c r="AF5" s="34"/>
    </row>
    <row r="6" spans="1:32" s="10" customFormat="1" ht="14.5" x14ac:dyDescent="0.35">
      <c r="A6" s="10" t="s">
        <v>919</v>
      </c>
      <c r="B6" s="33" t="s">
        <v>65</v>
      </c>
      <c r="C6" s="152">
        <v>3281190</v>
      </c>
      <c r="D6" s="152">
        <v>24601.279999999999</v>
      </c>
      <c r="E6" s="153">
        <v>4</v>
      </c>
      <c r="F6" s="153">
        <v>9</v>
      </c>
      <c r="G6" s="153">
        <v>165.7</v>
      </c>
      <c r="H6" s="153">
        <v>587.86199999999997</v>
      </c>
      <c r="I6" s="153">
        <v>293.93099999999998</v>
      </c>
      <c r="J6" s="132">
        <v>2</v>
      </c>
      <c r="K6" s="132">
        <v>5</v>
      </c>
      <c r="L6" s="132">
        <v>54.222000000000001</v>
      </c>
      <c r="M6" s="154">
        <v>1</v>
      </c>
      <c r="N6" s="154">
        <v>7</v>
      </c>
      <c r="O6" s="154">
        <v>4211</v>
      </c>
      <c r="P6" s="155">
        <v>15</v>
      </c>
      <c r="Q6" s="155">
        <v>45</v>
      </c>
      <c r="R6" s="155">
        <v>1770.7139999999999</v>
      </c>
      <c r="S6" s="132">
        <v>3</v>
      </c>
      <c r="T6" s="132">
        <v>5</v>
      </c>
      <c r="U6" s="132">
        <v>149.08000000000001</v>
      </c>
      <c r="V6" s="156">
        <v>0</v>
      </c>
      <c r="W6" s="156">
        <v>0</v>
      </c>
      <c r="X6" s="156">
        <v>0</v>
      </c>
      <c r="Y6" s="61">
        <v>25</v>
      </c>
      <c r="Z6" s="61">
        <v>71</v>
      </c>
      <c r="AA6" s="61">
        <v>6351</v>
      </c>
      <c r="AB6" s="157">
        <v>1165</v>
      </c>
      <c r="AC6" s="157">
        <v>700</v>
      </c>
      <c r="AD6" s="157">
        <v>3088</v>
      </c>
      <c r="AE6" s="157">
        <v>1993</v>
      </c>
      <c r="AF6" s="34"/>
    </row>
    <row r="7" spans="1:32" s="10" customFormat="1" ht="14.5" x14ac:dyDescent="0.35">
      <c r="A7" s="10" t="s">
        <v>918</v>
      </c>
      <c r="B7" s="10" t="s">
        <v>155</v>
      </c>
      <c r="C7" s="152">
        <v>4475530</v>
      </c>
      <c r="D7" s="152">
        <v>33556.04</v>
      </c>
      <c r="E7" s="153">
        <v>6</v>
      </c>
      <c r="F7" s="153">
        <v>7</v>
      </c>
      <c r="G7" s="153">
        <v>144.1</v>
      </c>
      <c r="H7" s="153">
        <v>884.702</v>
      </c>
      <c r="I7" s="153">
        <v>442.351</v>
      </c>
      <c r="J7" s="132">
        <v>1</v>
      </c>
      <c r="K7" s="132">
        <v>6</v>
      </c>
      <c r="L7" s="132">
        <v>75.53</v>
      </c>
      <c r="M7" s="154">
        <v>10</v>
      </c>
      <c r="N7" s="154">
        <v>20</v>
      </c>
      <c r="O7" s="154">
        <v>5516.5730000000003</v>
      </c>
      <c r="P7" s="155">
        <v>18</v>
      </c>
      <c r="Q7" s="155">
        <v>24</v>
      </c>
      <c r="R7" s="155">
        <v>2908.8139999999999</v>
      </c>
      <c r="S7" s="132">
        <v>3</v>
      </c>
      <c r="T7" s="132">
        <v>3</v>
      </c>
      <c r="U7" s="132">
        <v>188.22</v>
      </c>
      <c r="V7" s="156">
        <v>5</v>
      </c>
      <c r="W7" s="156">
        <v>9</v>
      </c>
      <c r="X7" s="156">
        <v>132.75899999999999</v>
      </c>
      <c r="Y7" s="61">
        <v>43</v>
      </c>
      <c r="Z7" s="61">
        <v>69</v>
      </c>
      <c r="AA7" s="61">
        <v>8966</v>
      </c>
      <c r="AB7" s="157">
        <v>1563</v>
      </c>
      <c r="AC7" s="157">
        <v>672</v>
      </c>
      <c r="AD7" s="157">
        <v>3922</v>
      </c>
      <c r="AE7" s="157">
        <v>1731</v>
      </c>
    </row>
    <row r="8" spans="1:32" ht="14.5" x14ac:dyDescent="0.35">
      <c r="E8" s="35"/>
      <c r="F8" s="35"/>
      <c r="G8" s="35"/>
      <c r="H8" s="35"/>
      <c r="I8" s="35"/>
      <c r="J8" s="35"/>
      <c r="K8" s="35"/>
      <c r="L8" s="35"/>
      <c r="M8" s="16"/>
      <c r="N8" s="16"/>
      <c r="O8" s="16"/>
      <c r="S8" s="16"/>
      <c r="T8" s="16"/>
      <c r="U8" s="16"/>
    </row>
    <row r="9" spans="1:32" s="13" customFormat="1" ht="13" x14ac:dyDescent="0.3">
      <c r="B9" s="13" t="s">
        <v>341</v>
      </c>
      <c r="C9" s="13">
        <v>17925570</v>
      </c>
      <c r="D9" s="18">
        <v>134400</v>
      </c>
      <c r="E9" s="18">
        <v>21</v>
      </c>
      <c r="F9" s="18">
        <v>28</v>
      </c>
      <c r="G9" s="18">
        <v>547.70999999999992</v>
      </c>
      <c r="H9" s="18">
        <v>2902</v>
      </c>
      <c r="I9" s="18">
        <v>1451</v>
      </c>
      <c r="J9" s="18">
        <v>14</v>
      </c>
      <c r="K9" s="18">
        <v>35</v>
      </c>
      <c r="L9" s="18">
        <v>5815</v>
      </c>
      <c r="M9" s="18">
        <v>12</v>
      </c>
      <c r="N9" s="18">
        <v>28</v>
      </c>
      <c r="O9" s="18">
        <v>9756</v>
      </c>
      <c r="P9" s="19">
        <v>60</v>
      </c>
      <c r="Q9" s="19">
        <v>141</v>
      </c>
      <c r="R9" s="19">
        <v>8619</v>
      </c>
      <c r="S9" s="19">
        <v>11</v>
      </c>
      <c r="T9" s="19">
        <v>14</v>
      </c>
      <c r="U9" s="19">
        <v>560</v>
      </c>
      <c r="V9" s="19">
        <v>12</v>
      </c>
      <c r="W9" s="19">
        <v>22</v>
      </c>
      <c r="X9" s="19">
        <v>1495</v>
      </c>
      <c r="Y9" s="19">
        <v>130</v>
      </c>
      <c r="Z9" s="19">
        <v>268</v>
      </c>
      <c r="AA9" s="19">
        <v>26793</v>
      </c>
      <c r="AB9" s="19">
        <v>6425</v>
      </c>
      <c r="AC9" s="19">
        <v>3484</v>
      </c>
      <c r="AD9" s="19">
        <v>15595</v>
      </c>
      <c r="AE9" s="19">
        <v>8792</v>
      </c>
    </row>
    <row r="10" spans="1:32" ht="13" x14ac:dyDescent="0.3">
      <c r="D10" s="18"/>
      <c r="E10" s="18"/>
      <c r="F10" s="18"/>
      <c r="G10" s="18"/>
      <c r="H10" s="18"/>
      <c r="I10" s="18"/>
      <c r="J10" s="18"/>
      <c r="K10" s="18"/>
      <c r="L10" s="158"/>
      <c r="N10" s="16"/>
    </row>
    <row r="11" spans="1:32" x14ac:dyDescent="0.25"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</row>
    <row r="12" spans="1:32" ht="14.5" x14ac:dyDescent="0.35">
      <c r="D12" s="18"/>
      <c r="E12" s="18"/>
      <c r="F12" s="18"/>
      <c r="G12" s="18"/>
      <c r="H12" s="18"/>
      <c r="I12" s="18"/>
      <c r="J12" s="36"/>
      <c r="K12" s="36"/>
      <c r="L12" s="159"/>
      <c r="N12" s="16"/>
      <c r="P12" s="36"/>
      <c r="Q12" s="36"/>
    </row>
    <row r="13" spans="1:32" x14ac:dyDescent="0.25">
      <c r="L13" s="158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</row>
    <row r="14" spans="1:32" x14ac:dyDescent="0.25">
      <c r="L14" s="158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</row>
    <row r="15" spans="1:32" x14ac:dyDescent="0.25">
      <c r="L15" s="158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</row>
    <row r="16" spans="1:32" x14ac:dyDescent="0.25">
      <c r="L16" s="158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</row>
    <row r="17" spans="12:12" s="254" customFormat="1" x14ac:dyDescent="0.25">
      <c r="L17" s="158"/>
    </row>
    <row r="18" spans="12:12" s="254" customFormat="1" x14ac:dyDescent="0.25">
      <c r="L18" s="158"/>
    </row>
    <row r="19" spans="12:12" s="254" customFormat="1" x14ac:dyDescent="0.25">
      <c r="L19" s="158"/>
    </row>
    <row r="20" spans="12:12" s="254" customFormat="1" x14ac:dyDescent="0.25">
      <c r="L20" s="158"/>
    </row>
    <row r="21" spans="12:12" s="254" customFormat="1" x14ac:dyDescent="0.25">
      <c r="L21" s="159"/>
    </row>
    <row r="22" spans="12:12" s="254" customFormat="1" x14ac:dyDescent="0.25">
      <c r="L22" s="158"/>
    </row>
    <row r="23" spans="12:12" s="254" customFormat="1" x14ac:dyDescent="0.25">
      <c r="L23" s="158"/>
    </row>
    <row r="24" spans="12:12" s="254" customFormat="1" x14ac:dyDescent="0.25">
      <c r="L24" s="158"/>
    </row>
    <row r="25" spans="12:12" s="254" customFormat="1" x14ac:dyDescent="0.25">
      <c r="L25" s="159"/>
    </row>
    <row r="26" spans="12:12" s="254" customFormat="1" x14ac:dyDescent="0.25">
      <c r="L26" s="158"/>
    </row>
    <row r="27" spans="12:12" s="254" customFormat="1" x14ac:dyDescent="0.25">
      <c r="L27" s="158"/>
    </row>
    <row r="28" spans="12:12" s="254" customFormat="1" x14ac:dyDescent="0.25">
      <c r="L28" s="158"/>
    </row>
    <row r="29" spans="12:12" s="254" customFormat="1" x14ac:dyDescent="0.25">
      <c r="L29" s="159"/>
    </row>
    <row r="30" spans="12:12" s="254" customFormat="1" x14ac:dyDescent="0.25">
      <c r="L30" s="158"/>
    </row>
    <row r="31" spans="12:12" s="254" customFormat="1" x14ac:dyDescent="0.25">
      <c r="L31" s="158"/>
    </row>
    <row r="32" spans="12:12" s="254" customFormat="1" x14ac:dyDescent="0.25">
      <c r="L32" s="158"/>
    </row>
    <row r="33" spans="12:12" s="254" customFormat="1" x14ac:dyDescent="0.25">
      <c r="L33" s="158"/>
    </row>
    <row r="34" spans="12:12" s="254" customFormat="1" x14ac:dyDescent="0.25">
      <c r="L34" s="158"/>
    </row>
    <row r="35" spans="12:12" s="254" customFormat="1" x14ac:dyDescent="0.25">
      <c r="L35" s="158"/>
    </row>
    <row r="36" spans="12:12" s="254" customFormat="1" x14ac:dyDescent="0.25">
      <c r="L36" s="158"/>
    </row>
    <row r="37" spans="12:12" s="254" customFormat="1" x14ac:dyDescent="0.25">
      <c r="L37" s="158"/>
    </row>
    <row r="38" spans="12:12" s="254" customFormat="1" x14ac:dyDescent="0.25">
      <c r="L38" s="158"/>
    </row>
    <row r="39" spans="12:12" s="254" customFormat="1" x14ac:dyDescent="0.25">
      <c r="L39" s="159"/>
    </row>
    <row r="40" spans="12:12" s="254" customFormat="1" x14ac:dyDescent="0.25">
      <c r="L40" s="158"/>
    </row>
    <row r="41" spans="12:12" s="254" customFormat="1" x14ac:dyDescent="0.25">
      <c r="L41" s="158"/>
    </row>
    <row r="42" spans="12:12" s="254" customFormat="1" x14ac:dyDescent="0.25">
      <c r="L42" s="158"/>
    </row>
    <row r="43" spans="12:12" s="254" customFormat="1" x14ac:dyDescent="0.25">
      <c r="L43" s="158"/>
    </row>
    <row r="44" spans="12:12" s="254" customFormat="1" x14ac:dyDescent="0.25">
      <c r="L44" s="158"/>
    </row>
    <row r="45" spans="12:12" s="254" customFormat="1" x14ac:dyDescent="0.25">
      <c r="L45" s="159"/>
    </row>
    <row r="46" spans="12:12" s="254" customFormat="1" x14ac:dyDescent="0.25">
      <c r="L46" s="159"/>
    </row>
    <row r="47" spans="12:12" s="254" customFormat="1" x14ac:dyDescent="0.25">
      <c r="L47" s="158"/>
    </row>
    <row r="48" spans="12:12" s="254" customFormat="1" x14ac:dyDescent="0.25">
      <c r="L48" s="159"/>
    </row>
    <row r="49" spans="12:12" s="254" customFormat="1" x14ac:dyDescent="0.25">
      <c r="L49" s="159"/>
    </row>
    <row r="50" spans="12:12" s="254" customFormat="1" x14ac:dyDescent="0.25">
      <c r="L50" s="159"/>
    </row>
    <row r="51" spans="12:12" s="254" customFormat="1" x14ac:dyDescent="0.25">
      <c r="L51" s="159"/>
    </row>
    <row r="52" spans="12:12" s="254" customFormat="1" x14ac:dyDescent="0.25">
      <c r="L52" s="159"/>
    </row>
    <row r="53" spans="12:12" s="254" customFormat="1" x14ac:dyDescent="0.25">
      <c r="L53" s="158"/>
    </row>
    <row r="54" spans="12:12" s="254" customFormat="1" x14ac:dyDescent="0.25">
      <c r="L54" s="158"/>
    </row>
    <row r="55" spans="12:12" s="254" customFormat="1" x14ac:dyDescent="0.25">
      <c r="L55" s="158"/>
    </row>
    <row r="56" spans="12:12" s="254" customFormat="1" x14ac:dyDescent="0.25">
      <c r="L56" s="158"/>
    </row>
    <row r="57" spans="12:12" s="254" customFormat="1" x14ac:dyDescent="0.25">
      <c r="L57" s="158"/>
    </row>
    <row r="58" spans="12:12" s="254" customFormat="1" x14ac:dyDescent="0.25">
      <c r="L58" s="158"/>
    </row>
    <row r="59" spans="12:12" s="254" customFormat="1" x14ac:dyDescent="0.25">
      <c r="L59" s="158"/>
    </row>
    <row r="60" spans="12:12" s="254" customFormat="1" x14ac:dyDescent="0.25">
      <c r="L60" s="158"/>
    </row>
    <row r="61" spans="12:12" s="254" customFormat="1" x14ac:dyDescent="0.25">
      <c r="L61" s="159"/>
    </row>
    <row r="62" spans="12:12" s="254" customFormat="1" x14ac:dyDescent="0.25">
      <c r="L62" s="158"/>
    </row>
    <row r="63" spans="12:12" s="254" customFormat="1" x14ac:dyDescent="0.25">
      <c r="L63" s="158"/>
    </row>
    <row r="64" spans="12:12" s="254" customFormat="1" x14ac:dyDescent="0.25">
      <c r="L64" s="158"/>
    </row>
    <row r="65" spans="12:12" s="254" customFormat="1" x14ac:dyDescent="0.25">
      <c r="L65" s="159"/>
    </row>
    <row r="66" spans="12:12" s="254" customFormat="1" x14ac:dyDescent="0.25">
      <c r="L66" s="158"/>
    </row>
    <row r="67" spans="12:12" s="254" customFormat="1" x14ac:dyDescent="0.25">
      <c r="L67" s="159"/>
    </row>
    <row r="68" spans="12:12" s="254" customFormat="1" x14ac:dyDescent="0.25">
      <c r="L68" s="159"/>
    </row>
    <row r="69" spans="12:12" s="254" customFormat="1" x14ac:dyDescent="0.25">
      <c r="L69" s="159"/>
    </row>
    <row r="70" spans="12:12" s="254" customFormat="1" x14ac:dyDescent="0.25">
      <c r="L70" s="158"/>
    </row>
    <row r="71" spans="12:12" s="254" customFormat="1" x14ac:dyDescent="0.25">
      <c r="L71" s="159"/>
    </row>
    <row r="72" spans="12:12" s="254" customFormat="1" x14ac:dyDescent="0.25">
      <c r="L72" s="159"/>
    </row>
    <row r="73" spans="12:12" s="254" customFormat="1" x14ac:dyDescent="0.25">
      <c r="L73" s="159"/>
    </row>
    <row r="74" spans="12:12" s="254" customFormat="1" x14ac:dyDescent="0.25">
      <c r="L74" s="159"/>
    </row>
    <row r="75" spans="12:12" s="254" customFormat="1" x14ac:dyDescent="0.25">
      <c r="L75" s="159"/>
    </row>
    <row r="76" spans="12:12" s="254" customFormat="1" x14ac:dyDescent="0.25">
      <c r="L76" s="159"/>
    </row>
    <row r="77" spans="12:12" s="254" customFormat="1" x14ac:dyDescent="0.25">
      <c r="L77" s="159"/>
    </row>
    <row r="78" spans="12:12" s="254" customFormat="1" x14ac:dyDescent="0.25">
      <c r="L78" s="159"/>
    </row>
    <row r="79" spans="12:12" s="254" customFormat="1" x14ac:dyDescent="0.25">
      <c r="L79" s="159"/>
    </row>
    <row r="80" spans="12:12" s="254" customFormat="1" x14ac:dyDescent="0.25">
      <c r="L80" s="158"/>
    </row>
    <row r="81" spans="12:12" s="254" customFormat="1" x14ac:dyDescent="0.25">
      <c r="L81" s="159"/>
    </row>
    <row r="82" spans="12:12" s="254" customFormat="1" x14ac:dyDescent="0.25">
      <c r="L82" s="159"/>
    </row>
    <row r="83" spans="12:12" s="254" customFormat="1" x14ac:dyDescent="0.25">
      <c r="L83" s="159"/>
    </row>
    <row r="84" spans="12:12" s="254" customFormat="1" x14ac:dyDescent="0.25">
      <c r="L84" s="158"/>
    </row>
    <row r="85" spans="12:12" s="254" customFormat="1" x14ac:dyDescent="0.25">
      <c r="L85" s="159"/>
    </row>
    <row r="86" spans="12:12" s="254" customFormat="1" x14ac:dyDescent="0.25">
      <c r="L86" s="159"/>
    </row>
    <row r="87" spans="12:12" s="254" customFormat="1" x14ac:dyDescent="0.25">
      <c r="L87" s="159"/>
    </row>
    <row r="88" spans="12:12" s="254" customFormat="1" x14ac:dyDescent="0.25">
      <c r="L88" s="158"/>
    </row>
    <row r="89" spans="12:12" s="254" customFormat="1" x14ac:dyDescent="0.25">
      <c r="L89" s="158"/>
    </row>
    <row r="90" spans="12:12" s="254" customFormat="1" x14ac:dyDescent="0.25">
      <c r="L90" s="159"/>
    </row>
    <row r="91" spans="12:12" s="254" customFormat="1" x14ac:dyDescent="0.25">
      <c r="L91" s="159"/>
    </row>
    <row r="92" spans="12:12" s="254" customFormat="1" x14ac:dyDescent="0.25">
      <c r="L92" s="159"/>
    </row>
    <row r="93" spans="12:12" s="254" customFormat="1" x14ac:dyDescent="0.25">
      <c r="L93" s="158"/>
    </row>
    <row r="94" spans="12:12" s="254" customFormat="1" x14ac:dyDescent="0.25">
      <c r="L94" s="158"/>
    </row>
    <row r="95" spans="12:12" s="254" customFormat="1" x14ac:dyDescent="0.25">
      <c r="L95" s="159"/>
    </row>
    <row r="96" spans="12:12" s="254" customFormat="1" x14ac:dyDescent="0.25">
      <c r="L96" s="158"/>
    </row>
    <row r="97" spans="12:12" s="254" customFormat="1" x14ac:dyDescent="0.25">
      <c r="L97" s="158"/>
    </row>
    <row r="98" spans="12:12" s="254" customFormat="1" x14ac:dyDescent="0.25">
      <c r="L98" s="158"/>
    </row>
    <row r="99" spans="12:12" s="254" customFormat="1" x14ac:dyDescent="0.25">
      <c r="L99" s="158"/>
    </row>
    <row r="100" spans="12:12" s="254" customFormat="1" x14ac:dyDescent="0.25">
      <c r="L100" s="158"/>
    </row>
    <row r="101" spans="12:12" s="254" customFormat="1" x14ac:dyDescent="0.25">
      <c r="L101" s="158"/>
    </row>
    <row r="102" spans="12:12" s="254" customFormat="1" x14ac:dyDescent="0.25">
      <c r="L102" s="158"/>
    </row>
    <row r="103" spans="12:12" s="254" customFormat="1" x14ac:dyDescent="0.25">
      <c r="L103" s="158"/>
    </row>
    <row r="104" spans="12:12" s="254" customFormat="1" x14ac:dyDescent="0.25">
      <c r="L104" s="158"/>
    </row>
    <row r="105" spans="12:12" s="254" customFormat="1" x14ac:dyDescent="0.25">
      <c r="L105" s="158"/>
    </row>
    <row r="106" spans="12:12" s="254" customFormat="1" x14ac:dyDescent="0.25">
      <c r="L106" s="158"/>
    </row>
    <row r="107" spans="12:12" s="254" customFormat="1" x14ac:dyDescent="0.25">
      <c r="L107" s="158"/>
    </row>
    <row r="108" spans="12:12" s="254" customFormat="1" x14ac:dyDescent="0.25">
      <c r="L108" s="158"/>
    </row>
    <row r="109" spans="12:12" s="254" customFormat="1" x14ac:dyDescent="0.25">
      <c r="L109" s="158"/>
    </row>
    <row r="110" spans="12:12" s="254" customFormat="1" x14ac:dyDescent="0.25">
      <c r="L110" s="158"/>
    </row>
    <row r="111" spans="12:12" s="254" customFormat="1" x14ac:dyDescent="0.25">
      <c r="L111" s="159"/>
    </row>
    <row r="112" spans="12:12" s="254" customFormat="1" x14ac:dyDescent="0.25">
      <c r="L112" s="158"/>
    </row>
    <row r="113" spans="12:12" s="254" customFormat="1" x14ac:dyDescent="0.25">
      <c r="L113" s="158"/>
    </row>
    <row r="114" spans="12:12" s="254" customFormat="1" x14ac:dyDescent="0.25">
      <c r="L114" s="159"/>
    </row>
    <row r="115" spans="12:12" s="254" customFormat="1" x14ac:dyDescent="0.25">
      <c r="L115" s="159"/>
    </row>
    <row r="116" spans="12:12" s="254" customFormat="1" x14ac:dyDescent="0.25">
      <c r="L116" s="158"/>
    </row>
    <row r="117" spans="12:12" s="254" customFormat="1" x14ac:dyDescent="0.25">
      <c r="L117" s="158"/>
    </row>
    <row r="118" spans="12:12" s="254" customFormat="1" x14ac:dyDescent="0.25">
      <c r="L118" s="159"/>
    </row>
    <row r="119" spans="12:12" s="254" customFormat="1" x14ac:dyDescent="0.25">
      <c r="L119" s="159"/>
    </row>
    <row r="120" spans="12:12" s="254" customFormat="1" x14ac:dyDescent="0.25">
      <c r="L120" s="158"/>
    </row>
    <row r="121" spans="12:12" s="254" customFormat="1" x14ac:dyDescent="0.25">
      <c r="L121" s="158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401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B1" sqref="AB1:AC1"/>
    </sheetView>
  </sheetViews>
  <sheetFormatPr baseColWidth="10" defaultColWidth="38.1796875" defaultRowHeight="12.5" x14ac:dyDescent="0.25"/>
  <cols>
    <col min="1" max="1" width="16.453125" style="254" customWidth="1"/>
    <col min="2" max="2" width="38.7265625" style="254" customWidth="1"/>
    <col min="3" max="3" width="26.1796875" style="254" customWidth="1"/>
    <col min="4" max="4" width="29.81640625" style="254" customWidth="1"/>
    <col min="5" max="12" width="38.1796875" style="254"/>
    <col min="13" max="27" width="38.1796875" style="10"/>
    <col min="28" max="16384" width="38.1796875" style="254"/>
  </cols>
  <sheetData>
    <row r="1" spans="1:31" x14ac:dyDescent="0.25">
      <c r="A1" s="20" t="s">
        <v>343</v>
      </c>
      <c r="B1" s="14" t="s">
        <v>888</v>
      </c>
      <c r="C1" s="14" t="s">
        <v>953</v>
      </c>
      <c r="D1" s="14" t="s">
        <v>925</v>
      </c>
      <c r="E1" s="21" t="s">
        <v>935</v>
      </c>
      <c r="F1" s="21" t="s">
        <v>960</v>
      </c>
      <c r="G1" s="21" t="s">
        <v>959</v>
      </c>
      <c r="H1" s="21" t="s">
        <v>936</v>
      </c>
      <c r="I1" s="21" t="s">
        <v>957</v>
      </c>
      <c r="J1" s="22" t="s">
        <v>961</v>
      </c>
      <c r="K1" s="22" t="s">
        <v>962</v>
      </c>
      <c r="L1" s="22" t="s">
        <v>963</v>
      </c>
      <c r="M1" s="23" t="s">
        <v>964</v>
      </c>
      <c r="N1" s="23" t="s">
        <v>965</v>
      </c>
      <c r="O1" s="23" t="s">
        <v>966</v>
      </c>
      <c r="P1" s="72" t="s">
        <v>967</v>
      </c>
      <c r="Q1" s="72" t="s">
        <v>968</v>
      </c>
      <c r="R1" s="72" t="s">
        <v>969</v>
      </c>
      <c r="S1" s="59" t="s">
        <v>970</v>
      </c>
      <c r="T1" s="59" t="s">
        <v>971</v>
      </c>
      <c r="U1" s="138" t="s">
        <v>972</v>
      </c>
      <c r="V1" s="25" t="s">
        <v>973</v>
      </c>
      <c r="W1" s="25" t="s">
        <v>974</v>
      </c>
      <c r="X1" s="139" t="s">
        <v>975</v>
      </c>
      <c r="Y1" s="26" t="s">
        <v>915</v>
      </c>
      <c r="Z1" s="26" t="s">
        <v>977</v>
      </c>
      <c r="AA1" s="27" t="s">
        <v>976</v>
      </c>
      <c r="AB1" s="109" t="s">
        <v>1009</v>
      </c>
      <c r="AC1" s="110" t="s">
        <v>1010</v>
      </c>
      <c r="AD1" s="109" t="s">
        <v>993</v>
      </c>
      <c r="AE1" s="110" t="s">
        <v>994</v>
      </c>
    </row>
    <row r="2" spans="1:31" s="10" customFormat="1" x14ac:dyDescent="0.25">
      <c r="A2" s="37" t="s">
        <v>739</v>
      </c>
      <c r="B2" s="16" t="s">
        <v>65</v>
      </c>
      <c r="C2" s="135">
        <v>621877</v>
      </c>
      <c r="D2" s="135">
        <v>5007.5077115876047</v>
      </c>
      <c r="E2" s="140">
        <v>1</v>
      </c>
      <c r="F2" s="140">
        <v>2</v>
      </c>
      <c r="G2" s="140">
        <v>102.6</v>
      </c>
      <c r="H2" s="140">
        <v>260.334</v>
      </c>
      <c r="I2" s="140">
        <v>130.167</v>
      </c>
      <c r="J2" s="92"/>
      <c r="K2" s="92"/>
      <c r="L2" s="92"/>
      <c r="M2" s="141"/>
      <c r="N2" s="141"/>
      <c r="O2" s="141"/>
      <c r="P2" s="142">
        <v>4</v>
      </c>
      <c r="Q2" s="142">
        <v>17</v>
      </c>
      <c r="R2" s="142">
        <v>936.33600000000001</v>
      </c>
      <c r="S2" s="160">
        <v>2</v>
      </c>
      <c r="T2" s="160">
        <v>3</v>
      </c>
      <c r="U2" s="160">
        <v>89.08</v>
      </c>
      <c r="V2" s="98"/>
      <c r="W2" s="98"/>
      <c r="X2" s="98"/>
      <c r="Y2" s="61">
        <v>7</v>
      </c>
      <c r="Z2" s="61">
        <v>22</v>
      </c>
      <c r="AA2" s="61">
        <v>1128.0159999999998</v>
      </c>
      <c r="AB2" s="144">
        <v>262</v>
      </c>
      <c r="AC2" s="144">
        <v>227</v>
      </c>
      <c r="AD2" s="144">
        <v>780</v>
      </c>
      <c r="AE2" s="144">
        <v>682</v>
      </c>
    </row>
    <row r="3" spans="1:31" s="10" customFormat="1" x14ac:dyDescent="0.25">
      <c r="A3" s="37" t="s">
        <v>738</v>
      </c>
      <c r="B3" s="16" t="s">
        <v>64</v>
      </c>
      <c r="C3" s="135">
        <v>498686</v>
      </c>
      <c r="D3" s="135">
        <v>4015.5432515767206</v>
      </c>
      <c r="E3" s="140"/>
      <c r="F3" s="140"/>
      <c r="G3" s="140"/>
      <c r="H3" s="140"/>
      <c r="I3" s="140"/>
      <c r="J3" s="92">
        <v>1</v>
      </c>
      <c r="K3" s="92">
        <v>1</v>
      </c>
      <c r="L3" s="92">
        <v>725</v>
      </c>
      <c r="M3" s="141">
        <v>1</v>
      </c>
      <c r="N3" s="141">
        <v>1</v>
      </c>
      <c r="O3" s="141">
        <v>28.376999999999999</v>
      </c>
      <c r="P3" s="142">
        <v>1</v>
      </c>
      <c r="Q3" s="142">
        <v>4</v>
      </c>
      <c r="R3" s="142">
        <v>274.60000000000002</v>
      </c>
      <c r="S3" s="160"/>
      <c r="T3" s="160"/>
      <c r="U3" s="160"/>
      <c r="V3" s="98">
        <v>4</v>
      </c>
      <c r="W3" s="98">
        <v>8</v>
      </c>
      <c r="X3" s="98">
        <v>1310.2</v>
      </c>
      <c r="Y3" s="61">
        <v>7</v>
      </c>
      <c r="Z3" s="61">
        <v>14</v>
      </c>
      <c r="AA3" s="61">
        <v>2338.1769999999997</v>
      </c>
      <c r="AB3" s="144">
        <v>63</v>
      </c>
      <c r="AC3" s="144">
        <v>17</v>
      </c>
      <c r="AD3" s="144">
        <v>218</v>
      </c>
      <c r="AE3" s="144">
        <v>59</v>
      </c>
    </row>
    <row r="4" spans="1:31" s="10" customFormat="1" x14ac:dyDescent="0.25">
      <c r="A4" s="37" t="s">
        <v>737</v>
      </c>
      <c r="B4" s="16" t="s">
        <v>82</v>
      </c>
      <c r="C4" s="135">
        <v>582760</v>
      </c>
      <c r="D4" s="135">
        <v>4692.52793398822</v>
      </c>
      <c r="E4" s="140">
        <v>2</v>
      </c>
      <c r="F4" s="140">
        <v>2</v>
      </c>
      <c r="G4" s="140">
        <v>38</v>
      </c>
      <c r="H4" s="140">
        <v>251.767</v>
      </c>
      <c r="I4" s="140">
        <v>125.8835</v>
      </c>
      <c r="J4" s="92"/>
      <c r="K4" s="92"/>
      <c r="L4" s="92"/>
      <c r="M4" s="141"/>
      <c r="N4" s="141"/>
      <c r="O4" s="141"/>
      <c r="P4" s="142"/>
      <c r="Q4" s="142"/>
      <c r="R4" s="142"/>
      <c r="S4" s="160"/>
      <c r="T4" s="160"/>
      <c r="U4" s="160"/>
      <c r="V4" s="98"/>
      <c r="W4" s="98"/>
      <c r="X4" s="98"/>
      <c r="Y4" s="61">
        <v>2</v>
      </c>
      <c r="Z4" s="61">
        <v>2</v>
      </c>
      <c r="AA4" s="61">
        <v>38</v>
      </c>
      <c r="AB4" s="144">
        <v>321</v>
      </c>
      <c r="AC4" s="144">
        <v>158</v>
      </c>
      <c r="AD4" s="144">
        <v>702</v>
      </c>
      <c r="AE4" s="144">
        <v>341</v>
      </c>
    </row>
    <row r="5" spans="1:31" s="10" customFormat="1" x14ac:dyDescent="0.25">
      <c r="A5" s="37" t="s">
        <v>736</v>
      </c>
      <c r="B5" s="16" t="s">
        <v>158</v>
      </c>
      <c r="C5" s="135">
        <v>227417</v>
      </c>
      <c r="D5" s="135">
        <v>1831.218040297548</v>
      </c>
      <c r="E5" s="140">
        <v>1</v>
      </c>
      <c r="F5" s="140">
        <v>5</v>
      </c>
      <c r="G5" s="140">
        <v>33.1</v>
      </c>
      <c r="H5" s="140">
        <v>144.215</v>
      </c>
      <c r="I5" s="140">
        <v>72.107500000000002</v>
      </c>
      <c r="J5" s="92">
        <v>2</v>
      </c>
      <c r="K5" s="92">
        <v>5</v>
      </c>
      <c r="L5" s="92">
        <v>54.222000000000001</v>
      </c>
      <c r="M5" s="141"/>
      <c r="N5" s="141"/>
      <c r="O5" s="141"/>
      <c r="P5" s="142">
        <v>4</v>
      </c>
      <c r="Q5" s="142">
        <v>8</v>
      </c>
      <c r="R5" s="142">
        <v>126.937</v>
      </c>
      <c r="S5" s="160"/>
      <c r="T5" s="160"/>
      <c r="U5" s="160"/>
      <c r="V5" s="98"/>
      <c r="W5" s="98"/>
      <c r="X5" s="98"/>
      <c r="Y5" s="61">
        <v>7</v>
      </c>
      <c r="Z5" s="61">
        <v>18</v>
      </c>
      <c r="AA5" s="61">
        <v>214.25900000000001</v>
      </c>
      <c r="AB5" s="144">
        <v>38</v>
      </c>
      <c r="AC5" s="144">
        <v>33</v>
      </c>
      <c r="AD5" s="144">
        <v>71</v>
      </c>
      <c r="AE5" s="144">
        <v>58</v>
      </c>
    </row>
    <row r="6" spans="1:31" s="10" customFormat="1" x14ac:dyDescent="0.25">
      <c r="A6" s="37" t="s">
        <v>735</v>
      </c>
      <c r="B6" s="16" t="s">
        <v>197</v>
      </c>
      <c r="C6" s="135">
        <v>261034</v>
      </c>
      <c r="D6" s="135">
        <v>2101.9104549397371</v>
      </c>
      <c r="E6" s="140"/>
      <c r="F6" s="140"/>
      <c r="G6" s="140"/>
      <c r="H6" s="140"/>
      <c r="I6" s="140"/>
      <c r="J6" s="92"/>
      <c r="K6" s="92"/>
      <c r="L6" s="92"/>
      <c r="M6" s="141"/>
      <c r="N6" s="141"/>
      <c r="O6" s="141"/>
      <c r="P6" s="142"/>
      <c r="Q6" s="142"/>
      <c r="R6" s="142"/>
      <c r="S6" s="160"/>
      <c r="T6" s="160"/>
      <c r="U6" s="160"/>
      <c r="V6" s="98"/>
      <c r="W6" s="98"/>
      <c r="X6" s="98"/>
      <c r="Y6" s="61">
        <v>0</v>
      </c>
      <c r="Z6" s="61">
        <v>0</v>
      </c>
      <c r="AA6" s="61">
        <v>0</v>
      </c>
      <c r="AB6" s="144">
        <v>60</v>
      </c>
      <c r="AC6" s="144">
        <v>22</v>
      </c>
      <c r="AD6" s="144">
        <v>150</v>
      </c>
      <c r="AE6" s="144">
        <v>55</v>
      </c>
    </row>
    <row r="7" spans="1:31" s="10" customFormat="1" x14ac:dyDescent="0.25">
      <c r="A7" s="37" t="s">
        <v>734</v>
      </c>
      <c r="B7" s="16" t="s">
        <v>202</v>
      </c>
      <c r="C7" s="135">
        <v>170632</v>
      </c>
      <c r="D7" s="135">
        <v>1373.9711483840313</v>
      </c>
      <c r="E7" s="140"/>
      <c r="F7" s="140"/>
      <c r="G7" s="140"/>
      <c r="H7" s="140"/>
      <c r="I7" s="140"/>
      <c r="J7" s="92"/>
      <c r="K7" s="92"/>
      <c r="L7" s="92"/>
      <c r="M7" s="141"/>
      <c r="N7" s="141"/>
      <c r="O7" s="141"/>
      <c r="P7" s="142"/>
      <c r="Q7" s="142"/>
      <c r="R7" s="142"/>
      <c r="S7" s="160"/>
      <c r="T7" s="160"/>
      <c r="U7" s="160"/>
      <c r="V7" s="98"/>
      <c r="W7" s="98"/>
      <c r="X7" s="98"/>
      <c r="Y7" s="61">
        <v>0</v>
      </c>
      <c r="Z7" s="61">
        <v>0</v>
      </c>
      <c r="AA7" s="61">
        <v>0</v>
      </c>
      <c r="AB7" s="144">
        <v>42</v>
      </c>
      <c r="AC7" s="144">
        <v>29</v>
      </c>
      <c r="AD7" s="144">
        <v>100</v>
      </c>
      <c r="AE7" s="144">
        <v>64</v>
      </c>
    </row>
    <row r="8" spans="1:31" s="10" customFormat="1" x14ac:dyDescent="0.25">
      <c r="A8" s="37" t="s">
        <v>733</v>
      </c>
      <c r="B8" s="16" t="s">
        <v>221</v>
      </c>
      <c r="C8" s="135">
        <v>210764</v>
      </c>
      <c r="D8" s="135">
        <v>1697.1239575109707</v>
      </c>
      <c r="E8" s="140">
        <v>1</v>
      </c>
      <c r="F8" s="140">
        <v>2</v>
      </c>
      <c r="G8" s="140">
        <v>61.5</v>
      </c>
      <c r="H8" s="140">
        <v>347.41</v>
      </c>
      <c r="I8" s="140">
        <v>173.70500000000001</v>
      </c>
      <c r="J8" s="92"/>
      <c r="K8" s="92"/>
      <c r="L8" s="92"/>
      <c r="M8" s="141"/>
      <c r="N8" s="141"/>
      <c r="O8" s="141"/>
      <c r="P8" s="142">
        <v>1</v>
      </c>
      <c r="Q8" s="142">
        <v>1</v>
      </c>
      <c r="R8" s="142">
        <v>21.45</v>
      </c>
      <c r="S8" s="160"/>
      <c r="T8" s="160"/>
      <c r="U8" s="160"/>
      <c r="V8" s="98">
        <v>1</v>
      </c>
      <c r="W8" s="98">
        <v>2</v>
      </c>
      <c r="X8" s="98">
        <v>22</v>
      </c>
      <c r="Y8" s="61">
        <v>3</v>
      </c>
      <c r="Z8" s="61">
        <v>5</v>
      </c>
      <c r="AA8" s="61">
        <v>104.95</v>
      </c>
      <c r="AB8" s="144">
        <v>91</v>
      </c>
      <c r="AC8" s="144">
        <v>85</v>
      </c>
      <c r="AD8" s="144">
        <v>206</v>
      </c>
      <c r="AE8" s="144">
        <v>182</v>
      </c>
    </row>
    <row r="9" spans="1:31" s="10" customFormat="1" x14ac:dyDescent="0.25">
      <c r="A9" s="37" t="s">
        <v>732</v>
      </c>
      <c r="B9" s="16" t="s">
        <v>246</v>
      </c>
      <c r="C9" s="135">
        <v>111338</v>
      </c>
      <c r="D9" s="135">
        <v>896.52116671422277</v>
      </c>
      <c r="E9" s="140"/>
      <c r="F9" s="140"/>
      <c r="G9" s="140"/>
      <c r="H9" s="140"/>
      <c r="I9" s="140"/>
      <c r="J9" s="92"/>
      <c r="K9" s="92"/>
      <c r="L9" s="92"/>
      <c r="M9" s="141"/>
      <c r="N9" s="141"/>
      <c r="O9" s="141"/>
      <c r="P9" s="142"/>
      <c r="Q9" s="142"/>
      <c r="R9" s="142"/>
      <c r="S9" s="160"/>
      <c r="T9" s="160"/>
      <c r="U9" s="160"/>
      <c r="V9" s="98"/>
      <c r="W9" s="98"/>
      <c r="X9" s="98"/>
      <c r="Y9" s="61">
        <v>0</v>
      </c>
      <c r="Z9" s="61">
        <v>0</v>
      </c>
      <c r="AA9" s="61">
        <v>0</v>
      </c>
      <c r="AB9" s="144">
        <v>28</v>
      </c>
      <c r="AC9" s="144">
        <v>21</v>
      </c>
      <c r="AD9" s="144">
        <v>67</v>
      </c>
      <c r="AE9" s="144">
        <v>53</v>
      </c>
    </row>
    <row r="10" spans="1:31" s="10" customFormat="1" x14ac:dyDescent="0.25">
      <c r="A10" s="37" t="s">
        <v>731</v>
      </c>
      <c r="B10" s="16" t="s">
        <v>277</v>
      </c>
      <c r="C10" s="135">
        <v>159245</v>
      </c>
      <c r="D10" s="135">
        <v>1282.2802025670157</v>
      </c>
      <c r="E10" s="140">
        <v>1</v>
      </c>
      <c r="F10" s="140">
        <v>1</v>
      </c>
      <c r="G10" s="140"/>
      <c r="H10" s="140">
        <v>71.804000000000002</v>
      </c>
      <c r="I10" s="140">
        <v>35.902000000000001</v>
      </c>
      <c r="J10" s="92"/>
      <c r="K10" s="92"/>
      <c r="L10" s="92"/>
      <c r="M10" s="141"/>
      <c r="N10" s="141"/>
      <c r="O10" s="141"/>
      <c r="P10" s="142"/>
      <c r="Q10" s="142"/>
      <c r="R10" s="142"/>
      <c r="S10" s="160"/>
      <c r="T10" s="160"/>
      <c r="U10" s="160"/>
      <c r="V10" s="98"/>
      <c r="W10" s="98"/>
      <c r="X10" s="98"/>
      <c r="Y10" s="61">
        <v>1</v>
      </c>
      <c r="Z10" s="61">
        <v>1</v>
      </c>
      <c r="AA10" s="61">
        <v>0</v>
      </c>
      <c r="AB10" s="144">
        <v>53</v>
      </c>
      <c r="AC10" s="144">
        <v>20</v>
      </c>
      <c r="AD10" s="144">
        <v>130</v>
      </c>
      <c r="AE10" s="144">
        <v>39</v>
      </c>
    </row>
    <row r="11" spans="1:31" s="10" customFormat="1" x14ac:dyDescent="0.25">
      <c r="A11" s="37" t="s">
        <v>730</v>
      </c>
      <c r="B11" s="16" t="s">
        <v>335</v>
      </c>
      <c r="C11" s="135">
        <v>355100</v>
      </c>
      <c r="D11" s="135">
        <v>2859.3531974727453</v>
      </c>
      <c r="E11" s="140">
        <v>1</v>
      </c>
      <c r="F11" s="140">
        <v>1</v>
      </c>
      <c r="G11" s="140">
        <v>30</v>
      </c>
      <c r="H11" s="140">
        <v>111.509</v>
      </c>
      <c r="I11" s="140">
        <v>55.7545</v>
      </c>
      <c r="J11" s="92"/>
      <c r="K11" s="92"/>
      <c r="L11" s="92"/>
      <c r="M11" s="141"/>
      <c r="N11" s="141"/>
      <c r="O11" s="141"/>
      <c r="P11" s="142">
        <v>2</v>
      </c>
      <c r="Q11" s="142">
        <v>6</v>
      </c>
      <c r="R11" s="142">
        <v>99.019000000000005</v>
      </c>
      <c r="S11" s="160">
        <v>1</v>
      </c>
      <c r="T11" s="160">
        <v>2</v>
      </c>
      <c r="U11" s="160">
        <v>60</v>
      </c>
      <c r="V11" s="98"/>
      <c r="W11" s="98"/>
      <c r="X11" s="98"/>
      <c r="Y11" s="61">
        <v>4</v>
      </c>
      <c r="Z11" s="61">
        <v>9</v>
      </c>
      <c r="AA11" s="61">
        <v>189.01900000000001</v>
      </c>
      <c r="AB11" s="144">
        <v>71</v>
      </c>
      <c r="AC11" s="144">
        <v>57</v>
      </c>
      <c r="AD11" s="144">
        <v>236</v>
      </c>
      <c r="AE11" s="144">
        <v>200</v>
      </c>
    </row>
    <row r="12" spans="1:31" s="10" customFormat="1" x14ac:dyDescent="0.25">
      <c r="A12" s="37" t="s">
        <v>840</v>
      </c>
      <c r="B12" s="38" t="s">
        <v>775</v>
      </c>
      <c r="C12" s="135">
        <v>312465</v>
      </c>
      <c r="D12" s="135">
        <v>2516.0456120763765</v>
      </c>
      <c r="E12" s="140"/>
      <c r="F12" s="140"/>
      <c r="G12" s="140"/>
      <c r="H12" s="140"/>
      <c r="I12" s="140"/>
      <c r="J12" s="92"/>
      <c r="K12" s="92"/>
      <c r="L12" s="92"/>
      <c r="M12" s="141"/>
      <c r="N12" s="141"/>
      <c r="O12" s="141"/>
      <c r="P12" s="142">
        <v>1</v>
      </c>
      <c r="Q12" s="142">
        <v>2</v>
      </c>
      <c r="R12" s="142">
        <v>11.436</v>
      </c>
      <c r="S12" s="160"/>
      <c r="T12" s="160"/>
      <c r="U12" s="160"/>
      <c r="V12" s="98"/>
      <c r="W12" s="98"/>
      <c r="X12" s="98"/>
      <c r="Y12" s="61">
        <v>1</v>
      </c>
      <c r="Z12" s="61">
        <v>2</v>
      </c>
      <c r="AA12" s="61">
        <v>11.436</v>
      </c>
      <c r="AB12" s="144">
        <v>155</v>
      </c>
      <c r="AC12" s="144">
        <v>52</v>
      </c>
      <c r="AD12" s="144">
        <v>369</v>
      </c>
      <c r="AE12" s="144">
        <v>124</v>
      </c>
    </row>
    <row r="13" spans="1:31" s="10" customFormat="1" x14ac:dyDescent="0.25">
      <c r="A13" s="37" t="s">
        <v>841</v>
      </c>
      <c r="B13" s="37" t="s">
        <v>745</v>
      </c>
      <c r="C13" s="135">
        <v>485570</v>
      </c>
      <c r="D13" s="135">
        <v>3909.9299692955242</v>
      </c>
      <c r="E13" s="140"/>
      <c r="F13" s="140"/>
      <c r="G13" s="140"/>
      <c r="H13" s="140"/>
      <c r="I13" s="140"/>
      <c r="J13" s="92"/>
      <c r="K13" s="92"/>
      <c r="L13" s="92"/>
      <c r="M13" s="141"/>
      <c r="N13" s="141"/>
      <c r="O13" s="141"/>
      <c r="P13" s="142">
        <v>1</v>
      </c>
      <c r="Q13" s="142">
        <v>3</v>
      </c>
      <c r="R13" s="142">
        <v>10.199999999999999</v>
      </c>
      <c r="S13" s="160"/>
      <c r="T13" s="160"/>
      <c r="U13" s="160"/>
      <c r="V13" s="98"/>
      <c r="W13" s="98"/>
      <c r="X13" s="98"/>
      <c r="Y13" s="61">
        <v>1</v>
      </c>
      <c r="Z13" s="61">
        <v>3</v>
      </c>
      <c r="AA13" s="61">
        <v>10.199999999999999</v>
      </c>
      <c r="AB13" s="144">
        <v>213</v>
      </c>
      <c r="AC13" s="144">
        <v>143</v>
      </c>
      <c r="AD13" s="144">
        <v>619</v>
      </c>
      <c r="AE13" s="144">
        <v>467</v>
      </c>
    </row>
    <row r="14" spans="1:31" x14ac:dyDescent="0.25">
      <c r="A14" s="37" t="s">
        <v>842</v>
      </c>
      <c r="B14" s="37" t="s">
        <v>746</v>
      </c>
      <c r="C14" s="135">
        <v>451730</v>
      </c>
      <c r="D14" s="135">
        <v>3637.4419033916165</v>
      </c>
      <c r="E14" s="140"/>
      <c r="F14" s="140"/>
      <c r="G14" s="140"/>
      <c r="H14" s="140"/>
      <c r="I14" s="140"/>
      <c r="J14" s="92"/>
      <c r="K14" s="92"/>
      <c r="L14" s="92"/>
      <c r="M14" s="141">
        <v>1</v>
      </c>
      <c r="N14" s="141">
        <v>7</v>
      </c>
      <c r="O14" s="141">
        <v>4211</v>
      </c>
      <c r="P14" s="142">
        <v>2</v>
      </c>
      <c r="Q14" s="142">
        <v>5</v>
      </c>
      <c r="R14" s="142">
        <v>576.29999999999995</v>
      </c>
      <c r="S14" s="160"/>
      <c r="T14" s="160"/>
      <c r="U14" s="160"/>
      <c r="V14" s="98"/>
      <c r="W14" s="98"/>
      <c r="X14" s="98"/>
      <c r="Y14" s="61">
        <v>3</v>
      </c>
      <c r="Z14" s="61">
        <v>12</v>
      </c>
      <c r="AA14" s="61">
        <v>4787.3</v>
      </c>
      <c r="AB14" s="144">
        <v>147</v>
      </c>
      <c r="AC14" s="144">
        <v>78</v>
      </c>
      <c r="AD14" s="144">
        <v>361</v>
      </c>
      <c r="AE14" s="144">
        <v>203</v>
      </c>
    </row>
    <row r="15" spans="1:31" x14ac:dyDescent="0.25">
      <c r="A15" s="37" t="s">
        <v>843</v>
      </c>
      <c r="B15" s="37" t="s">
        <v>747</v>
      </c>
      <c r="C15" s="135">
        <v>298863</v>
      </c>
      <c r="D15" s="135">
        <v>2406.5189373593275</v>
      </c>
      <c r="E15" s="140"/>
      <c r="F15" s="140"/>
      <c r="G15" s="140"/>
      <c r="H15" s="140"/>
      <c r="I15" s="140"/>
      <c r="J15" s="92"/>
      <c r="K15" s="92"/>
      <c r="L15" s="92"/>
      <c r="M15" s="141"/>
      <c r="N15" s="141"/>
      <c r="O15" s="141"/>
      <c r="P15" s="142">
        <v>1</v>
      </c>
      <c r="Q15" s="142">
        <v>4</v>
      </c>
      <c r="R15" s="142">
        <v>10.486000000000001</v>
      </c>
      <c r="S15" s="160"/>
      <c r="T15" s="160"/>
      <c r="U15" s="160"/>
      <c r="V15" s="98"/>
      <c r="W15" s="98"/>
      <c r="X15" s="98"/>
      <c r="Y15" s="61">
        <v>1</v>
      </c>
      <c r="Z15" s="61">
        <v>4</v>
      </c>
      <c r="AA15" s="61">
        <v>10.486000000000001</v>
      </c>
      <c r="AB15" s="144">
        <v>138</v>
      </c>
      <c r="AC15" s="144">
        <v>47</v>
      </c>
      <c r="AD15" s="144">
        <v>305</v>
      </c>
      <c r="AE15" s="144">
        <v>112</v>
      </c>
    </row>
    <row r="16" spans="1:31" x14ac:dyDescent="0.25">
      <c r="A16" s="37" t="s">
        <v>844</v>
      </c>
      <c r="B16" s="37" t="s">
        <v>748</v>
      </c>
      <c r="C16" s="135">
        <v>459976</v>
      </c>
      <c r="D16" s="135">
        <v>3703.8407388361684</v>
      </c>
      <c r="E16" s="140">
        <v>1</v>
      </c>
      <c r="F16" s="140">
        <v>1</v>
      </c>
      <c r="G16" s="140">
        <v>22</v>
      </c>
      <c r="H16" s="140">
        <v>140.55199999999999</v>
      </c>
      <c r="I16" s="140">
        <v>70.275999999999996</v>
      </c>
      <c r="J16" s="92">
        <v>1</v>
      </c>
      <c r="K16" s="92">
        <v>3</v>
      </c>
      <c r="L16" s="92">
        <v>67.2</v>
      </c>
      <c r="M16" s="141"/>
      <c r="N16" s="141"/>
      <c r="O16" s="141"/>
      <c r="P16" s="142">
        <v>2</v>
      </c>
      <c r="Q16" s="142">
        <v>3</v>
      </c>
      <c r="R16" s="142">
        <v>78</v>
      </c>
      <c r="S16" s="160">
        <v>1</v>
      </c>
      <c r="T16" s="160">
        <v>1</v>
      </c>
      <c r="U16" s="160">
        <v>4.8</v>
      </c>
      <c r="V16" s="98"/>
      <c r="W16" s="98"/>
      <c r="X16" s="98"/>
      <c r="Y16" s="61">
        <v>5</v>
      </c>
      <c r="Z16" s="61">
        <v>8</v>
      </c>
      <c r="AA16" s="61">
        <v>172</v>
      </c>
      <c r="AB16" s="144">
        <v>177</v>
      </c>
      <c r="AC16" s="144">
        <v>113</v>
      </c>
      <c r="AD16" s="144">
        <v>440</v>
      </c>
      <c r="AE16" s="144">
        <v>302</v>
      </c>
    </row>
    <row r="17" spans="1:31" x14ac:dyDescent="0.25">
      <c r="A17" s="37" t="s">
        <v>729</v>
      </c>
      <c r="B17" s="16" t="s">
        <v>41</v>
      </c>
      <c r="C17" s="135">
        <v>329673</v>
      </c>
      <c r="D17" s="135">
        <v>2654.6086923977255</v>
      </c>
      <c r="E17" s="140">
        <v>2</v>
      </c>
      <c r="F17" s="140">
        <v>2</v>
      </c>
      <c r="G17" s="140">
        <v>12</v>
      </c>
      <c r="H17" s="140">
        <v>24.47</v>
      </c>
      <c r="I17" s="140">
        <v>12.234999999999999</v>
      </c>
      <c r="J17" s="92"/>
      <c r="K17" s="92"/>
      <c r="L17" s="92"/>
      <c r="M17" s="141"/>
      <c r="N17" s="141"/>
      <c r="O17" s="141"/>
      <c r="P17" s="142">
        <v>1</v>
      </c>
      <c r="Q17" s="142">
        <v>2</v>
      </c>
      <c r="R17" s="142">
        <v>94</v>
      </c>
      <c r="S17" s="160"/>
      <c r="T17" s="160"/>
      <c r="U17" s="160"/>
      <c r="V17" s="98"/>
      <c r="W17" s="98"/>
      <c r="X17" s="98"/>
      <c r="Y17" s="61">
        <v>3</v>
      </c>
      <c r="Z17" s="61">
        <v>4</v>
      </c>
      <c r="AA17" s="61">
        <v>106</v>
      </c>
      <c r="AB17" s="144">
        <v>135</v>
      </c>
      <c r="AC17" s="144">
        <v>33</v>
      </c>
      <c r="AD17" s="144">
        <v>341</v>
      </c>
      <c r="AE17" s="144">
        <v>78</v>
      </c>
    </row>
    <row r="18" spans="1:31" x14ac:dyDescent="0.25">
      <c r="A18" s="37" t="s">
        <v>728</v>
      </c>
      <c r="B18" s="16" t="s">
        <v>155</v>
      </c>
      <c r="C18" s="135">
        <v>1087863</v>
      </c>
      <c r="D18" s="135">
        <v>8759.742459764273</v>
      </c>
      <c r="E18" s="140">
        <v>1</v>
      </c>
      <c r="F18" s="140">
        <v>2</v>
      </c>
      <c r="G18" s="140">
        <v>63.1</v>
      </c>
      <c r="H18" s="140">
        <v>315.447</v>
      </c>
      <c r="I18" s="140">
        <v>157.7235</v>
      </c>
      <c r="J18" s="92"/>
      <c r="K18" s="92"/>
      <c r="L18" s="92"/>
      <c r="M18" s="141">
        <v>1</v>
      </c>
      <c r="N18" s="141">
        <v>1</v>
      </c>
      <c r="O18" s="141">
        <v>75.3</v>
      </c>
      <c r="P18" s="142">
        <v>4</v>
      </c>
      <c r="Q18" s="142">
        <v>6</v>
      </c>
      <c r="R18" s="142">
        <v>1020.7</v>
      </c>
      <c r="S18" s="160">
        <v>1</v>
      </c>
      <c r="T18" s="160">
        <v>1</v>
      </c>
      <c r="U18" s="160">
        <v>97.1</v>
      </c>
      <c r="V18" s="98">
        <v>3</v>
      </c>
      <c r="W18" s="98">
        <v>7</v>
      </c>
      <c r="X18" s="98">
        <v>129.6</v>
      </c>
      <c r="Y18" s="61">
        <v>10</v>
      </c>
      <c r="Z18" s="61">
        <v>17</v>
      </c>
      <c r="AA18" s="61">
        <v>1385.8</v>
      </c>
      <c r="AB18" s="144">
        <v>338</v>
      </c>
      <c r="AC18" s="144">
        <v>79</v>
      </c>
      <c r="AD18" s="144">
        <v>847</v>
      </c>
      <c r="AE18" s="144">
        <v>221</v>
      </c>
    </row>
    <row r="19" spans="1:31" x14ac:dyDescent="0.25">
      <c r="A19" s="37" t="s">
        <v>727</v>
      </c>
      <c r="B19" s="16" t="s">
        <v>172</v>
      </c>
      <c r="C19" s="135">
        <v>163729</v>
      </c>
      <c r="D19" s="135">
        <v>1318.3864817488457</v>
      </c>
      <c r="E19" s="140">
        <v>1</v>
      </c>
      <c r="F19" s="140">
        <v>1</v>
      </c>
      <c r="G19" s="140">
        <v>11.6</v>
      </c>
      <c r="H19" s="140">
        <v>76.739000000000004</v>
      </c>
      <c r="I19" s="140">
        <v>38.369500000000002</v>
      </c>
      <c r="J19" s="92">
        <v>1</v>
      </c>
      <c r="K19" s="92">
        <v>6</v>
      </c>
      <c r="L19" s="92">
        <v>75.53</v>
      </c>
      <c r="M19" s="141"/>
      <c r="N19" s="141"/>
      <c r="O19" s="141"/>
      <c r="P19" s="142">
        <v>2</v>
      </c>
      <c r="Q19" s="142">
        <v>2</v>
      </c>
      <c r="R19" s="142">
        <v>52.47</v>
      </c>
      <c r="S19" s="160"/>
      <c r="T19" s="160"/>
      <c r="U19" s="160"/>
      <c r="V19" s="98"/>
      <c r="W19" s="98"/>
      <c r="X19" s="98"/>
      <c r="Y19" s="61">
        <v>4</v>
      </c>
      <c r="Z19" s="61">
        <v>9</v>
      </c>
      <c r="AA19" s="61">
        <v>139.6</v>
      </c>
      <c r="AB19" s="144">
        <v>35</v>
      </c>
      <c r="AC19" s="144">
        <v>26</v>
      </c>
      <c r="AD19" s="144">
        <v>74</v>
      </c>
      <c r="AE19" s="144">
        <v>53</v>
      </c>
    </row>
    <row r="20" spans="1:31" x14ac:dyDescent="0.25">
      <c r="A20" s="37" t="s">
        <v>845</v>
      </c>
      <c r="B20" s="37" t="s">
        <v>749</v>
      </c>
      <c r="C20" s="135">
        <v>557026</v>
      </c>
      <c r="D20" s="135">
        <v>4485.3113888354083</v>
      </c>
      <c r="E20" s="140">
        <v>1</v>
      </c>
      <c r="F20" s="140">
        <v>1</v>
      </c>
      <c r="G20" s="140">
        <v>24</v>
      </c>
      <c r="H20" s="140">
        <v>253.703</v>
      </c>
      <c r="I20" s="140">
        <v>126.8515</v>
      </c>
      <c r="J20" s="92"/>
      <c r="K20" s="92"/>
      <c r="L20" s="92"/>
      <c r="M20" s="141">
        <v>1</v>
      </c>
      <c r="N20" s="141">
        <v>4</v>
      </c>
      <c r="O20" s="141">
        <v>1961</v>
      </c>
      <c r="P20" s="142">
        <v>2</v>
      </c>
      <c r="Q20" s="142">
        <v>3</v>
      </c>
      <c r="R20" s="142">
        <v>409.5</v>
      </c>
      <c r="S20" s="160"/>
      <c r="T20" s="160"/>
      <c r="U20" s="160"/>
      <c r="V20" s="98">
        <v>2</v>
      </c>
      <c r="W20" s="98">
        <v>2</v>
      </c>
      <c r="X20" s="98">
        <v>3.1589999999999998</v>
      </c>
      <c r="Y20" s="61">
        <v>6</v>
      </c>
      <c r="Z20" s="61">
        <v>10</v>
      </c>
      <c r="AA20" s="61">
        <v>2397.6590000000001</v>
      </c>
      <c r="AB20" s="144">
        <v>276</v>
      </c>
      <c r="AC20" s="144">
        <v>136</v>
      </c>
      <c r="AD20" s="144">
        <v>689</v>
      </c>
      <c r="AE20" s="144">
        <v>292</v>
      </c>
    </row>
    <row r="21" spans="1:31" x14ac:dyDescent="0.25">
      <c r="A21" s="37" t="s">
        <v>846</v>
      </c>
      <c r="B21" s="37" t="s">
        <v>750</v>
      </c>
      <c r="C21" s="135">
        <v>264638</v>
      </c>
      <c r="D21" s="135">
        <v>2130.9307560484162</v>
      </c>
      <c r="E21" s="140"/>
      <c r="F21" s="140"/>
      <c r="G21" s="140"/>
      <c r="H21" s="140"/>
      <c r="I21" s="140"/>
      <c r="J21" s="92"/>
      <c r="K21" s="92"/>
      <c r="L21" s="92"/>
      <c r="M21" s="141"/>
      <c r="N21" s="141"/>
      <c r="O21" s="141"/>
      <c r="P21" s="142">
        <v>2</v>
      </c>
      <c r="Q21" s="142">
        <v>2</v>
      </c>
      <c r="R21" s="142">
        <v>3.49</v>
      </c>
      <c r="S21" s="160"/>
      <c r="T21" s="160"/>
      <c r="U21" s="160"/>
      <c r="V21" s="98"/>
      <c r="W21" s="98"/>
      <c r="X21" s="98"/>
      <c r="Y21" s="61">
        <v>2</v>
      </c>
      <c r="Z21" s="61">
        <v>2</v>
      </c>
      <c r="AA21" s="61">
        <v>3.49</v>
      </c>
      <c r="AB21" s="144">
        <v>104</v>
      </c>
      <c r="AC21" s="144">
        <v>36</v>
      </c>
      <c r="AD21" s="144">
        <v>247</v>
      </c>
      <c r="AE21" s="144">
        <v>100</v>
      </c>
    </row>
    <row r="22" spans="1:31" x14ac:dyDescent="0.25">
      <c r="A22" s="37" t="s">
        <v>847</v>
      </c>
      <c r="B22" s="37" t="s">
        <v>751</v>
      </c>
      <c r="C22" s="135">
        <v>470615</v>
      </c>
      <c r="D22" s="135">
        <v>3789.5086032910053</v>
      </c>
      <c r="E22" s="140">
        <v>1</v>
      </c>
      <c r="F22" s="140">
        <v>1</v>
      </c>
      <c r="G22" s="140">
        <v>33.4</v>
      </c>
      <c r="H22" s="140">
        <v>214.34299999999999</v>
      </c>
      <c r="I22" s="140">
        <v>107.17149999999999</v>
      </c>
      <c r="J22" s="92"/>
      <c r="K22" s="92"/>
      <c r="L22" s="92"/>
      <c r="M22" s="141">
        <v>6</v>
      </c>
      <c r="N22" s="141">
        <v>12</v>
      </c>
      <c r="O22" s="141">
        <v>3457.8</v>
      </c>
      <c r="P22" s="142">
        <v>4</v>
      </c>
      <c r="Q22" s="142">
        <v>4</v>
      </c>
      <c r="R22" s="142">
        <v>1286.4000000000001</v>
      </c>
      <c r="S22" s="160">
        <v>2</v>
      </c>
      <c r="T22" s="160">
        <v>2</v>
      </c>
      <c r="U22" s="160">
        <v>91.12</v>
      </c>
      <c r="V22" s="98"/>
      <c r="W22" s="98"/>
      <c r="X22" s="98"/>
      <c r="Y22" s="61">
        <v>13</v>
      </c>
      <c r="Z22" s="61">
        <v>19</v>
      </c>
      <c r="AA22" s="61">
        <v>4868.72</v>
      </c>
      <c r="AB22" s="144">
        <v>146</v>
      </c>
      <c r="AC22" s="144">
        <v>66</v>
      </c>
      <c r="AD22" s="144">
        <v>429</v>
      </c>
      <c r="AE22" s="144">
        <v>231</v>
      </c>
    </row>
    <row r="23" spans="1:31" x14ac:dyDescent="0.25">
      <c r="A23" s="37" t="s">
        <v>848</v>
      </c>
      <c r="B23" s="37" t="s">
        <v>752</v>
      </c>
      <c r="C23" s="135">
        <v>193656</v>
      </c>
      <c r="D23" s="135">
        <v>1559.3661019706617</v>
      </c>
      <c r="E23" s="140"/>
      <c r="F23" s="140"/>
      <c r="G23" s="140"/>
      <c r="H23" s="140"/>
      <c r="I23" s="140"/>
      <c r="J23" s="92"/>
      <c r="K23" s="92"/>
      <c r="L23" s="92"/>
      <c r="M23" s="141">
        <v>2</v>
      </c>
      <c r="N23" s="141">
        <v>3</v>
      </c>
      <c r="O23" s="141">
        <v>22.472999999999999</v>
      </c>
      <c r="P23" s="142">
        <v>2</v>
      </c>
      <c r="Q23" s="142">
        <v>4</v>
      </c>
      <c r="R23" s="142">
        <v>21.193999999999999</v>
      </c>
      <c r="S23" s="160"/>
      <c r="T23" s="160"/>
      <c r="U23" s="160"/>
      <c r="V23" s="98"/>
      <c r="W23" s="98"/>
      <c r="X23" s="98"/>
      <c r="Y23" s="61">
        <v>4</v>
      </c>
      <c r="Z23" s="61">
        <v>7</v>
      </c>
      <c r="AA23" s="61">
        <v>43.667000000000002</v>
      </c>
      <c r="AB23" s="144">
        <v>86</v>
      </c>
      <c r="AC23" s="144">
        <v>68</v>
      </c>
      <c r="AD23" s="144">
        <v>237</v>
      </c>
      <c r="AE23" s="144">
        <v>194</v>
      </c>
    </row>
    <row r="24" spans="1:31" x14ac:dyDescent="0.25">
      <c r="A24" s="37" t="s">
        <v>849</v>
      </c>
      <c r="B24" s="37" t="s">
        <v>753</v>
      </c>
      <c r="C24" s="135">
        <v>255555</v>
      </c>
      <c r="D24" s="135">
        <v>2057.7921891865599</v>
      </c>
      <c r="E24" s="140"/>
      <c r="F24" s="140"/>
      <c r="G24" s="140"/>
      <c r="H24" s="140"/>
      <c r="I24" s="140"/>
      <c r="J24" s="92"/>
      <c r="K24" s="92"/>
      <c r="L24" s="92"/>
      <c r="M24" s="141"/>
      <c r="N24" s="141"/>
      <c r="O24" s="141"/>
      <c r="P24" s="142"/>
      <c r="Q24" s="142"/>
      <c r="R24" s="142"/>
      <c r="S24" s="160"/>
      <c r="T24" s="160"/>
      <c r="U24" s="160"/>
      <c r="V24" s="98"/>
      <c r="W24" s="98"/>
      <c r="X24" s="98"/>
      <c r="Y24" s="61">
        <v>0</v>
      </c>
      <c r="Z24" s="61">
        <v>0</v>
      </c>
      <c r="AA24" s="61">
        <v>0</v>
      </c>
      <c r="AB24" s="144">
        <v>93</v>
      </c>
      <c r="AC24" s="144">
        <v>46</v>
      </c>
      <c r="AD24" s="144">
        <v>214</v>
      </c>
      <c r="AE24" s="144">
        <v>110</v>
      </c>
    </row>
    <row r="25" spans="1:31" x14ac:dyDescent="0.25">
      <c r="A25" s="37" t="s">
        <v>850</v>
      </c>
      <c r="B25" s="37" t="s">
        <v>754</v>
      </c>
      <c r="C25" s="135">
        <v>272057</v>
      </c>
      <c r="D25" s="135">
        <v>2190.670382553767</v>
      </c>
      <c r="E25" s="140"/>
      <c r="F25" s="140"/>
      <c r="G25" s="140"/>
      <c r="H25" s="140"/>
      <c r="I25" s="140"/>
      <c r="J25" s="92"/>
      <c r="K25" s="92"/>
      <c r="L25" s="92"/>
      <c r="M25" s="141"/>
      <c r="N25" s="141"/>
      <c r="O25" s="141"/>
      <c r="P25" s="142"/>
      <c r="Q25" s="142"/>
      <c r="R25" s="142"/>
      <c r="S25" s="160"/>
      <c r="T25" s="160"/>
      <c r="U25" s="160"/>
      <c r="V25" s="98"/>
      <c r="W25" s="98"/>
      <c r="X25" s="98"/>
      <c r="Y25" s="61">
        <v>0</v>
      </c>
      <c r="Z25" s="61">
        <v>0</v>
      </c>
      <c r="AA25" s="61">
        <v>0</v>
      </c>
      <c r="AB25" s="144">
        <v>81</v>
      </c>
      <c r="AC25" s="144">
        <v>47</v>
      </c>
      <c r="AD25" s="144">
        <v>179</v>
      </c>
      <c r="AE25" s="144">
        <v>110</v>
      </c>
    </row>
    <row r="26" spans="1:31" x14ac:dyDescent="0.25">
      <c r="A26" s="37" t="s">
        <v>851</v>
      </c>
      <c r="B26" s="37" t="s">
        <v>755</v>
      </c>
      <c r="C26" s="135">
        <v>283271</v>
      </c>
      <c r="D26" s="135">
        <v>2280.9682894995835</v>
      </c>
      <c r="E26" s="140"/>
      <c r="F26" s="140"/>
      <c r="G26" s="140"/>
      <c r="H26" s="140"/>
      <c r="I26" s="140"/>
      <c r="J26" s="92"/>
      <c r="K26" s="92"/>
      <c r="L26" s="92"/>
      <c r="M26" s="141"/>
      <c r="N26" s="141"/>
      <c r="O26" s="141"/>
      <c r="P26" s="142">
        <v>1</v>
      </c>
      <c r="Q26" s="142">
        <v>1</v>
      </c>
      <c r="R26" s="142">
        <v>21.06</v>
      </c>
      <c r="S26" s="160"/>
      <c r="T26" s="160"/>
      <c r="U26" s="160"/>
      <c r="V26" s="98"/>
      <c r="W26" s="98"/>
      <c r="X26" s="98"/>
      <c r="Y26" s="61">
        <v>1</v>
      </c>
      <c r="Z26" s="61">
        <v>1</v>
      </c>
      <c r="AA26" s="61">
        <v>21.06</v>
      </c>
      <c r="AB26" s="144">
        <v>77</v>
      </c>
      <c r="AC26" s="144">
        <v>60</v>
      </c>
      <c r="AD26" s="144">
        <v>200</v>
      </c>
      <c r="AE26" s="144">
        <v>157</v>
      </c>
    </row>
    <row r="27" spans="1:31" x14ac:dyDescent="0.25">
      <c r="A27" s="37" t="s">
        <v>852</v>
      </c>
      <c r="B27" s="37" t="s">
        <v>756</v>
      </c>
      <c r="C27" s="135">
        <v>600764</v>
      </c>
      <c r="D27" s="135">
        <v>4837.5006035666465</v>
      </c>
      <c r="E27" s="140"/>
      <c r="F27" s="140"/>
      <c r="G27" s="140"/>
      <c r="H27" s="140"/>
      <c r="I27" s="140"/>
      <c r="J27" s="92"/>
      <c r="K27" s="92"/>
      <c r="L27" s="92"/>
      <c r="M27" s="141"/>
      <c r="N27" s="141"/>
      <c r="O27" s="141"/>
      <c r="P27" s="142"/>
      <c r="Q27" s="142"/>
      <c r="R27" s="142"/>
      <c r="S27" s="160"/>
      <c r="T27" s="160"/>
      <c r="U27" s="160"/>
      <c r="V27" s="98"/>
      <c r="W27" s="98"/>
      <c r="X27" s="98"/>
      <c r="Y27" s="61">
        <v>0</v>
      </c>
      <c r="Z27" s="61">
        <v>0</v>
      </c>
      <c r="AA27" s="61">
        <v>0</v>
      </c>
      <c r="AB27" s="144">
        <v>192</v>
      </c>
      <c r="AC27" s="144">
        <v>75</v>
      </c>
      <c r="AD27" s="144">
        <v>465</v>
      </c>
      <c r="AE27" s="144">
        <v>185</v>
      </c>
    </row>
    <row r="28" spans="1:31" x14ac:dyDescent="0.25">
      <c r="A28" s="37" t="s">
        <v>726</v>
      </c>
      <c r="B28" s="16" t="s">
        <v>47</v>
      </c>
      <c r="C28" s="135">
        <v>117565</v>
      </c>
      <c r="D28" s="135">
        <v>946.66251382957842</v>
      </c>
      <c r="E28" s="140"/>
      <c r="F28" s="140"/>
      <c r="G28" s="140"/>
      <c r="H28" s="140"/>
      <c r="I28" s="140"/>
      <c r="J28" s="92"/>
      <c r="K28" s="92"/>
      <c r="L28" s="92"/>
      <c r="M28" s="141"/>
      <c r="N28" s="141"/>
      <c r="O28" s="141"/>
      <c r="P28" s="142"/>
      <c r="Q28" s="142"/>
      <c r="R28" s="142"/>
      <c r="S28" s="160"/>
      <c r="T28" s="160"/>
      <c r="U28" s="160"/>
      <c r="V28" s="98"/>
      <c r="W28" s="98"/>
      <c r="X28" s="98"/>
      <c r="Y28" s="61">
        <v>0</v>
      </c>
      <c r="Z28" s="61">
        <v>0</v>
      </c>
      <c r="AA28" s="61">
        <v>0</v>
      </c>
      <c r="AB28" s="144">
        <v>36</v>
      </c>
      <c r="AC28" s="144">
        <v>35</v>
      </c>
      <c r="AD28" s="144">
        <v>79</v>
      </c>
      <c r="AE28" s="144">
        <v>76</v>
      </c>
    </row>
    <row r="29" spans="1:31" x14ac:dyDescent="0.25">
      <c r="A29" s="37" t="s">
        <v>725</v>
      </c>
      <c r="B29" s="16" t="s">
        <v>92</v>
      </c>
      <c r="C29" s="135">
        <v>259645</v>
      </c>
      <c r="D29" s="135">
        <v>2090.7258827310925</v>
      </c>
      <c r="E29" s="140"/>
      <c r="F29" s="140"/>
      <c r="G29" s="140"/>
      <c r="H29" s="140"/>
      <c r="I29" s="140"/>
      <c r="J29" s="92">
        <v>1</v>
      </c>
      <c r="K29" s="92">
        <v>3</v>
      </c>
      <c r="L29" s="92">
        <v>760</v>
      </c>
      <c r="M29" s="141"/>
      <c r="N29" s="141"/>
      <c r="O29" s="141"/>
      <c r="P29" s="142"/>
      <c r="Q29" s="142"/>
      <c r="R29" s="142"/>
      <c r="S29" s="160"/>
      <c r="T29" s="160"/>
      <c r="U29" s="160"/>
      <c r="V29" s="98"/>
      <c r="W29" s="98"/>
      <c r="X29" s="98"/>
      <c r="Y29" s="61">
        <v>1</v>
      </c>
      <c r="Z29" s="61">
        <v>3</v>
      </c>
      <c r="AA29" s="61">
        <v>760</v>
      </c>
      <c r="AB29" s="144">
        <v>63</v>
      </c>
      <c r="AC29" s="144">
        <v>59</v>
      </c>
      <c r="AD29" s="144">
        <v>159</v>
      </c>
      <c r="AE29" s="144">
        <v>145</v>
      </c>
    </row>
    <row r="30" spans="1:31" x14ac:dyDescent="0.25">
      <c r="A30" s="37" t="s">
        <v>724</v>
      </c>
      <c r="B30" s="16" t="s">
        <v>203</v>
      </c>
      <c r="C30" s="135">
        <v>315293</v>
      </c>
      <c r="D30" s="135">
        <v>2538.8173688841853</v>
      </c>
      <c r="E30" s="140"/>
      <c r="F30" s="140"/>
      <c r="G30" s="140"/>
      <c r="H30" s="140"/>
      <c r="I30" s="140"/>
      <c r="J30" s="92"/>
      <c r="K30" s="92"/>
      <c r="L30" s="92"/>
      <c r="M30" s="141"/>
      <c r="N30" s="141"/>
      <c r="O30" s="141"/>
      <c r="P30" s="142">
        <v>1</v>
      </c>
      <c r="Q30" s="142">
        <v>3</v>
      </c>
      <c r="R30" s="142">
        <v>102</v>
      </c>
      <c r="S30" s="160">
        <v>1</v>
      </c>
      <c r="T30" s="160">
        <v>1</v>
      </c>
      <c r="U30" s="160">
        <v>1.056</v>
      </c>
      <c r="V30" s="98"/>
      <c r="W30" s="98"/>
      <c r="X30" s="98"/>
      <c r="Y30" s="61">
        <v>2</v>
      </c>
      <c r="Z30" s="61">
        <v>4</v>
      </c>
      <c r="AA30" s="61">
        <v>103.056</v>
      </c>
      <c r="AB30" s="144">
        <v>92</v>
      </c>
      <c r="AC30" s="144">
        <v>62</v>
      </c>
      <c r="AD30" s="144">
        <v>240</v>
      </c>
      <c r="AE30" s="144">
        <v>155</v>
      </c>
    </row>
    <row r="31" spans="1:31" x14ac:dyDescent="0.25">
      <c r="A31" s="37" t="s">
        <v>853</v>
      </c>
      <c r="B31" s="37" t="s">
        <v>757</v>
      </c>
      <c r="C31" s="135">
        <v>371339</v>
      </c>
      <c r="D31" s="135">
        <v>2990.1136496658173</v>
      </c>
      <c r="E31" s="140"/>
      <c r="F31" s="140"/>
      <c r="G31" s="140"/>
      <c r="H31" s="140"/>
      <c r="I31" s="140"/>
      <c r="J31" s="92"/>
      <c r="K31" s="92"/>
      <c r="L31" s="92"/>
      <c r="M31" s="141"/>
      <c r="N31" s="141"/>
      <c r="O31" s="141"/>
      <c r="P31" s="142"/>
      <c r="Q31" s="142"/>
      <c r="R31" s="142"/>
      <c r="S31" s="160"/>
      <c r="T31" s="160"/>
      <c r="U31" s="160"/>
      <c r="V31" s="98"/>
      <c r="W31" s="98"/>
      <c r="X31" s="98"/>
      <c r="Y31" s="61">
        <v>0</v>
      </c>
      <c r="Z31" s="61">
        <v>0</v>
      </c>
      <c r="AA31" s="61">
        <v>0</v>
      </c>
      <c r="AB31" s="144">
        <v>201</v>
      </c>
      <c r="AC31" s="144">
        <v>100</v>
      </c>
      <c r="AD31" s="144">
        <v>480</v>
      </c>
      <c r="AE31" s="144">
        <v>252</v>
      </c>
    </row>
    <row r="32" spans="1:31" x14ac:dyDescent="0.25">
      <c r="A32" s="37" t="s">
        <v>723</v>
      </c>
      <c r="B32" s="37" t="s">
        <v>758</v>
      </c>
      <c r="C32" s="135">
        <v>220586</v>
      </c>
      <c r="D32" s="135">
        <v>1776.2131355047111</v>
      </c>
      <c r="E32" s="140"/>
      <c r="F32" s="140"/>
      <c r="G32" s="140"/>
      <c r="H32" s="140"/>
      <c r="I32" s="140"/>
      <c r="J32" s="92"/>
      <c r="K32" s="92"/>
      <c r="L32" s="92"/>
      <c r="M32" s="141"/>
      <c r="N32" s="141"/>
      <c r="O32" s="141"/>
      <c r="P32" s="142"/>
      <c r="Q32" s="142"/>
      <c r="R32" s="142"/>
      <c r="S32" s="160"/>
      <c r="T32" s="160"/>
      <c r="U32" s="160"/>
      <c r="V32" s="98"/>
      <c r="W32" s="98"/>
      <c r="X32" s="98"/>
      <c r="Y32" s="61">
        <v>0</v>
      </c>
      <c r="Z32" s="61">
        <v>0</v>
      </c>
      <c r="AA32" s="61">
        <v>0</v>
      </c>
      <c r="AB32" s="144">
        <v>91</v>
      </c>
      <c r="AC32" s="144">
        <v>66</v>
      </c>
      <c r="AD32" s="144">
        <v>191</v>
      </c>
      <c r="AE32" s="144">
        <v>137</v>
      </c>
    </row>
    <row r="33" spans="1:31" x14ac:dyDescent="0.25">
      <c r="A33" s="37" t="s">
        <v>854</v>
      </c>
      <c r="B33" s="37" t="s">
        <v>759</v>
      </c>
      <c r="C33" s="135">
        <v>614137</v>
      </c>
      <c r="D33" s="135">
        <v>4945.1833135351153</v>
      </c>
      <c r="E33" s="140">
        <v>2</v>
      </c>
      <c r="F33" s="140">
        <v>2</v>
      </c>
      <c r="G33" s="140">
        <v>45.1</v>
      </c>
      <c r="H33" s="140">
        <v>278.91899999999998</v>
      </c>
      <c r="I33" s="140">
        <v>139.45949999999999</v>
      </c>
      <c r="J33" s="92">
        <v>2</v>
      </c>
      <c r="K33" s="92">
        <v>9</v>
      </c>
      <c r="L33" s="92">
        <v>1309.8240000000001</v>
      </c>
      <c r="M33" s="141"/>
      <c r="N33" s="141"/>
      <c r="O33" s="141"/>
      <c r="P33" s="142">
        <v>4</v>
      </c>
      <c r="Q33" s="142">
        <v>6</v>
      </c>
      <c r="R33" s="142">
        <v>242.14400000000001</v>
      </c>
      <c r="S33" s="160"/>
      <c r="T33" s="160"/>
      <c r="U33" s="160"/>
      <c r="V33" s="98"/>
      <c r="W33" s="98"/>
      <c r="X33" s="98"/>
      <c r="Y33" s="61">
        <v>8</v>
      </c>
      <c r="Z33" s="61">
        <v>17</v>
      </c>
      <c r="AA33" s="61">
        <v>1597.068</v>
      </c>
      <c r="AB33" s="144">
        <v>149</v>
      </c>
      <c r="AC33" s="144">
        <v>103</v>
      </c>
      <c r="AD33" s="144">
        <v>342</v>
      </c>
      <c r="AE33" s="144">
        <v>242</v>
      </c>
    </row>
    <row r="34" spans="1:31" x14ac:dyDescent="0.25">
      <c r="A34" s="37" t="s">
        <v>855</v>
      </c>
      <c r="B34" s="37" t="s">
        <v>760</v>
      </c>
      <c r="C34" s="135">
        <v>448220</v>
      </c>
      <c r="D34" s="135">
        <v>3609.1785135771161</v>
      </c>
      <c r="E34" s="140"/>
      <c r="F34" s="140"/>
      <c r="G34" s="140"/>
      <c r="H34" s="140"/>
      <c r="I34" s="140"/>
      <c r="J34" s="92"/>
      <c r="K34" s="92"/>
      <c r="L34" s="92"/>
      <c r="M34" s="141"/>
      <c r="N34" s="141"/>
      <c r="O34" s="141"/>
      <c r="P34" s="142">
        <v>1</v>
      </c>
      <c r="Q34" s="142">
        <v>5</v>
      </c>
      <c r="R34" s="142">
        <v>16.968</v>
      </c>
      <c r="S34" s="160"/>
      <c r="T34" s="160"/>
      <c r="U34" s="160"/>
      <c r="V34" s="98"/>
      <c r="W34" s="98"/>
      <c r="X34" s="98"/>
      <c r="Y34" s="61">
        <v>1</v>
      </c>
      <c r="Z34" s="61">
        <v>5</v>
      </c>
      <c r="AA34" s="61">
        <v>16.968</v>
      </c>
      <c r="AB34" s="144">
        <v>148</v>
      </c>
      <c r="AC34" s="144">
        <v>117</v>
      </c>
      <c r="AD34" s="144">
        <v>344</v>
      </c>
      <c r="AE34" s="144">
        <v>277</v>
      </c>
    </row>
    <row r="35" spans="1:31" x14ac:dyDescent="0.25">
      <c r="A35" s="37" t="s">
        <v>856</v>
      </c>
      <c r="B35" s="37" t="s">
        <v>761</v>
      </c>
      <c r="C35" s="135">
        <v>277840</v>
      </c>
      <c r="D35" s="135">
        <v>2237.2365316413052</v>
      </c>
      <c r="E35" s="140"/>
      <c r="F35" s="140"/>
      <c r="G35" s="140"/>
      <c r="H35" s="140"/>
      <c r="I35" s="140"/>
      <c r="J35" s="92"/>
      <c r="K35" s="92"/>
      <c r="L35" s="92"/>
      <c r="M35" s="141"/>
      <c r="N35" s="141"/>
      <c r="O35" s="141"/>
      <c r="P35" s="142"/>
      <c r="Q35" s="142"/>
      <c r="R35" s="142"/>
      <c r="S35" s="160"/>
      <c r="T35" s="160"/>
      <c r="U35" s="160"/>
      <c r="V35" s="98"/>
      <c r="W35" s="98"/>
      <c r="X35" s="98"/>
      <c r="Y35" s="61">
        <v>0</v>
      </c>
      <c r="Z35" s="61">
        <v>0</v>
      </c>
      <c r="AA35" s="61">
        <v>0</v>
      </c>
      <c r="AB35" s="144">
        <v>85</v>
      </c>
      <c r="AC35" s="144">
        <v>51</v>
      </c>
      <c r="AD35" s="144">
        <v>201</v>
      </c>
      <c r="AE35" s="144">
        <v>129</v>
      </c>
    </row>
    <row r="36" spans="1:31" x14ac:dyDescent="0.25">
      <c r="A36" s="37" t="s">
        <v>722</v>
      </c>
      <c r="B36" s="16" t="s">
        <v>35</v>
      </c>
      <c r="C36" s="135">
        <v>334195</v>
      </c>
      <c r="D36" s="135">
        <v>2691.0209569963504</v>
      </c>
      <c r="E36" s="140">
        <v>1</v>
      </c>
      <c r="F36" s="140">
        <v>1</v>
      </c>
      <c r="G36" s="140">
        <v>34</v>
      </c>
      <c r="H36" s="140">
        <v>200.25200000000001</v>
      </c>
      <c r="I36" s="140">
        <v>100.126</v>
      </c>
      <c r="J36" s="92"/>
      <c r="K36" s="92"/>
      <c r="L36" s="92"/>
      <c r="M36" s="141"/>
      <c r="N36" s="141"/>
      <c r="O36" s="141"/>
      <c r="P36" s="142">
        <v>3</v>
      </c>
      <c r="Q36" s="142">
        <v>5</v>
      </c>
      <c r="R36" s="142">
        <v>94.9</v>
      </c>
      <c r="S36" s="160"/>
      <c r="T36" s="160"/>
      <c r="U36" s="160"/>
      <c r="V36" s="98"/>
      <c r="W36" s="98"/>
      <c r="X36" s="98"/>
      <c r="Y36" s="61">
        <v>4</v>
      </c>
      <c r="Z36" s="61">
        <v>6</v>
      </c>
      <c r="AA36" s="61">
        <v>128.9</v>
      </c>
      <c r="AB36" s="144">
        <v>119</v>
      </c>
      <c r="AC36" s="144">
        <v>40</v>
      </c>
      <c r="AD36" s="144">
        <v>284</v>
      </c>
      <c r="AE36" s="144">
        <v>101</v>
      </c>
    </row>
    <row r="37" spans="1:31" x14ac:dyDescent="0.25">
      <c r="A37" s="37" t="s">
        <v>857</v>
      </c>
      <c r="B37" s="37" t="s">
        <v>762</v>
      </c>
      <c r="C37" s="135">
        <v>364938</v>
      </c>
      <c r="D37" s="135">
        <v>2938.5712114314524</v>
      </c>
      <c r="E37" s="140"/>
      <c r="F37" s="140"/>
      <c r="G37" s="140"/>
      <c r="H37" s="140"/>
      <c r="I37" s="140"/>
      <c r="J37" s="92"/>
      <c r="K37" s="92"/>
      <c r="L37" s="92"/>
      <c r="M37" s="141"/>
      <c r="N37" s="141"/>
      <c r="O37" s="141"/>
      <c r="P37" s="142">
        <v>2</v>
      </c>
      <c r="Q37" s="142">
        <v>7</v>
      </c>
      <c r="R37" s="142">
        <v>26.922000000000001</v>
      </c>
      <c r="S37" s="160"/>
      <c r="T37" s="160"/>
      <c r="U37" s="160"/>
      <c r="V37" s="98"/>
      <c r="W37" s="98"/>
      <c r="X37" s="98"/>
      <c r="Y37" s="61">
        <v>2</v>
      </c>
      <c r="Z37" s="61">
        <v>7</v>
      </c>
      <c r="AA37" s="61">
        <v>26.922000000000001</v>
      </c>
      <c r="AB37" s="144">
        <v>156</v>
      </c>
      <c r="AC37" s="144">
        <v>105</v>
      </c>
      <c r="AD37" s="144">
        <v>336</v>
      </c>
      <c r="AE37" s="144">
        <v>232</v>
      </c>
    </row>
    <row r="38" spans="1:31" x14ac:dyDescent="0.25">
      <c r="A38" s="37" t="s">
        <v>858</v>
      </c>
      <c r="B38" s="37" t="s">
        <v>763</v>
      </c>
      <c r="C38" s="135">
        <v>250578</v>
      </c>
      <c r="D38" s="135">
        <v>2017.7161518342034</v>
      </c>
      <c r="E38" s="140"/>
      <c r="F38" s="140"/>
      <c r="G38" s="140"/>
      <c r="H38" s="140"/>
      <c r="I38" s="140"/>
      <c r="J38" s="92"/>
      <c r="K38" s="92"/>
      <c r="L38" s="92"/>
      <c r="M38" s="141"/>
      <c r="N38" s="141"/>
      <c r="O38" s="141"/>
      <c r="P38" s="142">
        <v>1</v>
      </c>
      <c r="Q38" s="142">
        <v>1</v>
      </c>
      <c r="R38" s="142">
        <v>125</v>
      </c>
      <c r="S38" s="160">
        <v>1</v>
      </c>
      <c r="T38" s="160">
        <v>1</v>
      </c>
      <c r="U38" s="160">
        <v>19</v>
      </c>
      <c r="V38" s="98"/>
      <c r="W38" s="98"/>
      <c r="X38" s="98"/>
      <c r="Y38" s="61">
        <v>2</v>
      </c>
      <c r="Z38" s="61">
        <v>2</v>
      </c>
      <c r="AA38" s="61">
        <v>144</v>
      </c>
      <c r="AB38" s="144">
        <v>85</v>
      </c>
      <c r="AC38" s="144">
        <v>52</v>
      </c>
      <c r="AD38" s="144">
        <v>200</v>
      </c>
      <c r="AE38" s="144">
        <v>113</v>
      </c>
    </row>
    <row r="39" spans="1:31" x14ac:dyDescent="0.25">
      <c r="A39" s="37" t="s">
        <v>859</v>
      </c>
      <c r="B39" s="37" t="s">
        <v>764</v>
      </c>
      <c r="C39" s="135">
        <v>140251</v>
      </c>
      <c r="D39" s="135">
        <v>1129.335807656294</v>
      </c>
      <c r="E39" s="140"/>
      <c r="F39" s="140"/>
      <c r="G39" s="140"/>
      <c r="H39" s="140"/>
      <c r="I39" s="140"/>
      <c r="J39" s="92"/>
      <c r="K39" s="92"/>
      <c r="L39" s="92"/>
      <c r="M39" s="141"/>
      <c r="N39" s="141"/>
      <c r="O39" s="141"/>
      <c r="P39" s="142"/>
      <c r="Q39" s="142"/>
      <c r="R39" s="142"/>
      <c r="S39" s="160"/>
      <c r="T39" s="160"/>
      <c r="U39" s="160"/>
      <c r="V39" s="98"/>
      <c r="W39" s="98"/>
      <c r="X39" s="98"/>
      <c r="Y39" s="61">
        <v>0</v>
      </c>
      <c r="Z39" s="61">
        <v>0</v>
      </c>
      <c r="AA39" s="61">
        <v>0</v>
      </c>
      <c r="AB39" s="144">
        <v>43</v>
      </c>
      <c r="AC39" s="144">
        <v>24</v>
      </c>
      <c r="AD39" s="144">
        <v>92</v>
      </c>
      <c r="AE39" s="144">
        <v>53</v>
      </c>
    </row>
    <row r="40" spans="1:31" x14ac:dyDescent="0.25">
      <c r="A40" s="37" t="s">
        <v>860</v>
      </c>
      <c r="B40" s="37" t="s">
        <v>765</v>
      </c>
      <c r="C40" s="135">
        <v>347514</v>
      </c>
      <c r="D40" s="135">
        <v>2798.2688455830576</v>
      </c>
      <c r="E40" s="140"/>
      <c r="F40" s="140"/>
      <c r="G40" s="140"/>
      <c r="H40" s="140"/>
      <c r="I40" s="140"/>
      <c r="J40" s="92">
        <v>1</v>
      </c>
      <c r="K40" s="92">
        <v>1</v>
      </c>
      <c r="L40" s="92">
        <v>4.077</v>
      </c>
      <c r="M40" s="141"/>
      <c r="N40" s="141"/>
      <c r="O40" s="141"/>
      <c r="P40" s="142">
        <v>2</v>
      </c>
      <c r="Q40" s="142">
        <v>9</v>
      </c>
      <c r="R40" s="142">
        <v>30.167000000000002</v>
      </c>
      <c r="S40" s="160"/>
      <c r="T40" s="160"/>
      <c r="U40" s="160"/>
      <c r="V40" s="98">
        <v>1</v>
      </c>
      <c r="W40" s="98">
        <v>1</v>
      </c>
      <c r="X40" s="98">
        <v>2.5</v>
      </c>
      <c r="Y40" s="61">
        <v>4</v>
      </c>
      <c r="Z40" s="61">
        <v>11</v>
      </c>
      <c r="AA40" s="61">
        <v>36.744</v>
      </c>
      <c r="AB40" s="144">
        <v>130</v>
      </c>
      <c r="AC40" s="144">
        <v>52</v>
      </c>
      <c r="AD40" s="144">
        <v>283</v>
      </c>
      <c r="AE40" s="144">
        <v>126</v>
      </c>
    </row>
    <row r="41" spans="1:31" x14ac:dyDescent="0.25">
      <c r="A41" s="37" t="s">
        <v>861</v>
      </c>
      <c r="B41" s="37" t="s">
        <v>766</v>
      </c>
      <c r="C41" s="135">
        <v>310409</v>
      </c>
      <c r="D41" s="135">
        <v>2499.4901905781962</v>
      </c>
      <c r="E41" s="140">
        <v>1</v>
      </c>
      <c r="F41" s="140">
        <v>1</v>
      </c>
      <c r="G41" s="140"/>
      <c r="H41" s="140"/>
      <c r="I41" s="140"/>
      <c r="J41" s="92">
        <v>1</v>
      </c>
      <c r="K41" s="92">
        <v>1</v>
      </c>
      <c r="L41" s="92">
        <v>875</v>
      </c>
      <c r="M41" s="141"/>
      <c r="N41" s="141"/>
      <c r="O41" s="141"/>
      <c r="P41" s="142"/>
      <c r="Q41" s="142"/>
      <c r="R41" s="142"/>
      <c r="S41" s="160"/>
      <c r="T41" s="160"/>
      <c r="U41" s="160"/>
      <c r="V41" s="98"/>
      <c r="W41" s="98"/>
      <c r="X41" s="98"/>
      <c r="Y41" s="61">
        <v>2</v>
      </c>
      <c r="Z41" s="61">
        <v>2</v>
      </c>
      <c r="AA41" s="61">
        <v>875</v>
      </c>
      <c r="AB41" s="144">
        <v>98</v>
      </c>
      <c r="AC41" s="144">
        <v>69</v>
      </c>
      <c r="AD41" s="144">
        <v>227</v>
      </c>
      <c r="AE41" s="144">
        <v>169</v>
      </c>
    </row>
    <row r="42" spans="1:31" x14ac:dyDescent="0.25">
      <c r="A42" s="37" t="s">
        <v>862</v>
      </c>
      <c r="B42" s="37" t="s">
        <v>767</v>
      </c>
      <c r="C42" s="135">
        <v>307839</v>
      </c>
      <c r="D42" s="135">
        <v>2478.7959137054704</v>
      </c>
      <c r="E42" s="140"/>
      <c r="F42" s="140"/>
      <c r="G42" s="140"/>
      <c r="H42" s="140"/>
      <c r="I42" s="140"/>
      <c r="J42" s="92"/>
      <c r="K42" s="92"/>
      <c r="L42" s="92"/>
      <c r="M42" s="141"/>
      <c r="N42" s="141"/>
      <c r="O42" s="141"/>
      <c r="P42" s="142"/>
      <c r="Q42" s="142"/>
      <c r="R42" s="142"/>
      <c r="S42" s="160"/>
      <c r="T42" s="160"/>
      <c r="U42" s="160"/>
      <c r="V42" s="98"/>
      <c r="W42" s="98"/>
      <c r="X42" s="98"/>
      <c r="Y42" s="61">
        <v>0</v>
      </c>
      <c r="Z42" s="61">
        <v>0</v>
      </c>
      <c r="AA42" s="61">
        <v>0</v>
      </c>
      <c r="AB42" s="144">
        <v>126</v>
      </c>
      <c r="AC42" s="144">
        <v>61</v>
      </c>
      <c r="AD42" s="144">
        <v>335</v>
      </c>
      <c r="AE42" s="144">
        <v>150</v>
      </c>
    </row>
    <row r="43" spans="1:31" x14ac:dyDescent="0.25">
      <c r="A43" s="37" t="s">
        <v>721</v>
      </c>
      <c r="B43" s="16" t="s">
        <v>40</v>
      </c>
      <c r="C43" s="135">
        <v>365587</v>
      </c>
      <c r="D43" s="135">
        <v>2943.7971202604012</v>
      </c>
      <c r="E43" s="140"/>
      <c r="F43" s="140"/>
      <c r="G43" s="140"/>
      <c r="H43" s="140"/>
      <c r="I43" s="140"/>
      <c r="J43" s="92"/>
      <c r="K43" s="92"/>
      <c r="L43" s="92"/>
      <c r="M43" s="141"/>
      <c r="N43" s="141"/>
      <c r="O43" s="141"/>
      <c r="P43" s="142">
        <v>2</v>
      </c>
      <c r="Q43" s="142">
        <v>2</v>
      </c>
      <c r="R43" s="142">
        <v>48.113</v>
      </c>
      <c r="S43" s="160"/>
      <c r="T43" s="160"/>
      <c r="U43" s="160"/>
      <c r="V43" s="98"/>
      <c r="W43" s="98"/>
      <c r="X43" s="98"/>
      <c r="Y43" s="61">
        <v>2</v>
      </c>
      <c r="Z43" s="61">
        <v>2</v>
      </c>
      <c r="AA43" s="61">
        <v>48.113</v>
      </c>
      <c r="AB43" s="144">
        <v>107</v>
      </c>
      <c r="AC43" s="144">
        <v>31</v>
      </c>
      <c r="AD43" s="144">
        <v>328</v>
      </c>
      <c r="AE43" s="144">
        <v>115</v>
      </c>
    </row>
    <row r="44" spans="1:31" x14ac:dyDescent="0.25">
      <c r="A44" s="37" t="s">
        <v>720</v>
      </c>
      <c r="B44" s="16" t="s">
        <v>61</v>
      </c>
      <c r="C44" s="135">
        <v>588250</v>
      </c>
      <c r="D44" s="135">
        <v>4736.7347744673116</v>
      </c>
      <c r="E44" s="140"/>
      <c r="F44" s="140"/>
      <c r="G44" s="140"/>
      <c r="H44" s="140"/>
      <c r="I44" s="140"/>
      <c r="J44" s="92"/>
      <c r="K44" s="92"/>
      <c r="L44" s="92"/>
      <c r="M44" s="141"/>
      <c r="N44" s="141"/>
      <c r="O44" s="141"/>
      <c r="P44" s="142">
        <v>1</v>
      </c>
      <c r="Q44" s="142">
        <v>2</v>
      </c>
      <c r="R44" s="142">
        <v>25.9</v>
      </c>
      <c r="S44" s="160"/>
      <c r="T44" s="160"/>
      <c r="U44" s="160"/>
      <c r="V44" s="98">
        <v>1</v>
      </c>
      <c r="W44" s="98">
        <v>2</v>
      </c>
      <c r="X44" s="98">
        <v>27.416</v>
      </c>
      <c r="Y44" s="61">
        <v>2</v>
      </c>
      <c r="Z44" s="61">
        <v>4</v>
      </c>
      <c r="AA44" s="61">
        <v>53.316000000000003</v>
      </c>
      <c r="AB44" s="144">
        <v>288</v>
      </c>
      <c r="AC44" s="144">
        <v>78</v>
      </c>
      <c r="AD44" s="144">
        <v>449</v>
      </c>
      <c r="AE44" s="144">
        <v>153</v>
      </c>
    </row>
    <row r="45" spans="1:31" x14ac:dyDescent="0.25">
      <c r="A45" s="37" t="s">
        <v>719</v>
      </c>
      <c r="B45" s="16" t="s">
        <v>104</v>
      </c>
      <c r="C45" s="135">
        <v>188686</v>
      </c>
      <c r="D45" s="135">
        <v>1519.3464303529777</v>
      </c>
      <c r="E45" s="140">
        <v>1</v>
      </c>
      <c r="F45" s="140">
        <v>1</v>
      </c>
      <c r="G45" s="140"/>
      <c r="H45" s="140">
        <v>12.831</v>
      </c>
      <c r="I45" s="140">
        <v>6.4154999999999998</v>
      </c>
      <c r="J45" s="92"/>
      <c r="K45" s="92"/>
      <c r="L45" s="92"/>
      <c r="M45" s="141"/>
      <c r="N45" s="141"/>
      <c r="O45" s="141"/>
      <c r="P45" s="142">
        <v>1</v>
      </c>
      <c r="Q45" s="142">
        <v>2</v>
      </c>
      <c r="R45" s="142">
        <v>247</v>
      </c>
      <c r="S45" s="160"/>
      <c r="T45" s="160"/>
      <c r="U45" s="160"/>
      <c r="V45" s="98"/>
      <c r="W45" s="98"/>
      <c r="X45" s="98"/>
      <c r="Y45" s="61">
        <v>2</v>
      </c>
      <c r="Z45" s="61">
        <v>3</v>
      </c>
      <c r="AA45" s="61">
        <v>247</v>
      </c>
      <c r="AB45" s="144">
        <v>51</v>
      </c>
      <c r="AC45" s="144">
        <v>48</v>
      </c>
      <c r="AD45" s="144">
        <v>122</v>
      </c>
      <c r="AE45" s="144">
        <v>115</v>
      </c>
    </row>
    <row r="46" spans="1:31" x14ac:dyDescent="0.25">
      <c r="A46" s="37" t="s">
        <v>718</v>
      </c>
      <c r="B46" s="16" t="s">
        <v>109</v>
      </c>
      <c r="C46" s="135">
        <v>179916</v>
      </c>
      <c r="D46" s="135">
        <v>1448.7282170557771</v>
      </c>
      <c r="E46" s="140">
        <v>1</v>
      </c>
      <c r="F46" s="140">
        <v>1</v>
      </c>
      <c r="G46" s="140">
        <v>24.7</v>
      </c>
      <c r="H46" s="140">
        <v>105.553</v>
      </c>
      <c r="I46" s="140">
        <v>52.776499999999999</v>
      </c>
      <c r="J46" s="92"/>
      <c r="K46" s="92"/>
      <c r="L46" s="92"/>
      <c r="M46" s="141"/>
      <c r="N46" s="141"/>
      <c r="O46" s="141"/>
      <c r="P46" s="142">
        <v>2</v>
      </c>
      <c r="Q46" s="142">
        <v>9</v>
      </c>
      <c r="R46" s="142">
        <v>831.43899999999996</v>
      </c>
      <c r="S46" s="160"/>
      <c r="T46" s="160"/>
      <c r="U46" s="160"/>
      <c r="V46" s="98"/>
      <c r="W46" s="98"/>
      <c r="X46" s="98"/>
      <c r="Y46" s="61">
        <v>3</v>
      </c>
      <c r="Z46" s="61">
        <v>10</v>
      </c>
      <c r="AA46" s="61">
        <v>856.13900000000001</v>
      </c>
      <c r="AB46" s="144">
        <v>42</v>
      </c>
      <c r="AC46" s="144">
        <v>19</v>
      </c>
      <c r="AD46" s="144">
        <v>96</v>
      </c>
      <c r="AE46" s="144">
        <v>43</v>
      </c>
    </row>
    <row r="47" spans="1:31" x14ac:dyDescent="0.25">
      <c r="A47" s="37" t="s">
        <v>717</v>
      </c>
      <c r="B47" s="16" t="s">
        <v>124</v>
      </c>
      <c r="C47" s="135">
        <v>156449</v>
      </c>
      <c r="D47" s="135">
        <v>1259.7661176891397</v>
      </c>
      <c r="E47" s="140"/>
      <c r="F47" s="140"/>
      <c r="G47" s="140"/>
      <c r="H47" s="140"/>
      <c r="I47" s="140"/>
      <c r="J47" s="92">
        <v>1</v>
      </c>
      <c r="K47" s="92">
        <v>1</v>
      </c>
      <c r="L47" s="92">
        <v>460</v>
      </c>
      <c r="M47" s="141"/>
      <c r="N47" s="141"/>
      <c r="O47" s="141"/>
      <c r="P47" s="142"/>
      <c r="Q47" s="142"/>
      <c r="R47" s="142"/>
      <c r="S47" s="160"/>
      <c r="T47" s="160"/>
      <c r="U47" s="160"/>
      <c r="V47" s="98"/>
      <c r="W47" s="98"/>
      <c r="X47" s="98"/>
      <c r="Y47" s="61">
        <v>1</v>
      </c>
      <c r="Z47" s="61">
        <v>1</v>
      </c>
      <c r="AA47" s="61">
        <v>460</v>
      </c>
      <c r="AB47" s="144">
        <v>46</v>
      </c>
      <c r="AC47" s="144">
        <v>40</v>
      </c>
      <c r="AD47" s="144">
        <v>130</v>
      </c>
      <c r="AE47" s="144">
        <v>121</v>
      </c>
    </row>
    <row r="48" spans="1:31" x14ac:dyDescent="0.25">
      <c r="A48" s="37" t="s">
        <v>863</v>
      </c>
      <c r="B48" s="37" t="s">
        <v>768</v>
      </c>
      <c r="C48" s="135">
        <v>324106</v>
      </c>
      <c r="D48" s="135">
        <v>2609.7818288372337</v>
      </c>
      <c r="E48" s="140"/>
      <c r="F48" s="140"/>
      <c r="G48" s="140"/>
      <c r="H48" s="140"/>
      <c r="I48" s="140"/>
      <c r="J48" s="92"/>
      <c r="K48" s="92"/>
      <c r="L48" s="92"/>
      <c r="M48" s="141"/>
      <c r="N48" s="141"/>
      <c r="O48" s="141"/>
      <c r="P48" s="142">
        <v>1</v>
      </c>
      <c r="Q48" s="142">
        <v>4</v>
      </c>
      <c r="R48" s="142">
        <v>423</v>
      </c>
      <c r="S48" s="160"/>
      <c r="T48" s="160"/>
      <c r="U48" s="160"/>
      <c r="V48" s="98"/>
      <c r="W48" s="98"/>
      <c r="X48" s="98"/>
      <c r="Y48" s="61">
        <v>1</v>
      </c>
      <c r="Z48" s="61">
        <v>4</v>
      </c>
      <c r="AA48" s="61">
        <v>423</v>
      </c>
      <c r="AB48" s="144">
        <v>99</v>
      </c>
      <c r="AC48" s="144">
        <v>25</v>
      </c>
      <c r="AD48" s="144">
        <v>215</v>
      </c>
      <c r="AE48" s="144">
        <v>57</v>
      </c>
    </row>
    <row r="49" spans="1:31" x14ac:dyDescent="0.25">
      <c r="A49" s="37" t="s">
        <v>864</v>
      </c>
      <c r="B49" s="37" t="s">
        <v>769</v>
      </c>
      <c r="C49" s="135">
        <v>259777</v>
      </c>
      <c r="D49" s="135">
        <v>2091.7887794420653</v>
      </c>
      <c r="E49" s="140"/>
      <c r="F49" s="140"/>
      <c r="G49" s="140"/>
      <c r="H49" s="140"/>
      <c r="I49" s="140"/>
      <c r="J49" s="92">
        <v>1</v>
      </c>
      <c r="K49" s="92">
        <v>3</v>
      </c>
      <c r="L49" s="92">
        <v>18.065999999999999</v>
      </c>
      <c r="M49" s="141"/>
      <c r="N49" s="141"/>
      <c r="O49" s="141"/>
      <c r="P49" s="142">
        <v>1</v>
      </c>
      <c r="Q49" s="142">
        <v>2</v>
      </c>
      <c r="R49" s="142">
        <v>10</v>
      </c>
      <c r="S49" s="160"/>
      <c r="T49" s="160"/>
      <c r="U49" s="160"/>
      <c r="V49" s="98"/>
      <c r="W49" s="98"/>
      <c r="X49" s="98"/>
      <c r="Y49" s="61">
        <v>2</v>
      </c>
      <c r="Z49" s="61">
        <v>5</v>
      </c>
      <c r="AA49" s="61">
        <v>28.065999999999999</v>
      </c>
      <c r="AB49" s="144">
        <v>158</v>
      </c>
      <c r="AC49" s="144">
        <v>88</v>
      </c>
      <c r="AD49" s="144">
        <v>322</v>
      </c>
      <c r="AE49" s="144">
        <v>166</v>
      </c>
    </row>
    <row r="50" spans="1:31" x14ac:dyDescent="0.25">
      <c r="A50" s="37" t="s">
        <v>865</v>
      </c>
      <c r="B50" s="37" t="s">
        <v>770</v>
      </c>
      <c r="C50" s="135">
        <v>410222</v>
      </c>
      <c r="D50" s="135">
        <v>3303.2092012775684</v>
      </c>
      <c r="E50" s="140">
        <v>1</v>
      </c>
      <c r="F50" s="140">
        <v>1</v>
      </c>
      <c r="G50" s="140">
        <v>12.61</v>
      </c>
      <c r="H50" s="140">
        <v>92.227000000000004</v>
      </c>
      <c r="I50" s="140">
        <v>46.113500000000002</v>
      </c>
      <c r="J50" s="92"/>
      <c r="K50" s="92"/>
      <c r="L50" s="92"/>
      <c r="M50" s="141"/>
      <c r="N50" s="141"/>
      <c r="O50" s="141"/>
      <c r="P50" s="142"/>
      <c r="Q50" s="142"/>
      <c r="R50" s="142"/>
      <c r="S50" s="160">
        <v>2</v>
      </c>
      <c r="T50" s="160">
        <v>3</v>
      </c>
      <c r="U50" s="160">
        <v>197.61500000000001</v>
      </c>
      <c r="V50" s="98"/>
      <c r="W50" s="98"/>
      <c r="X50" s="98"/>
      <c r="Y50" s="61">
        <v>3</v>
      </c>
      <c r="Z50" s="61">
        <v>4</v>
      </c>
      <c r="AA50" s="61">
        <v>210.22500000000002</v>
      </c>
      <c r="AB50" s="144">
        <v>172</v>
      </c>
      <c r="AC50" s="144">
        <v>74</v>
      </c>
      <c r="AD50" s="144">
        <v>371</v>
      </c>
      <c r="AE50" s="144">
        <v>162</v>
      </c>
    </row>
    <row r="51" spans="1:31" x14ac:dyDescent="0.25">
      <c r="A51" s="37" t="s">
        <v>866</v>
      </c>
      <c r="B51" s="37" t="s">
        <v>771</v>
      </c>
      <c r="C51" s="135">
        <v>133955</v>
      </c>
      <c r="D51" s="135">
        <v>1078.6388554420207</v>
      </c>
      <c r="E51" s="140"/>
      <c r="F51" s="140"/>
      <c r="G51" s="140"/>
      <c r="H51" s="140"/>
      <c r="I51" s="140"/>
      <c r="J51" s="92"/>
      <c r="K51" s="92"/>
      <c r="L51" s="92"/>
      <c r="M51" s="141"/>
      <c r="N51" s="141"/>
      <c r="O51" s="141"/>
      <c r="P51" s="142"/>
      <c r="Q51" s="142"/>
      <c r="R51" s="142"/>
      <c r="S51" s="160"/>
      <c r="T51" s="160"/>
      <c r="U51" s="160"/>
      <c r="V51" s="98"/>
      <c r="W51" s="98"/>
      <c r="X51" s="98"/>
      <c r="Y51" s="61">
        <v>0</v>
      </c>
      <c r="Z51" s="61">
        <v>0</v>
      </c>
      <c r="AA51" s="61">
        <v>0</v>
      </c>
      <c r="AB51" s="144">
        <v>67</v>
      </c>
      <c r="AC51" s="144">
        <v>62</v>
      </c>
      <c r="AD51" s="144">
        <v>149</v>
      </c>
      <c r="AE51" s="144">
        <v>141</v>
      </c>
    </row>
    <row r="52" spans="1:31" x14ac:dyDescent="0.25">
      <c r="A52" s="37" t="s">
        <v>867</v>
      </c>
      <c r="B52" s="37" t="s">
        <v>772</v>
      </c>
      <c r="C52" s="135">
        <v>276944</v>
      </c>
      <c r="D52" s="135">
        <v>2230.0217176031874</v>
      </c>
      <c r="E52" s="140"/>
      <c r="F52" s="140"/>
      <c r="G52" s="140"/>
      <c r="H52" s="140"/>
      <c r="I52" s="140"/>
      <c r="J52" s="92"/>
      <c r="K52" s="92"/>
      <c r="L52" s="92"/>
      <c r="M52" s="141"/>
      <c r="N52" s="141"/>
      <c r="O52" s="141"/>
      <c r="P52" s="142"/>
      <c r="Q52" s="142"/>
      <c r="R52" s="142"/>
      <c r="S52" s="160"/>
      <c r="T52" s="160"/>
      <c r="U52" s="160"/>
      <c r="V52" s="98"/>
      <c r="W52" s="98"/>
      <c r="X52" s="98"/>
      <c r="Y52" s="61">
        <v>0</v>
      </c>
      <c r="Z52" s="61">
        <v>0</v>
      </c>
      <c r="AA52" s="61">
        <v>0</v>
      </c>
      <c r="AB52" s="144">
        <v>77</v>
      </c>
      <c r="AC52" s="144">
        <v>37</v>
      </c>
      <c r="AD52" s="144">
        <v>198</v>
      </c>
      <c r="AE52" s="144">
        <v>109</v>
      </c>
    </row>
    <row r="53" spans="1:31" x14ac:dyDescent="0.25">
      <c r="A53" s="37" t="s">
        <v>868</v>
      </c>
      <c r="B53" s="37" t="s">
        <v>773</v>
      </c>
      <c r="C53" s="135">
        <v>301785</v>
      </c>
      <c r="D53" s="135">
        <v>2430.0476054613137</v>
      </c>
      <c r="E53" s="140"/>
      <c r="F53" s="140"/>
      <c r="G53" s="140"/>
      <c r="H53" s="140"/>
      <c r="I53" s="140"/>
      <c r="J53" s="92"/>
      <c r="K53" s="92"/>
      <c r="L53" s="92"/>
      <c r="M53" s="141"/>
      <c r="N53" s="141"/>
      <c r="O53" s="141"/>
      <c r="P53" s="142"/>
      <c r="Q53" s="142"/>
      <c r="R53" s="142"/>
      <c r="S53" s="160"/>
      <c r="T53" s="160"/>
      <c r="U53" s="160"/>
      <c r="V53" s="98"/>
      <c r="W53" s="98"/>
      <c r="X53" s="98"/>
      <c r="Y53" s="61">
        <v>0</v>
      </c>
      <c r="Z53" s="61">
        <v>0</v>
      </c>
      <c r="AA53" s="61">
        <v>0</v>
      </c>
      <c r="AB53" s="144">
        <v>131</v>
      </c>
      <c r="AC53" s="144">
        <v>106</v>
      </c>
      <c r="AD53" s="144">
        <v>340</v>
      </c>
      <c r="AE53" s="144">
        <v>266</v>
      </c>
    </row>
    <row r="54" spans="1:31" x14ac:dyDescent="0.25">
      <c r="A54" s="37" t="s">
        <v>869</v>
      </c>
      <c r="B54" s="37" t="s">
        <v>774</v>
      </c>
      <c r="C54" s="135">
        <v>394891</v>
      </c>
      <c r="D54" s="135">
        <v>3179.7601900963386</v>
      </c>
      <c r="E54" s="140"/>
      <c r="F54" s="140"/>
      <c r="G54" s="140"/>
      <c r="H54" s="140"/>
      <c r="I54" s="140"/>
      <c r="J54" s="92">
        <v>2</v>
      </c>
      <c r="K54" s="92">
        <v>2</v>
      </c>
      <c r="L54" s="92">
        <v>1466</v>
      </c>
      <c r="M54" s="141"/>
      <c r="N54" s="141"/>
      <c r="O54" s="141"/>
      <c r="P54" s="142">
        <v>1</v>
      </c>
      <c r="Q54" s="142">
        <v>7</v>
      </c>
      <c r="R54" s="142">
        <v>1342</v>
      </c>
      <c r="S54" s="160"/>
      <c r="T54" s="160"/>
      <c r="U54" s="160"/>
      <c r="V54" s="98"/>
      <c r="W54" s="98"/>
      <c r="X54" s="98"/>
      <c r="Y54" s="61">
        <v>3</v>
      </c>
      <c r="Z54" s="61">
        <v>9</v>
      </c>
      <c r="AA54" s="61">
        <v>2808</v>
      </c>
      <c r="AB54" s="144">
        <v>143</v>
      </c>
      <c r="AC54" s="144">
        <v>106</v>
      </c>
      <c r="AD54" s="144">
        <v>406</v>
      </c>
      <c r="AE54" s="144">
        <v>315</v>
      </c>
    </row>
    <row r="55" spans="1:31" ht="14.5" x14ac:dyDescent="0.35">
      <c r="A55" s="37"/>
      <c r="B55" s="37"/>
      <c r="C55" s="135"/>
      <c r="D55" s="39"/>
      <c r="E55" s="40"/>
      <c r="F55" s="40"/>
      <c r="G55" s="40"/>
      <c r="H55" s="40"/>
      <c r="I55" s="40"/>
      <c r="J55" s="40"/>
      <c r="K55" s="40"/>
      <c r="L55" s="40"/>
      <c r="M55" s="16"/>
      <c r="N55" s="40"/>
      <c r="O55" s="16"/>
      <c r="P55" s="40"/>
      <c r="Q55" s="40"/>
      <c r="R55" s="40"/>
      <c r="S55" s="16"/>
      <c r="T55" s="40"/>
      <c r="U55" s="16"/>
      <c r="V55" s="40"/>
      <c r="W55" s="40"/>
      <c r="X55" s="40"/>
    </row>
    <row r="56" spans="1:31" ht="13" x14ac:dyDescent="0.3">
      <c r="A56" s="13" t="s">
        <v>341</v>
      </c>
      <c r="B56" s="13"/>
      <c r="C56" s="13">
        <v>17947221</v>
      </c>
      <c r="D56" s="13">
        <v>144515.47099999996</v>
      </c>
      <c r="E56" s="18">
        <v>21</v>
      </c>
      <c r="F56" s="18">
        <v>28</v>
      </c>
      <c r="G56" s="18">
        <v>547.71</v>
      </c>
      <c r="H56" s="18">
        <v>2902</v>
      </c>
      <c r="I56" s="18">
        <v>1451</v>
      </c>
      <c r="J56" s="18">
        <v>14</v>
      </c>
      <c r="K56" s="18">
        <v>35</v>
      </c>
      <c r="L56" s="18">
        <v>5815</v>
      </c>
      <c r="M56" s="18">
        <v>12</v>
      </c>
      <c r="N56" s="18">
        <v>28</v>
      </c>
      <c r="O56" s="18">
        <v>9756</v>
      </c>
      <c r="P56" s="19">
        <v>60</v>
      </c>
      <c r="Q56" s="19">
        <v>141</v>
      </c>
      <c r="R56" s="19">
        <v>8619</v>
      </c>
      <c r="S56" s="19">
        <v>11</v>
      </c>
      <c r="T56" s="19">
        <v>14</v>
      </c>
      <c r="U56" s="19">
        <v>560</v>
      </c>
      <c r="V56" s="19">
        <v>12</v>
      </c>
      <c r="W56" s="19">
        <v>22</v>
      </c>
      <c r="X56" s="19">
        <v>1495</v>
      </c>
      <c r="Y56" s="10">
        <v>130</v>
      </c>
      <c r="Z56" s="19">
        <v>268</v>
      </c>
      <c r="AA56" s="19">
        <v>26792</v>
      </c>
      <c r="AB56" s="19">
        <v>6425</v>
      </c>
      <c r="AC56" s="19">
        <v>3484</v>
      </c>
      <c r="AD56" s="19">
        <v>15595</v>
      </c>
      <c r="AE56" s="19">
        <v>8792</v>
      </c>
    </row>
    <row r="57" spans="1:31" s="13" customFormat="1" ht="13" x14ac:dyDescent="0.3">
      <c r="A57" s="254"/>
      <c r="B57" s="254"/>
      <c r="C57" s="254"/>
      <c r="D57" s="18"/>
      <c r="E57" s="18"/>
      <c r="F57" s="18"/>
      <c r="G57" s="18"/>
      <c r="H57" s="18"/>
      <c r="I57" s="18"/>
      <c r="J57" s="18"/>
      <c r="K57" s="18"/>
      <c r="L57" s="41"/>
      <c r="M57" s="10"/>
      <c r="N57" s="16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31" x14ac:dyDescent="0.25"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</row>
    <row r="59" spans="1:31" ht="13" x14ac:dyDescent="0.3">
      <c r="D59" s="18"/>
      <c r="E59" s="18"/>
      <c r="F59" s="18"/>
      <c r="G59" s="18"/>
      <c r="H59" s="18"/>
      <c r="I59" s="18"/>
      <c r="J59" s="18"/>
      <c r="K59" s="18"/>
      <c r="L59" s="41"/>
      <c r="N59" s="16"/>
    </row>
    <row r="60" spans="1:31" ht="13" x14ac:dyDescent="0.3">
      <c r="D60" s="18"/>
      <c r="E60" s="18"/>
      <c r="F60" s="18"/>
      <c r="G60" s="18"/>
      <c r="H60" s="18"/>
      <c r="I60" s="18"/>
      <c r="J60" s="18"/>
      <c r="K60" s="18"/>
      <c r="L60" s="161"/>
      <c r="N60" s="16"/>
    </row>
    <row r="61" spans="1:31" ht="13" x14ac:dyDescent="0.3">
      <c r="D61" s="18"/>
      <c r="E61" s="18"/>
      <c r="F61" s="18"/>
      <c r="G61" s="18"/>
      <c r="H61" s="18"/>
      <c r="I61" s="18"/>
      <c r="J61" s="18"/>
      <c r="K61" s="18"/>
      <c r="L61" s="41"/>
      <c r="N61" s="16"/>
    </row>
    <row r="62" spans="1:31" ht="13" x14ac:dyDescent="0.3">
      <c r="D62" s="18"/>
      <c r="E62" s="18"/>
      <c r="F62" s="18"/>
      <c r="G62" s="18"/>
      <c r="H62" s="18"/>
      <c r="I62" s="18"/>
      <c r="J62" s="18"/>
      <c r="K62" s="18"/>
      <c r="L62" s="41"/>
      <c r="N62" s="16"/>
    </row>
    <row r="63" spans="1:31" x14ac:dyDescent="0.25">
      <c r="L63" s="41"/>
    </row>
    <row r="64" spans="1:31" x14ac:dyDescent="0.25">
      <c r="L64" s="41"/>
    </row>
    <row r="65" spans="12:27" x14ac:dyDescent="0.25">
      <c r="L65" s="41"/>
    </row>
    <row r="66" spans="12:27" x14ac:dyDescent="0.25">
      <c r="L66" s="41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</row>
    <row r="67" spans="12:27" x14ac:dyDescent="0.25">
      <c r="L67" s="41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</row>
    <row r="68" spans="12:27" x14ac:dyDescent="0.25">
      <c r="L68" s="161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</row>
    <row r="69" spans="12:27" x14ac:dyDescent="0.25">
      <c r="L69" s="41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</row>
    <row r="70" spans="12:27" x14ac:dyDescent="0.25">
      <c r="L70" s="41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</row>
    <row r="71" spans="12:27" x14ac:dyDescent="0.25">
      <c r="L71" s="161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</row>
    <row r="72" spans="12:27" x14ac:dyDescent="0.25">
      <c r="L72" s="41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</row>
    <row r="73" spans="12:27" x14ac:dyDescent="0.25">
      <c r="L73" s="161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</row>
    <row r="74" spans="12:27" x14ac:dyDescent="0.25">
      <c r="L74" s="41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</row>
    <row r="75" spans="12:27" x14ac:dyDescent="0.25">
      <c r="L75" s="161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</row>
    <row r="76" spans="12:27" x14ac:dyDescent="0.25">
      <c r="L76" s="161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</row>
    <row r="77" spans="12:27" x14ac:dyDescent="0.25">
      <c r="L77" s="41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</row>
    <row r="78" spans="12:27" x14ac:dyDescent="0.25">
      <c r="L78" s="161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</row>
    <row r="79" spans="12:27" x14ac:dyDescent="0.25">
      <c r="L79" s="41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</row>
    <row r="80" spans="12:27" x14ac:dyDescent="0.25">
      <c r="L80" s="41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</row>
    <row r="81" spans="12:12" s="254" customFormat="1" x14ac:dyDescent="0.25">
      <c r="L81" s="41"/>
    </row>
    <row r="82" spans="12:12" s="254" customFormat="1" x14ac:dyDescent="0.25">
      <c r="L82" s="161"/>
    </row>
    <row r="83" spans="12:12" s="254" customFormat="1" x14ac:dyDescent="0.25">
      <c r="L83" s="41"/>
    </row>
    <row r="84" spans="12:12" s="254" customFormat="1" x14ac:dyDescent="0.25">
      <c r="L84" s="161"/>
    </row>
    <row r="85" spans="12:12" s="254" customFormat="1" x14ac:dyDescent="0.25">
      <c r="L85" s="41"/>
    </row>
    <row r="86" spans="12:12" s="254" customFormat="1" x14ac:dyDescent="0.25">
      <c r="L86" s="41"/>
    </row>
    <row r="87" spans="12:12" s="254" customFormat="1" x14ac:dyDescent="0.25">
      <c r="L87" s="41"/>
    </row>
    <row r="88" spans="12:12" s="254" customFormat="1" x14ac:dyDescent="0.25">
      <c r="L88" s="161"/>
    </row>
    <row r="89" spans="12:12" s="254" customFormat="1" x14ac:dyDescent="0.25">
      <c r="L89" s="161"/>
    </row>
    <row r="90" spans="12:12" s="254" customFormat="1" x14ac:dyDescent="0.25">
      <c r="L90" s="41"/>
    </row>
    <row r="91" spans="12:12" s="254" customFormat="1" x14ac:dyDescent="0.25">
      <c r="L91" s="161"/>
    </row>
    <row r="92" spans="12:12" s="254" customFormat="1" x14ac:dyDescent="0.25">
      <c r="L92" s="161"/>
    </row>
    <row r="93" spans="12:12" s="254" customFormat="1" x14ac:dyDescent="0.25">
      <c r="L93" s="161"/>
    </row>
    <row r="94" spans="12:12" s="254" customFormat="1" x14ac:dyDescent="0.25">
      <c r="L94" s="41"/>
    </row>
    <row r="95" spans="12:12" s="254" customFormat="1" x14ac:dyDescent="0.25">
      <c r="L95" s="41"/>
    </row>
    <row r="96" spans="12:12" s="254" customFormat="1" x14ac:dyDescent="0.25">
      <c r="L96" s="41"/>
    </row>
    <row r="97" spans="12:12" s="254" customFormat="1" x14ac:dyDescent="0.25">
      <c r="L97" s="161"/>
    </row>
    <row r="98" spans="12:12" s="254" customFormat="1" x14ac:dyDescent="0.25">
      <c r="L98" s="41"/>
    </row>
    <row r="99" spans="12:12" s="254" customFormat="1" x14ac:dyDescent="0.25">
      <c r="L99" s="41"/>
    </row>
    <row r="100" spans="12:12" s="254" customFormat="1" x14ac:dyDescent="0.25">
      <c r="L100" s="41"/>
    </row>
    <row r="101" spans="12:12" s="254" customFormat="1" x14ac:dyDescent="0.25">
      <c r="L101" s="161"/>
    </row>
    <row r="102" spans="12:12" s="254" customFormat="1" x14ac:dyDescent="0.25">
      <c r="L102" s="41"/>
    </row>
    <row r="103" spans="12:12" s="254" customFormat="1" x14ac:dyDescent="0.25">
      <c r="L103" s="161"/>
    </row>
    <row r="104" spans="12:12" s="254" customFormat="1" x14ac:dyDescent="0.25">
      <c r="L104" s="41"/>
    </row>
    <row r="105" spans="12:12" s="254" customFormat="1" x14ac:dyDescent="0.25">
      <c r="L105" s="161"/>
    </row>
    <row r="106" spans="12:12" s="254" customFormat="1" x14ac:dyDescent="0.25">
      <c r="L106" s="161"/>
    </row>
    <row r="107" spans="12:12" s="254" customFormat="1" x14ac:dyDescent="0.25">
      <c r="L107" s="161"/>
    </row>
    <row r="108" spans="12:12" s="254" customFormat="1" x14ac:dyDescent="0.25">
      <c r="L108" s="41"/>
    </row>
    <row r="109" spans="12:12" s="254" customFormat="1" x14ac:dyDescent="0.25">
      <c r="L109" s="161"/>
    </row>
    <row r="110" spans="12:12" s="254" customFormat="1" x14ac:dyDescent="0.25">
      <c r="L110" s="41"/>
    </row>
    <row r="111" spans="12:12" s="254" customFormat="1" x14ac:dyDescent="0.25">
      <c r="L111" s="161"/>
    </row>
    <row r="112" spans="12:12" s="254" customFormat="1" x14ac:dyDescent="0.25">
      <c r="L112" s="41"/>
    </row>
    <row r="113" spans="12:12" s="254" customFormat="1" x14ac:dyDescent="0.25">
      <c r="L113" s="41"/>
    </row>
    <row r="114" spans="12:12" s="254" customFormat="1" x14ac:dyDescent="0.25">
      <c r="L114" s="161"/>
    </row>
    <row r="115" spans="12:12" s="254" customFormat="1" x14ac:dyDescent="0.25">
      <c r="L115" s="41"/>
    </row>
    <row r="116" spans="12:12" s="254" customFormat="1" x14ac:dyDescent="0.25">
      <c r="L116" s="161"/>
    </row>
    <row r="117" spans="12:12" s="254" customFormat="1" x14ac:dyDescent="0.25">
      <c r="L117" s="41"/>
    </row>
    <row r="118" spans="12:12" s="254" customFormat="1" x14ac:dyDescent="0.25">
      <c r="L118" s="41"/>
    </row>
    <row r="119" spans="12:12" s="254" customFormat="1" x14ac:dyDescent="0.25">
      <c r="L119" s="41"/>
    </row>
    <row r="120" spans="12:12" s="254" customFormat="1" x14ac:dyDescent="0.25">
      <c r="L120" s="41"/>
    </row>
    <row r="121" spans="12:12" s="254" customFormat="1" x14ac:dyDescent="0.25">
      <c r="L121" s="41"/>
    </row>
    <row r="122" spans="12:12" s="254" customFormat="1" x14ac:dyDescent="0.25">
      <c r="L122" s="41"/>
    </row>
    <row r="123" spans="12:12" s="254" customFormat="1" x14ac:dyDescent="0.25">
      <c r="L123" s="161"/>
    </row>
    <row r="124" spans="12:12" s="254" customFormat="1" x14ac:dyDescent="0.25">
      <c r="L124" s="161"/>
    </row>
    <row r="125" spans="12:12" s="254" customFormat="1" x14ac:dyDescent="0.25">
      <c r="L125" s="161"/>
    </row>
    <row r="126" spans="12:12" s="254" customFormat="1" x14ac:dyDescent="0.25">
      <c r="L126" s="41"/>
    </row>
    <row r="127" spans="12:12" s="254" customFormat="1" x14ac:dyDescent="0.25">
      <c r="L127" s="41"/>
    </row>
    <row r="128" spans="12:12" s="254" customFormat="1" x14ac:dyDescent="0.25">
      <c r="L128" s="161"/>
    </row>
    <row r="129" spans="12:12" s="254" customFormat="1" x14ac:dyDescent="0.25">
      <c r="L129" s="161"/>
    </row>
    <row r="130" spans="12:12" s="254" customFormat="1" x14ac:dyDescent="0.25">
      <c r="L130" s="161"/>
    </row>
    <row r="131" spans="12:12" s="254" customFormat="1" x14ac:dyDescent="0.25">
      <c r="L131" s="161"/>
    </row>
    <row r="132" spans="12:12" s="254" customFormat="1" x14ac:dyDescent="0.25">
      <c r="L132" s="41"/>
    </row>
    <row r="133" spans="12:12" s="254" customFormat="1" x14ac:dyDescent="0.25">
      <c r="L133" s="161"/>
    </row>
    <row r="134" spans="12:12" s="254" customFormat="1" x14ac:dyDescent="0.25">
      <c r="L134" s="41"/>
    </row>
    <row r="135" spans="12:12" s="254" customFormat="1" x14ac:dyDescent="0.25">
      <c r="L135" s="161"/>
    </row>
    <row r="136" spans="12:12" s="254" customFormat="1" x14ac:dyDescent="0.25">
      <c r="L136" s="161"/>
    </row>
    <row r="137" spans="12:12" s="254" customFormat="1" x14ac:dyDescent="0.25">
      <c r="L137" s="161"/>
    </row>
    <row r="138" spans="12:12" s="254" customFormat="1" x14ac:dyDescent="0.25">
      <c r="L138" s="41"/>
    </row>
    <row r="139" spans="12:12" s="254" customFormat="1" x14ac:dyDescent="0.25">
      <c r="L139" s="161"/>
    </row>
    <row r="140" spans="12:12" s="254" customFormat="1" x14ac:dyDescent="0.25">
      <c r="L140" s="161"/>
    </row>
    <row r="141" spans="12:12" s="254" customFormat="1" x14ac:dyDescent="0.25">
      <c r="L141" s="41"/>
    </row>
    <row r="142" spans="12:12" s="254" customFormat="1" x14ac:dyDescent="0.25">
      <c r="L142" s="161"/>
    </row>
    <row r="143" spans="12:12" s="254" customFormat="1" x14ac:dyDescent="0.25">
      <c r="L143" s="41"/>
    </row>
    <row r="144" spans="12:12" s="254" customFormat="1" x14ac:dyDescent="0.25">
      <c r="L144" s="41"/>
    </row>
    <row r="145" spans="12:12" s="254" customFormat="1" x14ac:dyDescent="0.25">
      <c r="L145" s="161"/>
    </row>
    <row r="146" spans="12:12" s="254" customFormat="1" x14ac:dyDescent="0.25">
      <c r="L146" s="41"/>
    </row>
    <row r="147" spans="12:12" s="254" customFormat="1" x14ac:dyDescent="0.25">
      <c r="L147" s="41"/>
    </row>
    <row r="148" spans="12:12" s="254" customFormat="1" x14ac:dyDescent="0.25">
      <c r="L148" s="41"/>
    </row>
    <row r="149" spans="12:12" s="254" customFormat="1" x14ac:dyDescent="0.25">
      <c r="L149" s="161"/>
    </row>
    <row r="150" spans="12:12" s="254" customFormat="1" x14ac:dyDescent="0.25">
      <c r="L150" s="41"/>
    </row>
    <row r="151" spans="12:12" s="254" customFormat="1" x14ac:dyDescent="0.25">
      <c r="L151" s="41"/>
    </row>
    <row r="152" spans="12:12" s="254" customFormat="1" x14ac:dyDescent="0.25">
      <c r="L152" s="41"/>
    </row>
    <row r="153" spans="12:12" s="254" customFormat="1" x14ac:dyDescent="0.25">
      <c r="L153" s="161"/>
    </row>
    <row r="154" spans="12:12" s="254" customFormat="1" x14ac:dyDescent="0.25">
      <c r="L154" s="161"/>
    </row>
    <row r="155" spans="12:12" s="254" customFormat="1" x14ac:dyDescent="0.25">
      <c r="L155" s="41"/>
    </row>
    <row r="156" spans="12:12" s="254" customFormat="1" x14ac:dyDescent="0.25">
      <c r="L156" s="161"/>
    </row>
    <row r="157" spans="12:12" s="254" customFormat="1" x14ac:dyDescent="0.25">
      <c r="L157" s="161"/>
    </row>
    <row r="158" spans="12:12" s="254" customFormat="1" x14ac:dyDescent="0.25">
      <c r="L158" s="41"/>
    </row>
    <row r="159" spans="12:12" s="254" customFormat="1" x14ac:dyDescent="0.25">
      <c r="L159" s="161"/>
    </row>
    <row r="160" spans="12:12" s="254" customFormat="1" x14ac:dyDescent="0.25">
      <c r="L160" s="41"/>
    </row>
    <row r="161" spans="12:12" s="254" customFormat="1" x14ac:dyDescent="0.25">
      <c r="L161" s="161"/>
    </row>
    <row r="162" spans="12:12" s="254" customFormat="1" x14ac:dyDescent="0.25">
      <c r="L162" s="161"/>
    </row>
    <row r="163" spans="12:12" s="254" customFormat="1" x14ac:dyDescent="0.25">
      <c r="L163" s="41"/>
    </row>
    <row r="164" spans="12:12" s="254" customFormat="1" x14ac:dyDescent="0.25">
      <c r="L164" s="41"/>
    </row>
    <row r="165" spans="12:12" s="254" customFormat="1" x14ac:dyDescent="0.25">
      <c r="L165" s="161"/>
    </row>
    <row r="166" spans="12:12" s="254" customFormat="1" x14ac:dyDescent="0.25">
      <c r="L166" s="161"/>
    </row>
    <row r="167" spans="12:12" s="254" customFormat="1" x14ac:dyDescent="0.25">
      <c r="L167" s="161"/>
    </row>
    <row r="168" spans="12:12" s="254" customFormat="1" x14ac:dyDescent="0.25">
      <c r="L168" s="41"/>
    </row>
    <row r="169" spans="12:12" s="254" customFormat="1" x14ac:dyDescent="0.25">
      <c r="L169" s="41"/>
    </row>
    <row r="170" spans="12:12" s="254" customFormat="1" x14ac:dyDescent="0.25">
      <c r="L170" s="41"/>
    </row>
    <row r="171" spans="12:12" s="254" customFormat="1" x14ac:dyDescent="0.25">
      <c r="L171" s="41"/>
    </row>
    <row r="172" spans="12:12" s="254" customFormat="1" x14ac:dyDescent="0.25">
      <c r="L172" s="41"/>
    </row>
    <row r="173" spans="12:12" s="254" customFormat="1" x14ac:dyDescent="0.25">
      <c r="L173" s="41"/>
    </row>
    <row r="174" spans="12:12" s="254" customFormat="1" x14ac:dyDescent="0.25">
      <c r="L174" s="41"/>
    </row>
    <row r="175" spans="12:12" s="254" customFormat="1" x14ac:dyDescent="0.25">
      <c r="L175" s="41"/>
    </row>
    <row r="176" spans="12:12" s="254" customFormat="1" x14ac:dyDescent="0.25">
      <c r="L176" s="41"/>
    </row>
    <row r="177" spans="12:12" s="254" customFormat="1" x14ac:dyDescent="0.25">
      <c r="L177" s="41"/>
    </row>
    <row r="178" spans="12:12" s="254" customFormat="1" x14ac:dyDescent="0.25">
      <c r="L178" s="41"/>
    </row>
    <row r="179" spans="12:12" s="254" customFormat="1" x14ac:dyDescent="0.25">
      <c r="L179" s="41"/>
    </row>
    <row r="180" spans="12:12" s="254" customFormat="1" x14ac:dyDescent="0.25">
      <c r="L180" s="41"/>
    </row>
    <row r="181" spans="12:12" s="254" customFormat="1" x14ac:dyDescent="0.25">
      <c r="L181" s="41"/>
    </row>
    <row r="182" spans="12:12" s="254" customFormat="1" x14ac:dyDescent="0.25">
      <c r="L182" s="41"/>
    </row>
    <row r="183" spans="12:12" s="254" customFormat="1" x14ac:dyDescent="0.25">
      <c r="L183" s="41"/>
    </row>
    <row r="184" spans="12:12" s="254" customFormat="1" x14ac:dyDescent="0.25">
      <c r="L184" s="41"/>
    </row>
    <row r="185" spans="12:12" s="254" customFormat="1" x14ac:dyDescent="0.25">
      <c r="L185" s="41"/>
    </row>
    <row r="186" spans="12:12" s="254" customFormat="1" x14ac:dyDescent="0.25">
      <c r="L186" s="41"/>
    </row>
    <row r="187" spans="12:12" s="254" customFormat="1" x14ac:dyDescent="0.25">
      <c r="L187" s="41"/>
    </row>
    <row r="188" spans="12:12" s="254" customFormat="1" x14ac:dyDescent="0.25">
      <c r="L188" s="41"/>
    </row>
    <row r="189" spans="12:12" s="254" customFormat="1" x14ac:dyDescent="0.25">
      <c r="L189" s="41"/>
    </row>
    <row r="190" spans="12:12" s="254" customFormat="1" x14ac:dyDescent="0.25">
      <c r="L190" s="41"/>
    </row>
    <row r="191" spans="12:12" s="254" customFormat="1" x14ac:dyDescent="0.25">
      <c r="L191" s="41"/>
    </row>
    <row r="192" spans="12:12" s="254" customFormat="1" x14ac:dyDescent="0.25">
      <c r="L192" s="41"/>
    </row>
    <row r="193" spans="12:12" s="254" customFormat="1" x14ac:dyDescent="0.25">
      <c r="L193" s="41"/>
    </row>
    <row r="194" spans="12:12" s="254" customFormat="1" x14ac:dyDescent="0.25">
      <c r="L194" s="41"/>
    </row>
    <row r="195" spans="12:12" s="254" customFormat="1" x14ac:dyDescent="0.25">
      <c r="L195" s="41"/>
    </row>
    <row r="196" spans="12:12" s="254" customFormat="1" x14ac:dyDescent="0.25">
      <c r="L196" s="41"/>
    </row>
    <row r="197" spans="12:12" s="254" customFormat="1" x14ac:dyDescent="0.25">
      <c r="L197" s="41"/>
    </row>
    <row r="198" spans="12:12" s="254" customFormat="1" x14ac:dyDescent="0.25">
      <c r="L198" s="41"/>
    </row>
    <row r="199" spans="12:12" s="254" customFormat="1" x14ac:dyDescent="0.25">
      <c r="L199" s="41"/>
    </row>
    <row r="200" spans="12:12" s="254" customFormat="1" x14ac:dyDescent="0.25">
      <c r="L200" s="41"/>
    </row>
    <row r="201" spans="12:12" s="254" customFormat="1" x14ac:dyDescent="0.25">
      <c r="L201" s="41"/>
    </row>
    <row r="202" spans="12:12" s="254" customFormat="1" x14ac:dyDescent="0.25">
      <c r="L202" s="41"/>
    </row>
    <row r="203" spans="12:12" s="254" customFormat="1" x14ac:dyDescent="0.25">
      <c r="L203" s="41"/>
    </row>
    <row r="204" spans="12:12" s="254" customFormat="1" x14ac:dyDescent="0.25">
      <c r="L204" s="41"/>
    </row>
    <row r="205" spans="12:12" s="254" customFormat="1" x14ac:dyDescent="0.25">
      <c r="L205" s="41"/>
    </row>
    <row r="206" spans="12:12" s="254" customFormat="1" x14ac:dyDescent="0.25">
      <c r="L206" s="161"/>
    </row>
    <row r="207" spans="12:12" s="254" customFormat="1" x14ac:dyDescent="0.25">
      <c r="L207" s="41"/>
    </row>
    <row r="208" spans="12:12" s="254" customFormat="1" x14ac:dyDescent="0.25">
      <c r="L208" s="41"/>
    </row>
    <row r="209" spans="12:12" s="254" customFormat="1" x14ac:dyDescent="0.25">
      <c r="L209" s="41"/>
    </row>
    <row r="210" spans="12:12" s="254" customFormat="1" x14ac:dyDescent="0.25">
      <c r="L210" s="41"/>
    </row>
    <row r="211" spans="12:12" s="254" customFormat="1" x14ac:dyDescent="0.25">
      <c r="L211" s="41"/>
    </row>
    <row r="212" spans="12:12" s="254" customFormat="1" x14ac:dyDescent="0.25">
      <c r="L212" s="41"/>
    </row>
    <row r="213" spans="12:12" s="254" customFormat="1" x14ac:dyDescent="0.25">
      <c r="L213" s="41"/>
    </row>
    <row r="214" spans="12:12" s="254" customFormat="1" x14ac:dyDescent="0.25">
      <c r="L214" s="41"/>
    </row>
    <row r="215" spans="12:12" s="254" customFormat="1" x14ac:dyDescent="0.25">
      <c r="L215" s="41"/>
    </row>
    <row r="216" spans="12:12" s="254" customFormat="1" x14ac:dyDescent="0.25">
      <c r="L216" s="41"/>
    </row>
    <row r="217" spans="12:12" s="254" customFormat="1" x14ac:dyDescent="0.25">
      <c r="L217" s="41"/>
    </row>
    <row r="218" spans="12:12" s="254" customFormat="1" x14ac:dyDescent="0.25">
      <c r="L218" s="41"/>
    </row>
    <row r="219" spans="12:12" s="254" customFormat="1" x14ac:dyDescent="0.25">
      <c r="L219" s="161"/>
    </row>
    <row r="220" spans="12:12" s="254" customFormat="1" x14ac:dyDescent="0.25">
      <c r="L220" s="161"/>
    </row>
    <row r="221" spans="12:12" s="254" customFormat="1" x14ac:dyDescent="0.25">
      <c r="L221" s="41"/>
    </row>
    <row r="222" spans="12:12" s="254" customFormat="1" x14ac:dyDescent="0.25">
      <c r="L222" s="41"/>
    </row>
    <row r="223" spans="12:12" s="254" customFormat="1" x14ac:dyDescent="0.25">
      <c r="L223" s="41"/>
    </row>
    <row r="224" spans="12:12" s="254" customFormat="1" x14ac:dyDescent="0.25">
      <c r="L224" s="41"/>
    </row>
    <row r="225" spans="12:12" s="254" customFormat="1" x14ac:dyDescent="0.25">
      <c r="L225" s="41"/>
    </row>
    <row r="226" spans="12:12" s="254" customFormat="1" x14ac:dyDescent="0.25">
      <c r="L226" s="41"/>
    </row>
    <row r="227" spans="12:12" s="254" customFormat="1" x14ac:dyDescent="0.25">
      <c r="L227" s="41"/>
    </row>
    <row r="228" spans="12:12" s="254" customFormat="1" x14ac:dyDescent="0.25">
      <c r="L228" s="161"/>
    </row>
    <row r="229" spans="12:12" s="254" customFormat="1" x14ac:dyDescent="0.25">
      <c r="L229" s="41"/>
    </row>
    <row r="230" spans="12:12" s="254" customFormat="1" x14ac:dyDescent="0.25">
      <c r="L230" s="41"/>
    </row>
    <row r="231" spans="12:12" s="254" customFormat="1" x14ac:dyDescent="0.25">
      <c r="L231" s="41"/>
    </row>
    <row r="232" spans="12:12" s="254" customFormat="1" x14ac:dyDescent="0.25">
      <c r="L232" s="41"/>
    </row>
    <row r="233" spans="12:12" s="254" customFormat="1" x14ac:dyDescent="0.25">
      <c r="L233" s="41"/>
    </row>
    <row r="234" spans="12:12" s="254" customFormat="1" x14ac:dyDescent="0.25">
      <c r="L234" s="41"/>
    </row>
    <row r="235" spans="12:12" s="254" customFormat="1" x14ac:dyDescent="0.25">
      <c r="L235" s="41"/>
    </row>
    <row r="236" spans="12:12" s="254" customFormat="1" x14ac:dyDescent="0.25">
      <c r="L236" s="41"/>
    </row>
    <row r="237" spans="12:12" s="254" customFormat="1" x14ac:dyDescent="0.25">
      <c r="L237" s="41"/>
    </row>
    <row r="238" spans="12:12" s="254" customFormat="1" x14ac:dyDescent="0.25">
      <c r="L238" s="41"/>
    </row>
    <row r="239" spans="12:12" s="254" customFormat="1" x14ac:dyDescent="0.25">
      <c r="L239" s="41"/>
    </row>
    <row r="240" spans="12:12" s="254" customFormat="1" x14ac:dyDescent="0.25">
      <c r="L240" s="41"/>
    </row>
    <row r="241" spans="12:12" s="254" customFormat="1" x14ac:dyDescent="0.25">
      <c r="L241" s="41"/>
    </row>
    <row r="242" spans="12:12" s="254" customFormat="1" x14ac:dyDescent="0.25">
      <c r="L242" s="41"/>
    </row>
    <row r="243" spans="12:12" s="254" customFormat="1" x14ac:dyDescent="0.25">
      <c r="L243" s="41"/>
    </row>
    <row r="244" spans="12:12" s="254" customFormat="1" x14ac:dyDescent="0.25">
      <c r="L244" s="161"/>
    </row>
    <row r="245" spans="12:12" s="254" customFormat="1" x14ac:dyDescent="0.25">
      <c r="L245" s="41"/>
    </row>
    <row r="246" spans="12:12" s="254" customFormat="1" x14ac:dyDescent="0.25">
      <c r="L246" s="41"/>
    </row>
    <row r="247" spans="12:12" s="254" customFormat="1" x14ac:dyDescent="0.25">
      <c r="L247" s="41"/>
    </row>
    <row r="248" spans="12:12" s="254" customFormat="1" x14ac:dyDescent="0.25">
      <c r="L248" s="41"/>
    </row>
    <row r="249" spans="12:12" s="254" customFormat="1" x14ac:dyDescent="0.25">
      <c r="L249" s="41"/>
    </row>
    <row r="250" spans="12:12" s="254" customFormat="1" x14ac:dyDescent="0.25">
      <c r="L250" s="161"/>
    </row>
    <row r="251" spans="12:12" s="254" customFormat="1" x14ac:dyDescent="0.25">
      <c r="L251" s="41"/>
    </row>
    <row r="252" spans="12:12" s="254" customFormat="1" x14ac:dyDescent="0.25">
      <c r="L252" s="161"/>
    </row>
    <row r="253" spans="12:12" s="254" customFormat="1" x14ac:dyDescent="0.25">
      <c r="L253" s="41"/>
    </row>
    <row r="254" spans="12:12" s="254" customFormat="1" x14ac:dyDescent="0.25">
      <c r="L254" s="41"/>
    </row>
    <row r="255" spans="12:12" s="254" customFormat="1" x14ac:dyDescent="0.25">
      <c r="L255" s="41"/>
    </row>
    <row r="256" spans="12:12" s="254" customFormat="1" x14ac:dyDescent="0.25">
      <c r="L256" s="41"/>
    </row>
    <row r="257" spans="12:12" s="254" customFormat="1" x14ac:dyDescent="0.25">
      <c r="L257" s="41"/>
    </row>
    <row r="258" spans="12:12" s="254" customFormat="1" x14ac:dyDescent="0.25">
      <c r="L258" s="41"/>
    </row>
    <row r="259" spans="12:12" s="254" customFormat="1" x14ac:dyDescent="0.25">
      <c r="L259" s="41"/>
    </row>
    <row r="260" spans="12:12" s="254" customFormat="1" x14ac:dyDescent="0.25">
      <c r="L260" s="41"/>
    </row>
    <row r="261" spans="12:12" s="254" customFormat="1" x14ac:dyDescent="0.25">
      <c r="L261" s="41"/>
    </row>
    <row r="262" spans="12:12" s="254" customFormat="1" x14ac:dyDescent="0.25">
      <c r="L262" s="41"/>
    </row>
    <row r="263" spans="12:12" s="254" customFormat="1" x14ac:dyDescent="0.25">
      <c r="L263" s="161"/>
    </row>
    <row r="264" spans="12:12" s="254" customFormat="1" x14ac:dyDescent="0.25">
      <c r="L264" s="41"/>
    </row>
    <row r="265" spans="12:12" s="254" customFormat="1" x14ac:dyDescent="0.25">
      <c r="L265" s="41"/>
    </row>
    <row r="266" spans="12:12" s="254" customFormat="1" x14ac:dyDescent="0.25">
      <c r="L266" s="41"/>
    </row>
    <row r="267" spans="12:12" s="254" customFormat="1" x14ac:dyDescent="0.25">
      <c r="L267" s="41"/>
    </row>
    <row r="268" spans="12:12" s="254" customFormat="1" x14ac:dyDescent="0.25">
      <c r="L268" s="41"/>
    </row>
    <row r="269" spans="12:12" s="254" customFormat="1" x14ac:dyDescent="0.25">
      <c r="L269" s="161"/>
    </row>
    <row r="270" spans="12:12" s="254" customFormat="1" x14ac:dyDescent="0.25">
      <c r="L270" s="41"/>
    </row>
    <row r="271" spans="12:12" s="254" customFormat="1" x14ac:dyDescent="0.25">
      <c r="L271" s="41"/>
    </row>
    <row r="272" spans="12:12" s="254" customFormat="1" x14ac:dyDescent="0.25">
      <c r="L272" s="41"/>
    </row>
    <row r="273" spans="12:12" s="254" customFormat="1" x14ac:dyDescent="0.25">
      <c r="L273" s="41"/>
    </row>
    <row r="274" spans="12:12" s="254" customFormat="1" x14ac:dyDescent="0.25">
      <c r="L274" s="41"/>
    </row>
    <row r="275" spans="12:12" s="254" customFormat="1" x14ac:dyDescent="0.25">
      <c r="L275" s="41"/>
    </row>
    <row r="276" spans="12:12" s="254" customFormat="1" x14ac:dyDescent="0.25">
      <c r="L276" s="41"/>
    </row>
    <row r="277" spans="12:12" s="254" customFormat="1" x14ac:dyDescent="0.25">
      <c r="L277" s="41"/>
    </row>
    <row r="278" spans="12:12" s="254" customFormat="1" x14ac:dyDescent="0.25">
      <c r="L278" s="41"/>
    </row>
    <row r="279" spans="12:12" s="254" customFormat="1" x14ac:dyDescent="0.25">
      <c r="L279" s="41"/>
    </row>
    <row r="280" spans="12:12" s="254" customFormat="1" x14ac:dyDescent="0.25">
      <c r="L280" s="41"/>
    </row>
    <row r="281" spans="12:12" s="254" customFormat="1" x14ac:dyDescent="0.25">
      <c r="L281" s="41"/>
    </row>
    <row r="282" spans="12:12" s="254" customFormat="1" x14ac:dyDescent="0.25">
      <c r="L282" s="41"/>
    </row>
    <row r="283" spans="12:12" s="254" customFormat="1" x14ac:dyDescent="0.25">
      <c r="L283" s="41"/>
    </row>
    <row r="284" spans="12:12" s="254" customFormat="1" x14ac:dyDescent="0.25">
      <c r="L284" s="41"/>
    </row>
    <row r="285" spans="12:12" s="254" customFormat="1" x14ac:dyDescent="0.25">
      <c r="L285" s="41"/>
    </row>
    <row r="286" spans="12:12" s="254" customFormat="1" x14ac:dyDescent="0.25">
      <c r="L286" s="41"/>
    </row>
    <row r="287" spans="12:12" s="254" customFormat="1" x14ac:dyDescent="0.25">
      <c r="L287" s="41"/>
    </row>
    <row r="288" spans="12:12" s="254" customFormat="1" x14ac:dyDescent="0.25">
      <c r="L288" s="41"/>
    </row>
    <row r="289" spans="12:12" s="254" customFormat="1" x14ac:dyDescent="0.25">
      <c r="L289" s="41"/>
    </row>
    <row r="290" spans="12:12" s="254" customFormat="1" x14ac:dyDescent="0.25">
      <c r="L290" s="41"/>
    </row>
    <row r="291" spans="12:12" s="254" customFormat="1" x14ac:dyDescent="0.25">
      <c r="L291" s="41"/>
    </row>
    <row r="292" spans="12:12" s="254" customFormat="1" x14ac:dyDescent="0.25">
      <c r="L292" s="41"/>
    </row>
    <row r="293" spans="12:12" s="254" customFormat="1" x14ac:dyDescent="0.25">
      <c r="L293" s="41"/>
    </row>
    <row r="294" spans="12:12" s="254" customFormat="1" x14ac:dyDescent="0.25">
      <c r="L294" s="41"/>
    </row>
    <row r="295" spans="12:12" s="254" customFormat="1" x14ac:dyDescent="0.25">
      <c r="L295" s="41"/>
    </row>
    <row r="296" spans="12:12" s="254" customFormat="1" x14ac:dyDescent="0.25">
      <c r="L296" s="41"/>
    </row>
    <row r="297" spans="12:12" s="254" customFormat="1" x14ac:dyDescent="0.25">
      <c r="L297" s="41"/>
    </row>
    <row r="298" spans="12:12" s="254" customFormat="1" x14ac:dyDescent="0.25">
      <c r="L298" s="161"/>
    </row>
    <row r="299" spans="12:12" s="254" customFormat="1" x14ac:dyDescent="0.25">
      <c r="L299" s="41"/>
    </row>
    <row r="300" spans="12:12" s="254" customFormat="1" x14ac:dyDescent="0.25">
      <c r="L300" s="41"/>
    </row>
    <row r="301" spans="12:12" s="254" customFormat="1" x14ac:dyDescent="0.25">
      <c r="L301" s="41"/>
    </row>
    <row r="302" spans="12:12" s="254" customFormat="1" x14ac:dyDescent="0.25">
      <c r="L302" s="161"/>
    </row>
    <row r="303" spans="12:12" s="254" customFormat="1" x14ac:dyDescent="0.25">
      <c r="L303" s="41"/>
    </row>
    <row r="304" spans="12:12" s="254" customFormat="1" x14ac:dyDescent="0.25">
      <c r="L304" s="41"/>
    </row>
    <row r="305" spans="12:12" s="254" customFormat="1" x14ac:dyDescent="0.25">
      <c r="L305" s="41"/>
    </row>
    <row r="306" spans="12:12" s="254" customFormat="1" x14ac:dyDescent="0.25">
      <c r="L306" s="161"/>
    </row>
    <row r="307" spans="12:12" s="254" customFormat="1" x14ac:dyDescent="0.25">
      <c r="L307" s="41"/>
    </row>
    <row r="308" spans="12:12" s="254" customFormat="1" x14ac:dyDescent="0.25">
      <c r="L308" s="41"/>
    </row>
    <row r="309" spans="12:12" s="254" customFormat="1" x14ac:dyDescent="0.25">
      <c r="L309" s="41"/>
    </row>
    <row r="310" spans="12:12" s="254" customFormat="1" x14ac:dyDescent="0.25">
      <c r="L310" s="41"/>
    </row>
    <row r="311" spans="12:12" s="254" customFormat="1" x14ac:dyDescent="0.25">
      <c r="L311" s="41"/>
    </row>
    <row r="312" spans="12:12" s="254" customFormat="1" x14ac:dyDescent="0.25">
      <c r="L312" s="41"/>
    </row>
    <row r="313" spans="12:12" s="254" customFormat="1" x14ac:dyDescent="0.25">
      <c r="L313" s="41"/>
    </row>
    <row r="314" spans="12:12" s="254" customFormat="1" x14ac:dyDescent="0.25">
      <c r="L314" s="41"/>
    </row>
    <row r="315" spans="12:12" s="254" customFormat="1" x14ac:dyDescent="0.25">
      <c r="L315" s="41"/>
    </row>
    <row r="316" spans="12:12" s="254" customFormat="1" x14ac:dyDescent="0.25">
      <c r="L316" s="161"/>
    </row>
    <row r="317" spans="12:12" s="254" customFormat="1" x14ac:dyDescent="0.25">
      <c r="L317" s="41"/>
    </row>
    <row r="318" spans="12:12" s="254" customFormat="1" x14ac:dyDescent="0.25">
      <c r="L318" s="41"/>
    </row>
    <row r="319" spans="12:12" s="254" customFormat="1" x14ac:dyDescent="0.25">
      <c r="L319" s="41"/>
    </row>
    <row r="320" spans="12:12" s="254" customFormat="1" x14ac:dyDescent="0.25">
      <c r="L320" s="41"/>
    </row>
    <row r="321" spans="12:12" s="254" customFormat="1" x14ac:dyDescent="0.25">
      <c r="L321" s="41"/>
    </row>
    <row r="322" spans="12:12" s="254" customFormat="1" x14ac:dyDescent="0.25">
      <c r="L322" s="161"/>
    </row>
    <row r="323" spans="12:12" s="254" customFormat="1" x14ac:dyDescent="0.25">
      <c r="L323" s="161"/>
    </row>
    <row r="324" spans="12:12" s="254" customFormat="1" x14ac:dyDescent="0.25">
      <c r="L324" s="41"/>
    </row>
    <row r="325" spans="12:12" s="254" customFormat="1" x14ac:dyDescent="0.25">
      <c r="L325" s="161"/>
    </row>
    <row r="326" spans="12:12" s="254" customFormat="1" x14ac:dyDescent="0.25">
      <c r="L326" s="161"/>
    </row>
    <row r="327" spans="12:12" s="254" customFormat="1" x14ac:dyDescent="0.25">
      <c r="L327" s="161"/>
    </row>
    <row r="328" spans="12:12" s="254" customFormat="1" x14ac:dyDescent="0.25">
      <c r="L328" s="161"/>
    </row>
    <row r="329" spans="12:12" s="254" customFormat="1" x14ac:dyDescent="0.25">
      <c r="L329" s="161"/>
    </row>
    <row r="330" spans="12:12" s="254" customFormat="1" x14ac:dyDescent="0.25">
      <c r="L330" s="41"/>
    </row>
    <row r="331" spans="12:12" s="254" customFormat="1" x14ac:dyDescent="0.25">
      <c r="L331" s="41"/>
    </row>
    <row r="332" spans="12:12" s="254" customFormat="1" x14ac:dyDescent="0.25">
      <c r="L332" s="41"/>
    </row>
    <row r="333" spans="12:12" s="254" customFormat="1" x14ac:dyDescent="0.25">
      <c r="L333" s="41"/>
    </row>
    <row r="334" spans="12:12" s="254" customFormat="1" x14ac:dyDescent="0.25">
      <c r="L334" s="41"/>
    </row>
    <row r="335" spans="12:12" s="254" customFormat="1" x14ac:dyDescent="0.25">
      <c r="L335" s="41"/>
    </row>
    <row r="336" spans="12:12" s="254" customFormat="1" x14ac:dyDescent="0.25">
      <c r="L336" s="41"/>
    </row>
    <row r="337" spans="12:12" s="254" customFormat="1" x14ac:dyDescent="0.25">
      <c r="L337" s="41"/>
    </row>
    <row r="338" spans="12:12" s="254" customFormat="1" x14ac:dyDescent="0.25">
      <c r="L338" s="161"/>
    </row>
    <row r="339" spans="12:12" s="254" customFormat="1" x14ac:dyDescent="0.25">
      <c r="L339" s="41"/>
    </row>
    <row r="340" spans="12:12" s="254" customFormat="1" x14ac:dyDescent="0.25">
      <c r="L340" s="41"/>
    </row>
    <row r="341" spans="12:12" s="254" customFormat="1" x14ac:dyDescent="0.25">
      <c r="L341" s="41"/>
    </row>
    <row r="342" spans="12:12" s="254" customFormat="1" x14ac:dyDescent="0.25">
      <c r="L342" s="161"/>
    </row>
    <row r="343" spans="12:12" s="254" customFormat="1" x14ac:dyDescent="0.25">
      <c r="L343" s="41"/>
    </row>
    <row r="344" spans="12:12" s="254" customFormat="1" x14ac:dyDescent="0.25">
      <c r="L344" s="161"/>
    </row>
    <row r="345" spans="12:12" s="254" customFormat="1" x14ac:dyDescent="0.25">
      <c r="L345" s="161"/>
    </row>
    <row r="346" spans="12:12" s="254" customFormat="1" x14ac:dyDescent="0.25">
      <c r="L346" s="161"/>
    </row>
    <row r="347" spans="12:12" s="254" customFormat="1" x14ac:dyDescent="0.25">
      <c r="L347" s="41"/>
    </row>
    <row r="348" spans="12:12" s="254" customFormat="1" x14ac:dyDescent="0.25">
      <c r="L348" s="161"/>
    </row>
    <row r="349" spans="12:12" s="254" customFormat="1" x14ac:dyDescent="0.25">
      <c r="L349" s="161"/>
    </row>
    <row r="350" spans="12:12" s="254" customFormat="1" x14ac:dyDescent="0.25">
      <c r="L350" s="161"/>
    </row>
    <row r="351" spans="12:12" s="254" customFormat="1" x14ac:dyDescent="0.25">
      <c r="L351" s="161"/>
    </row>
    <row r="352" spans="12:12" s="254" customFormat="1" x14ac:dyDescent="0.25">
      <c r="L352" s="161"/>
    </row>
    <row r="353" spans="12:12" s="254" customFormat="1" x14ac:dyDescent="0.25">
      <c r="L353" s="161"/>
    </row>
    <row r="354" spans="12:12" s="254" customFormat="1" x14ac:dyDescent="0.25">
      <c r="L354" s="161"/>
    </row>
    <row r="355" spans="12:12" s="254" customFormat="1" x14ac:dyDescent="0.25">
      <c r="L355" s="161"/>
    </row>
    <row r="356" spans="12:12" s="254" customFormat="1" x14ac:dyDescent="0.25">
      <c r="L356" s="161"/>
    </row>
    <row r="357" spans="12:12" s="254" customFormat="1" x14ac:dyDescent="0.25">
      <c r="L357" s="41"/>
    </row>
    <row r="358" spans="12:12" s="254" customFormat="1" x14ac:dyDescent="0.25">
      <c r="L358" s="161"/>
    </row>
    <row r="359" spans="12:12" s="254" customFormat="1" x14ac:dyDescent="0.25">
      <c r="L359" s="161"/>
    </row>
    <row r="360" spans="12:12" s="254" customFormat="1" x14ac:dyDescent="0.25">
      <c r="L360" s="161"/>
    </row>
    <row r="361" spans="12:12" s="254" customFormat="1" x14ac:dyDescent="0.25">
      <c r="L361" s="41"/>
    </row>
    <row r="362" spans="12:12" s="254" customFormat="1" x14ac:dyDescent="0.25">
      <c r="L362" s="161"/>
    </row>
    <row r="363" spans="12:12" s="254" customFormat="1" x14ac:dyDescent="0.25">
      <c r="L363" s="161"/>
    </row>
    <row r="364" spans="12:12" s="254" customFormat="1" x14ac:dyDescent="0.25">
      <c r="L364" s="161"/>
    </row>
    <row r="365" spans="12:12" s="254" customFormat="1" x14ac:dyDescent="0.25">
      <c r="L365" s="41"/>
    </row>
    <row r="366" spans="12:12" s="254" customFormat="1" x14ac:dyDescent="0.25">
      <c r="L366" s="41"/>
    </row>
    <row r="367" spans="12:12" s="254" customFormat="1" x14ac:dyDescent="0.25">
      <c r="L367" s="161"/>
    </row>
    <row r="368" spans="12:12" s="254" customFormat="1" x14ac:dyDescent="0.25">
      <c r="L368" s="161"/>
    </row>
    <row r="369" spans="12:12" s="254" customFormat="1" x14ac:dyDescent="0.25">
      <c r="L369" s="161"/>
    </row>
    <row r="370" spans="12:12" s="254" customFormat="1" x14ac:dyDescent="0.25">
      <c r="L370" s="41"/>
    </row>
    <row r="371" spans="12:12" s="254" customFormat="1" x14ac:dyDescent="0.25">
      <c r="L371" s="41"/>
    </row>
    <row r="372" spans="12:12" s="254" customFormat="1" x14ac:dyDescent="0.25">
      <c r="L372" s="161"/>
    </row>
    <row r="373" spans="12:12" s="254" customFormat="1" x14ac:dyDescent="0.25">
      <c r="L373" s="41"/>
    </row>
    <row r="374" spans="12:12" s="254" customFormat="1" x14ac:dyDescent="0.25">
      <c r="L374" s="41"/>
    </row>
    <row r="375" spans="12:12" s="254" customFormat="1" x14ac:dyDescent="0.25">
      <c r="L375" s="41"/>
    </row>
    <row r="376" spans="12:12" s="254" customFormat="1" x14ac:dyDescent="0.25">
      <c r="L376" s="41"/>
    </row>
    <row r="377" spans="12:12" s="254" customFormat="1" x14ac:dyDescent="0.25">
      <c r="L377" s="41"/>
    </row>
    <row r="378" spans="12:12" s="254" customFormat="1" x14ac:dyDescent="0.25">
      <c r="L378" s="41"/>
    </row>
    <row r="379" spans="12:12" s="254" customFormat="1" x14ac:dyDescent="0.25">
      <c r="L379" s="41"/>
    </row>
    <row r="380" spans="12:12" s="254" customFormat="1" x14ac:dyDescent="0.25">
      <c r="L380" s="41"/>
    </row>
    <row r="381" spans="12:12" s="254" customFormat="1" x14ac:dyDescent="0.25">
      <c r="L381" s="41"/>
    </row>
    <row r="382" spans="12:12" s="254" customFormat="1" x14ac:dyDescent="0.25">
      <c r="L382" s="41"/>
    </row>
    <row r="383" spans="12:12" s="254" customFormat="1" x14ac:dyDescent="0.25">
      <c r="L383" s="41"/>
    </row>
    <row r="384" spans="12:12" s="254" customFormat="1" x14ac:dyDescent="0.25">
      <c r="L384" s="41"/>
    </row>
    <row r="385" spans="12:12" s="254" customFormat="1" x14ac:dyDescent="0.25">
      <c r="L385" s="41"/>
    </row>
    <row r="386" spans="12:12" s="254" customFormat="1" x14ac:dyDescent="0.25">
      <c r="L386" s="41"/>
    </row>
    <row r="387" spans="12:12" s="254" customFormat="1" x14ac:dyDescent="0.25">
      <c r="L387" s="41"/>
    </row>
    <row r="388" spans="12:12" s="254" customFormat="1" x14ac:dyDescent="0.25">
      <c r="L388" s="161"/>
    </row>
    <row r="389" spans="12:12" s="254" customFormat="1" x14ac:dyDescent="0.25">
      <c r="L389" s="41"/>
    </row>
    <row r="390" spans="12:12" s="254" customFormat="1" x14ac:dyDescent="0.25">
      <c r="L390" s="41"/>
    </row>
    <row r="391" spans="12:12" s="254" customFormat="1" x14ac:dyDescent="0.25">
      <c r="L391" s="161"/>
    </row>
    <row r="392" spans="12:12" s="254" customFormat="1" x14ac:dyDescent="0.25">
      <c r="L392" s="161"/>
    </row>
    <row r="393" spans="12:12" s="254" customFormat="1" x14ac:dyDescent="0.25">
      <c r="L393" s="41"/>
    </row>
    <row r="394" spans="12:12" s="254" customFormat="1" x14ac:dyDescent="0.25">
      <c r="L394" s="41"/>
    </row>
    <row r="395" spans="12:12" s="254" customFormat="1" x14ac:dyDescent="0.25">
      <c r="L395" s="161"/>
    </row>
    <row r="396" spans="12:12" s="254" customFormat="1" x14ac:dyDescent="0.25">
      <c r="L396" s="161"/>
    </row>
    <row r="397" spans="12:12" s="254" customFormat="1" x14ac:dyDescent="0.25">
      <c r="L397" s="41"/>
    </row>
    <row r="398" spans="12:12" s="254" customFormat="1" x14ac:dyDescent="0.25">
      <c r="L398" s="41"/>
    </row>
    <row r="399" spans="12:12" s="254" customFormat="1" x14ac:dyDescent="0.25"/>
    <row r="400" spans="12:12" s="254" customFormat="1" x14ac:dyDescent="0.25"/>
    <row r="401" s="254" customForma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749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B1" sqref="AB1:AC1"/>
    </sheetView>
  </sheetViews>
  <sheetFormatPr baseColWidth="10" defaultColWidth="11.453125" defaultRowHeight="12.5" x14ac:dyDescent="0.25"/>
  <cols>
    <col min="1" max="1" width="13.26953125" style="252" customWidth="1"/>
    <col min="2" max="3" width="21" style="252" customWidth="1"/>
    <col min="4" max="4" width="29.453125" style="252" customWidth="1"/>
    <col min="5" max="7" width="22" style="252" customWidth="1"/>
    <col min="8" max="8" width="25.81640625" style="252" customWidth="1"/>
    <col min="9" max="9" width="30.81640625" style="252" customWidth="1"/>
    <col min="10" max="10" width="24.26953125" style="252" customWidth="1"/>
    <col min="11" max="11" width="27.7265625" style="252" customWidth="1"/>
    <col min="12" max="12" width="22" style="252" customWidth="1"/>
    <col min="13" max="14" width="21.26953125" style="252" customWidth="1"/>
    <col min="15" max="15" width="30.54296875" style="252" customWidth="1"/>
    <col min="16" max="17" width="24.26953125" style="252" customWidth="1"/>
    <col min="18" max="18" width="22.7265625" style="252" customWidth="1"/>
    <col min="19" max="20" width="19.453125" style="252" customWidth="1"/>
    <col min="21" max="21" width="20.1796875" style="252" customWidth="1"/>
    <col min="22" max="24" width="29" style="252" customWidth="1"/>
    <col min="25" max="26" width="22.1796875" style="252" customWidth="1"/>
    <col min="27" max="27" width="24.453125" style="252" customWidth="1"/>
    <col min="28" max="28" width="36" style="252" customWidth="1"/>
    <col min="29" max="29" width="32.54296875" style="252" customWidth="1"/>
    <col min="30" max="30" width="34.81640625" style="252" customWidth="1"/>
    <col min="31" max="31" width="31.54296875" style="252" customWidth="1"/>
    <col min="32" max="16384" width="11.453125" style="252"/>
  </cols>
  <sheetData>
    <row r="1" spans="1:31" s="254" customFormat="1" x14ac:dyDescent="0.25">
      <c r="A1" s="20" t="s">
        <v>343</v>
      </c>
      <c r="B1" s="14" t="s">
        <v>887</v>
      </c>
      <c r="C1" s="14" t="s">
        <v>953</v>
      </c>
      <c r="D1" s="14" t="s">
        <v>925</v>
      </c>
      <c r="E1" s="21" t="s">
        <v>935</v>
      </c>
      <c r="F1" s="21" t="s">
        <v>960</v>
      </c>
      <c r="G1" s="21" t="s">
        <v>959</v>
      </c>
      <c r="H1" s="21" t="s">
        <v>936</v>
      </c>
      <c r="I1" s="21" t="s">
        <v>957</v>
      </c>
      <c r="J1" s="22" t="s">
        <v>961</v>
      </c>
      <c r="K1" s="22" t="s">
        <v>962</v>
      </c>
      <c r="L1" s="22" t="s">
        <v>963</v>
      </c>
      <c r="M1" s="23" t="s">
        <v>964</v>
      </c>
      <c r="N1" s="23" t="s">
        <v>965</v>
      </c>
      <c r="O1" s="23" t="s">
        <v>966</v>
      </c>
      <c r="P1" s="72" t="s">
        <v>967</v>
      </c>
      <c r="Q1" s="72" t="s">
        <v>968</v>
      </c>
      <c r="R1" s="72" t="s">
        <v>969</v>
      </c>
      <c r="S1" s="24" t="s">
        <v>970</v>
      </c>
      <c r="T1" s="24" t="s">
        <v>971</v>
      </c>
      <c r="U1" s="162" t="s">
        <v>972</v>
      </c>
      <c r="V1" s="25" t="s">
        <v>973</v>
      </c>
      <c r="W1" s="25" t="s">
        <v>974</v>
      </c>
      <c r="X1" s="139" t="s">
        <v>975</v>
      </c>
      <c r="Y1" s="26" t="s">
        <v>915</v>
      </c>
      <c r="Z1" s="26" t="s">
        <v>977</v>
      </c>
      <c r="AA1" s="27" t="s">
        <v>976</v>
      </c>
      <c r="AB1" s="109" t="s">
        <v>1009</v>
      </c>
      <c r="AC1" s="110" t="s">
        <v>1010</v>
      </c>
      <c r="AD1" s="109" t="s">
        <v>993</v>
      </c>
      <c r="AE1" s="110" t="s">
        <v>994</v>
      </c>
    </row>
    <row r="2" spans="1:31" x14ac:dyDescent="0.25">
      <c r="A2" s="42" t="s">
        <v>739</v>
      </c>
      <c r="B2" s="16" t="s">
        <v>777</v>
      </c>
      <c r="C2" s="252">
        <v>621877</v>
      </c>
      <c r="D2" s="43">
        <v>5007.5077115876047</v>
      </c>
      <c r="E2" s="44">
        <v>1</v>
      </c>
      <c r="F2" s="44">
        <v>2</v>
      </c>
      <c r="G2" s="44">
        <v>102.6</v>
      </c>
      <c r="H2" s="44">
        <v>260.334</v>
      </c>
      <c r="I2" s="44">
        <v>130.167</v>
      </c>
      <c r="J2" s="17"/>
      <c r="K2" s="17"/>
      <c r="L2" s="17"/>
      <c r="M2" s="58"/>
      <c r="N2" s="58"/>
      <c r="O2" s="58"/>
      <c r="P2" s="45">
        <v>4</v>
      </c>
      <c r="Q2" s="45">
        <v>17</v>
      </c>
      <c r="R2" s="45">
        <v>936.33600000000001</v>
      </c>
      <c r="S2" s="46">
        <v>2</v>
      </c>
      <c r="T2" s="46">
        <v>3</v>
      </c>
      <c r="U2" s="46">
        <v>89.08</v>
      </c>
      <c r="V2" s="47"/>
      <c r="W2" s="47"/>
      <c r="X2" s="47"/>
      <c r="Y2" s="17">
        <v>7</v>
      </c>
      <c r="Z2" s="17">
        <v>22</v>
      </c>
      <c r="AA2" s="17">
        <v>1128.0159999999998</v>
      </c>
      <c r="AB2" s="122">
        <v>262</v>
      </c>
      <c r="AC2" s="122">
        <v>227</v>
      </c>
      <c r="AD2" s="122">
        <v>780</v>
      </c>
      <c r="AE2" s="122">
        <v>682</v>
      </c>
    </row>
    <row r="3" spans="1:31" x14ac:dyDescent="0.25">
      <c r="A3" s="42" t="s">
        <v>738</v>
      </c>
      <c r="B3" s="16" t="s">
        <v>64</v>
      </c>
      <c r="C3" s="252">
        <v>498686</v>
      </c>
      <c r="D3" s="43">
        <v>4015.5432515767206</v>
      </c>
      <c r="E3" s="44"/>
      <c r="F3" s="44"/>
      <c r="G3" s="44"/>
      <c r="H3" s="44"/>
      <c r="I3" s="44"/>
      <c r="J3" s="17">
        <v>1</v>
      </c>
      <c r="K3" s="17">
        <v>1</v>
      </c>
      <c r="L3" s="17">
        <v>725</v>
      </c>
      <c r="M3" s="58">
        <v>1</v>
      </c>
      <c r="N3" s="58">
        <v>1</v>
      </c>
      <c r="O3" s="58">
        <v>28.376999999999999</v>
      </c>
      <c r="P3" s="45">
        <v>1</v>
      </c>
      <c r="Q3" s="45">
        <v>4</v>
      </c>
      <c r="R3" s="45">
        <v>274.60000000000002</v>
      </c>
      <c r="S3" s="46"/>
      <c r="T3" s="46"/>
      <c r="U3" s="46"/>
      <c r="V3" s="47">
        <v>4</v>
      </c>
      <c r="W3" s="47">
        <v>8</v>
      </c>
      <c r="X3" s="47">
        <v>1310.2</v>
      </c>
      <c r="Y3" s="17">
        <v>7</v>
      </c>
      <c r="Z3" s="17">
        <v>14</v>
      </c>
      <c r="AA3" s="17">
        <v>2338.1769999999997</v>
      </c>
      <c r="AB3" s="122">
        <v>63</v>
      </c>
      <c r="AC3" s="122">
        <v>17</v>
      </c>
      <c r="AD3" s="122">
        <v>218</v>
      </c>
      <c r="AE3" s="122">
        <v>59</v>
      </c>
    </row>
    <row r="4" spans="1:31" x14ac:dyDescent="0.25">
      <c r="A4" s="42" t="s">
        <v>737</v>
      </c>
      <c r="B4" s="16" t="s">
        <v>82</v>
      </c>
      <c r="C4" s="252">
        <v>582760</v>
      </c>
      <c r="D4" s="43">
        <v>4692.52793398822</v>
      </c>
      <c r="E4" s="44">
        <v>2</v>
      </c>
      <c r="F4" s="44">
        <v>2</v>
      </c>
      <c r="G4" s="44">
        <v>38</v>
      </c>
      <c r="H4" s="44">
        <v>251.767</v>
      </c>
      <c r="I4" s="44">
        <v>125.8835</v>
      </c>
      <c r="J4" s="17"/>
      <c r="K4" s="17"/>
      <c r="L4" s="17"/>
      <c r="M4" s="58"/>
      <c r="N4" s="58"/>
      <c r="O4" s="58"/>
      <c r="P4" s="45"/>
      <c r="Q4" s="45"/>
      <c r="R4" s="45"/>
      <c r="S4" s="46"/>
      <c r="T4" s="46"/>
      <c r="U4" s="46"/>
      <c r="V4" s="47"/>
      <c r="W4" s="47"/>
      <c r="X4" s="47"/>
      <c r="Y4" s="17">
        <v>2</v>
      </c>
      <c r="Z4" s="17">
        <v>2</v>
      </c>
      <c r="AA4" s="17">
        <v>38</v>
      </c>
      <c r="AB4" s="122">
        <v>321</v>
      </c>
      <c r="AC4" s="122">
        <v>158</v>
      </c>
      <c r="AD4" s="122">
        <v>702</v>
      </c>
      <c r="AE4" s="122">
        <v>341</v>
      </c>
    </row>
    <row r="5" spans="1:31" x14ac:dyDescent="0.25">
      <c r="A5" s="42" t="s">
        <v>736</v>
      </c>
      <c r="B5" s="16" t="s">
        <v>158</v>
      </c>
      <c r="C5" s="252">
        <v>227417</v>
      </c>
      <c r="D5" s="43">
        <v>1831.218040297548</v>
      </c>
      <c r="E5" s="44">
        <v>1</v>
      </c>
      <c r="F5" s="44">
        <v>5</v>
      </c>
      <c r="G5" s="44">
        <v>33.1</v>
      </c>
      <c r="H5" s="44">
        <v>144.215</v>
      </c>
      <c r="I5" s="44">
        <v>72.107500000000002</v>
      </c>
      <c r="J5" s="17">
        <v>2</v>
      </c>
      <c r="K5" s="17">
        <v>5</v>
      </c>
      <c r="L5" s="17">
        <v>54.222000000000001</v>
      </c>
      <c r="M5" s="58"/>
      <c r="N5" s="58"/>
      <c r="O5" s="58"/>
      <c r="P5" s="45">
        <v>4</v>
      </c>
      <c r="Q5" s="45">
        <v>8</v>
      </c>
      <c r="R5" s="45">
        <v>126.937</v>
      </c>
      <c r="S5" s="46"/>
      <c r="T5" s="46"/>
      <c r="U5" s="46"/>
      <c r="V5" s="47"/>
      <c r="W5" s="47"/>
      <c r="X5" s="47"/>
      <c r="Y5" s="17">
        <v>7</v>
      </c>
      <c r="Z5" s="17">
        <v>18</v>
      </c>
      <c r="AA5" s="17">
        <v>214.25900000000001</v>
      </c>
      <c r="AB5" s="122">
        <v>38</v>
      </c>
      <c r="AC5" s="122">
        <v>33</v>
      </c>
      <c r="AD5" s="122">
        <v>71</v>
      </c>
      <c r="AE5" s="122">
        <v>58</v>
      </c>
    </row>
    <row r="6" spans="1:31" x14ac:dyDescent="0.25">
      <c r="A6" s="42" t="s">
        <v>735</v>
      </c>
      <c r="B6" s="16" t="s">
        <v>794</v>
      </c>
      <c r="C6" s="252">
        <v>261034</v>
      </c>
      <c r="D6" s="43">
        <v>2101.9104549397371</v>
      </c>
      <c r="E6" s="44"/>
      <c r="F6" s="44"/>
      <c r="G6" s="44"/>
      <c r="H6" s="44"/>
      <c r="I6" s="44"/>
      <c r="J6" s="17"/>
      <c r="K6" s="17"/>
      <c r="L6" s="17"/>
      <c r="M6" s="58"/>
      <c r="N6" s="58"/>
      <c r="O6" s="58"/>
      <c r="P6" s="45"/>
      <c r="Q6" s="45"/>
      <c r="R6" s="45"/>
      <c r="S6" s="46"/>
      <c r="T6" s="46"/>
      <c r="U6" s="46"/>
      <c r="V6" s="47"/>
      <c r="W6" s="47"/>
      <c r="X6" s="47"/>
      <c r="Y6" s="17">
        <v>0</v>
      </c>
      <c r="Z6" s="17">
        <v>0</v>
      </c>
      <c r="AA6" s="17">
        <v>0</v>
      </c>
      <c r="AB6" s="122">
        <v>60</v>
      </c>
      <c r="AC6" s="122">
        <v>22</v>
      </c>
      <c r="AD6" s="122">
        <v>150</v>
      </c>
      <c r="AE6" s="122">
        <v>55</v>
      </c>
    </row>
    <row r="7" spans="1:31" x14ac:dyDescent="0.25">
      <c r="A7" s="42" t="s">
        <v>734</v>
      </c>
      <c r="B7" s="16" t="s">
        <v>829</v>
      </c>
      <c r="C7" s="252">
        <v>170632</v>
      </c>
      <c r="D7" s="43">
        <v>1373.9711483840313</v>
      </c>
      <c r="E7" s="44"/>
      <c r="F7" s="44"/>
      <c r="G7" s="44"/>
      <c r="H7" s="44"/>
      <c r="I7" s="44"/>
      <c r="J7" s="17"/>
      <c r="K7" s="17"/>
      <c r="L7" s="17"/>
      <c r="M7" s="58"/>
      <c r="N7" s="58"/>
      <c r="O7" s="58"/>
      <c r="P7" s="45"/>
      <c r="Q7" s="45"/>
      <c r="R7" s="45"/>
      <c r="S7" s="46"/>
      <c r="T7" s="46"/>
      <c r="U7" s="46"/>
      <c r="V7" s="47"/>
      <c r="W7" s="47"/>
      <c r="X7" s="47"/>
      <c r="Y7" s="17">
        <v>0</v>
      </c>
      <c r="Z7" s="17">
        <v>0</v>
      </c>
      <c r="AA7" s="17">
        <v>0</v>
      </c>
      <c r="AB7" s="122">
        <v>42</v>
      </c>
      <c r="AC7" s="122">
        <v>29</v>
      </c>
      <c r="AD7" s="122">
        <v>100</v>
      </c>
      <c r="AE7" s="122">
        <v>64</v>
      </c>
    </row>
    <row r="8" spans="1:31" x14ac:dyDescent="0.25">
      <c r="A8" s="42" t="s">
        <v>733</v>
      </c>
      <c r="B8" s="16" t="s">
        <v>221</v>
      </c>
      <c r="C8" s="252">
        <v>210764</v>
      </c>
      <c r="D8" s="43">
        <v>1697.1239575109707</v>
      </c>
      <c r="E8" s="44">
        <v>1</v>
      </c>
      <c r="F8" s="44">
        <v>2</v>
      </c>
      <c r="G8" s="44">
        <v>61.5</v>
      </c>
      <c r="H8" s="44">
        <v>347.41</v>
      </c>
      <c r="I8" s="44">
        <v>173.70500000000001</v>
      </c>
      <c r="J8" s="17"/>
      <c r="K8" s="17"/>
      <c r="L8" s="17"/>
      <c r="M8" s="58"/>
      <c r="N8" s="58"/>
      <c r="O8" s="58"/>
      <c r="P8" s="45">
        <v>1</v>
      </c>
      <c r="Q8" s="45">
        <v>1</v>
      </c>
      <c r="R8" s="45">
        <v>21.45</v>
      </c>
      <c r="S8" s="46"/>
      <c r="T8" s="46"/>
      <c r="U8" s="46"/>
      <c r="V8" s="47">
        <v>1</v>
      </c>
      <c r="W8" s="47">
        <v>2</v>
      </c>
      <c r="X8" s="47">
        <v>22</v>
      </c>
      <c r="Y8" s="17">
        <v>3</v>
      </c>
      <c r="Z8" s="17">
        <v>5</v>
      </c>
      <c r="AA8" s="17">
        <v>104.95</v>
      </c>
      <c r="AB8" s="122">
        <v>91</v>
      </c>
      <c r="AC8" s="122">
        <v>85</v>
      </c>
      <c r="AD8" s="122">
        <v>206</v>
      </c>
      <c r="AE8" s="122">
        <v>182</v>
      </c>
    </row>
    <row r="9" spans="1:31" x14ac:dyDescent="0.25">
      <c r="A9" s="42" t="s">
        <v>732</v>
      </c>
      <c r="B9" s="16" t="s">
        <v>246</v>
      </c>
      <c r="C9" s="252">
        <v>111338</v>
      </c>
      <c r="D9" s="43">
        <v>896.52116671422277</v>
      </c>
      <c r="E9" s="44"/>
      <c r="F9" s="44"/>
      <c r="G9" s="44"/>
      <c r="H9" s="44"/>
      <c r="I9" s="44"/>
      <c r="J9" s="17"/>
      <c r="K9" s="17"/>
      <c r="L9" s="17"/>
      <c r="M9" s="58"/>
      <c r="N9" s="58"/>
      <c r="O9" s="58"/>
      <c r="P9" s="45"/>
      <c r="Q9" s="45"/>
      <c r="R9" s="45"/>
      <c r="S9" s="46"/>
      <c r="T9" s="46"/>
      <c r="U9" s="46"/>
      <c r="V9" s="47"/>
      <c r="W9" s="47"/>
      <c r="X9" s="47"/>
      <c r="Y9" s="17">
        <v>0</v>
      </c>
      <c r="Z9" s="17">
        <v>0</v>
      </c>
      <c r="AA9" s="17">
        <v>0</v>
      </c>
      <c r="AB9" s="122">
        <v>28</v>
      </c>
      <c r="AC9" s="122">
        <v>21</v>
      </c>
      <c r="AD9" s="122">
        <v>67</v>
      </c>
      <c r="AE9" s="122">
        <v>53</v>
      </c>
    </row>
    <row r="10" spans="1:31" x14ac:dyDescent="0.25">
      <c r="A10" s="42" t="s">
        <v>731</v>
      </c>
      <c r="B10" s="16" t="s">
        <v>277</v>
      </c>
      <c r="C10" s="252">
        <v>159245</v>
      </c>
      <c r="D10" s="43">
        <v>1282.2802025670157</v>
      </c>
      <c r="E10" s="44">
        <v>1</v>
      </c>
      <c r="F10" s="44">
        <v>1</v>
      </c>
      <c r="G10" s="44"/>
      <c r="H10" s="44">
        <v>71.804000000000002</v>
      </c>
      <c r="I10" s="44">
        <v>35.902000000000001</v>
      </c>
      <c r="J10" s="17"/>
      <c r="K10" s="17"/>
      <c r="L10" s="17"/>
      <c r="M10" s="58"/>
      <c r="N10" s="58"/>
      <c r="O10" s="58"/>
      <c r="P10" s="45"/>
      <c r="Q10" s="45"/>
      <c r="R10" s="45"/>
      <c r="S10" s="46"/>
      <c r="T10" s="46"/>
      <c r="U10" s="46"/>
      <c r="V10" s="47"/>
      <c r="W10" s="47"/>
      <c r="X10" s="47"/>
      <c r="Y10" s="17">
        <v>1</v>
      </c>
      <c r="Z10" s="17">
        <v>1</v>
      </c>
      <c r="AA10" s="17">
        <v>0</v>
      </c>
      <c r="AB10" s="122">
        <v>53</v>
      </c>
      <c r="AC10" s="122">
        <v>20</v>
      </c>
      <c r="AD10" s="122">
        <v>130</v>
      </c>
      <c r="AE10" s="122">
        <v>39</v>
      </c>
    </row>
    <row r="11" spans="1:31" x14ac:dyDescent="0.25">
      <c r="A11" s="42" t="s">
        <v>730</v>
      </c>
      <c r="B11" s="16" t="s">
        <v>335</v>
      </c>
      <c r="C11" s="252">
        <v>355100</v>
      </c>
      <c r="D11" s="43">
        <v>2859.3531974727453</v>
      </c>
      <c r="E11" s="44">
        <v>1</v>
      </c>
      <c r="F11" s="44">
        <v>1</v>
      </c>
      <c r="G11" s="44">
        <v>30</v>
      </c>
      <c r="H11" s="44">
        <v>111.509</v>
      </c>
      <c r="I11" s="44">
        <v>55.7545</v>
      </c>
      <c r="J11" s="17"/>
      <c r="K11" s="17"/>
      <c r="L11" s="17"/>
      <c r="M11" s="58"/>
      <c r="N11" s="58"/>
      <c r="O11" s="58"/>
      <c r="P11" s="45">
        <v>2</v>
      </c>
      <c r="Q11" s="45">
        <v>6</v>
      </c>
      <c r="R11" s="45">
        <v>99.019000000000005</v>
      </c>
      <c r="S11" s="46">
        <v>1</v>
      </c>
      <c r="T11" s="46">
        <v>2</v>
      </c>
      <c r="U11" s="46">
        <v>60</v>
      </c>
      <c r="V11" s="47"/>
      <c r="W11" s="47"/>
      <c r="X11" s="47"/>
      <c r="Y11" s="17">
        <v>4</v>
      </c>
      <c r="Z11" s="17">
        <v>9</v>
      </c>
      <c r="AA11" s="17">
        <v>189.01900000000001</v>
      </c>
      <c r="AB11" s="122">
        <v>71</v>
      </c>
      <c r="AC11" s="122">
        <v>57</v>
      </c>
      <c r="AD11" s="122">
        <v>236</v>
      </c>
      <c r="AE11" s="122">
        <v>200</v>
      </c>
    </row>
    <row r="12" spans="1:31" x14ac:dyDescent="0.25">
      <c r="A12" s="42" t="s">
        <v>344</v>
      </c>
      <c r="B12" s="16" t="s">
        <v>27</v>
      </c>
      <c r="C12" s="252">
        <v>12955</v>
      </c>
      <c r="D12" s="43">
        <v>104.31687038372125</v>
      </c>
      <c r="E12" s="44"/>
      <c r="F12" s="44"/>
      <c r="G12" s="44"/>
      <c r="H12" s="44"/>
      <c r="I12" s="44"/>
      <c r="J12" s="17"/>
      <c r="K12" s="17"/>
      <c r="L12" s="17"/>
      <c r="M12" s="58"/>
      <c r="N12" s="58"/>
      <c r="O12" s="58"/>
      <c r="P12" s="45"/>
      <c r="Q12" s="45"/>
      <c r="R12" s="45"/>
      <c r="S12" s="46"/>
      <c r="T12" s="46"/>
      <c r="U12" s="46"/>
      <c r="V12" s="47"/>
      <c r="W12" s="47"/>
      <c r="X12" s="47"/>
      <c r="Y12" s="17">
        <v>0</v>
      </c>
      <c r="Z12" s="17">
        <v>0</v>
      </c>
      <c r="AA12" s="17">
        <v>0</v>
      </c>
      <c r="AB12" s="122">
        <v>12</v>
      </c>
      <c r="AC12" s="122">
        <v>4</v>
      </c>
      <c r="AD12" s="122">
        <v>25</v>
      </c>
      <c r="AE12" s="122">
        <v>9</v>
      </c>
    </row>
    <row r="13" spans="1:31" x14ac:dyDescent="0.25">
      <c r="A13" s="42" t="s">
        <v>345</v>
      </c>
      <c r="B13" s="16" t="s">
        <v>68</v>
      </c>
      <c r="C13" s="252">
        <v>30961</v>
      </c>
      <c r="D13" s="43">
        <v>249.30564445776869</v>
      </c>
      <c r="E13" s="44"/>
      <c r="F13" s="44"/>
      <c r="G13" s="44"/>
      <c r="H13" s="44"/>
      <c r="I13" s="44"/>
      <c r="J13" s="17"/>
      <c r="K13" s="17"/>
      <c r="L13" s="17"/>
      <c r="M13" s="58"/>
      <c r="N13" s="58"/>
      <c r="O13" s="58"/>
      <c r="P13" s="45"/>
      <c r="Q13" s="45"/>
      <c r="R13" s="45"/>
      <c r="S13" s="46"/>
      <c r="T13" s="46"/>
      <c r="U13" s="46"/>
      <c r="V13" s="47"/>
      <c r="W13" s="47"/>
      <c r="X13" s="47"/>
      <c r="Y13" s="17">
        <v>0</v>
      </c>
      <c r="Z13" s="17">
        <v>0</v>
      </c>
      <c r="AA13" s="17">
        <v>0</v>
      </c>
      <c r="AB13" s="122">
        <v>11</v>
      </c>
      <c r="AC13" s="122">
        <v>11</v>
      </c>
      <c r="AD13" s="122">
        <v>32</v>
      </c>
      <c r="AE13" s="122">
        <v>32</v>
      </c>
    </row>
    <row r="14" spans="1:31" x14ac:dyDescent="0.25">
      <c r="A14" s="42" t="s">
        <v>346</v>
      </c>
      <c r="B14" s="16" t="s">
        <v>91</v>
      </c>
      <c r="C14" s="252">
        <v>33730</v>
      </c>
      <c r="D14" s="43">
        <v>271.60231864476401</v>
      </c>
      <c r="E14" s="44"/>
      <c r="F14" s="44"/>
      <c r="G14" s="44"/>
      <c r="H14" s="44"/>
      <c r="I14" s="44"/>
      <c r="J14" s="17"/>
      <c r="K14" s="17"/>
      <c r="L14" s="17"/>
      <c r="M14" s="58"/>
      <c r="N14" s="58"/>
      <c r="O14" s="58"/>
      <c r="P14" s="45"/>
      <c r="Q14" s="45"/>
      <c r="R14" s="45"/>
      <c r="S14" s="46"/>
      <c r="T14" s="46"/>
      <c r="U14" s="46"/>
      <c r="V14" s="47"/>
      <c r="W14" s="47"/>
      <c r="X14" s="47"/>
      <c r="Y14" s="17">
        <v>0</v>
      </c>
      <c r="Z14" s="17">
        <v>0</v>
      </c>
      <c r="AA14" s="17">
        <v>0</v>
      </c>
      <c r="AB14" s="122">
        <v>23</v>
      </c>
      <c r="AC14" s="122">
        <v>3</v>
      </c>
      <c r="AD14" s="122">
        <v>52</v>
      </c>
      <c r="AE14" s="122">
        <v>5</v>
      </c>
    </row>
    <row r="15" spans="1:31" x14ac:dyDescent="0.25">
      <c r="A15" s="42" t="s">
        <v>347</v>
      </c>
      <c r="B15" s="16" t="s">
        <v>97</v>
      </c>
      <c r="C15" s="252">
        <v>34205</v>
      </c>
      <c r="D15" s="43">
        <v>275.42713635470358</v>
      </c>
      <c r="E15" s="44"/>
      <c r="F15" s="44"/>
      <c r="G15" s="44"/>
      <c r="H15" s="44"/>
      <c r="I15" s="44"/>
      <c r="J15" s="17"/>
      <c r="K15" s="17"/>
      <c r="L15" s="17"/>
      <c r="M15" s="58"/>
      <c r="N15" s="58"/>
      <c r="O15" s="58"/>
      <c r="P15" s="45"/>
      <c r="Q15" s="45"/>
      <c r="R15" s="45"/>
      <c r="S15" s="46"/>
      <c r="T15" s="46"/>
      <c r="U15" s="46"/>
      <c r="V15" s="47"/>
      <c r="W15" s="47"/>
      <c r="X15" s="47"/>
      <c r="Y15" s="17">
        <v>0</v>
      </c>
      <c r="Z15" s="17">
        <v>0</v>
      </c>
      <c r="AA15" s="17">
        <v>0</v>
      </c>
      <c r="AB15" s="122">
        <v>44</v>
      </c>
      <c r="AC15" s="122">
        <v>4</v>
      </c>
      <c r="AD15" s="122">
        <v>112</v>
      </c>
      <c r="AE15" s="122">
        <v>10</v>
      </c>
    </row>
    <row r="16" spans="1:31" x14ac:dyDescent="0.25">
      <c r="A16" s="42" t="s">
        <v>348</v>
      </c>
      <c r="B16" s="16" t="s">
        <v>140</v>
      </c>
      <c r="C16" s="252">
        <v>11977</v>
      </c>
      <c r="D16" s="43">
        <v>96.441772025150854</v>
      </c>
      <c r="E16" s="44"/>
      <c r="F16" s="44"/>
      <c r="G16" s="44"/>
      <c r="H16" s="44"/>
      <c r="I16" s="44"/>
      <c r="J16" s="17"/>
      <c r="K16" s="17"/>
      <c r="L16" s="17"/>
      <c r="M16" s="58"/>
      <c r="N16" s="58"/>
      <c r="O16" s="58"/>
      <c r="P16" s="45"/>
      <c r="Q16" s="45"/>
      <c r="R16" s="45"/>
      <c r="S16" s="46"/>
      <c r="T16" s="46"/>
      <c r="U16" s="46"/>
      <c r="V16" s="47"/>
      <c r="W16" s="47"/>
      <c r="X16" s="47"/>
      <c r="Y16" s="17">
        <v>0</v>
      </c>
      <c r="Z16" s="17">
        <v>0</v>
      </c>
      <c r="AA16" s="17">
        <v>0</v>
      </c>
      <c r="AB16" s="122">
        <v>4</v>
      </c>
      <c r="AC16" s="122">
        <v>1</v>
      </c>
      <c r="AD16" s="122">
        <v>8</v>
      </c>
      <c r="AE16" s="122">
        <v>2</v>
      </c>
    </row>
    <row r="17" spans="1:31" x14ac:dyDescent="0.25">
      <c r="A17" s="42" t="s">
        <v>349</v>
      </c>
      <c r="B17" s="16" t="s">
        <v>142</v>
      </c>
      <c r="C17" s="252">
        <v>13884</v>
      </c>
      <c r="D17" s="43">
        <v>111.79740859958207</v>
      </c>
      <c r="E17" s="44"/>
      <c r="F17" s="44"/>
      <c r="G17" s="44"/>
      <c r="H17" s="44"/>
      <c r="I17" s="44"/>
      <c r="J17" s="17"/>
      <c r="K17" s="17"/>
      <c r="L17" s="17"/>
      <c r="M17" s="58"/>
      <c r="N17" s="58"/>
      <c r="O17" s="58"/>
      <c r="P17" s="45">
        <v>1</v>
      </c>
      <c r="Q17" s="45">
        <v>2</v>
      </c>
      <c r="R17" s="45">
        <v>11.436</v>
      </c>
      <c r="S17" s="46"/>
      <c r="T17" s="46"/>
      <c r="U17" s="46"/>
      <c r="V17" s="47"/>
      <c r="W17" s="47"/>
      <c r="X17" s="47"/>
      <c r="Y17" s="17">
        <v>1</v>
      </c>
      <c r="Z17" s="17">
        <v>2</v>
      </c>
      <c r="AA17" s="17">
        <v>11.436</v>
      </c>
      <c r="AB17" s="122">
        <v>4</v>
      </c>
      <c r="AC17" s="122">
        <v>2</v>
      </c>
      <c r="AD17" s="122">
        <v>8</v>
      </c>
      <c r="AE17" s="122">
        <v>4</v>
      </c>
    </row>
    <row r="18" spans="1:31" x14ac:dyDescent="0.25">
      <c r="A18" s="42" t="s">
        <v>350</v>
      </c>
      <c r="B18" s="16" t="s">
        <v>148</v>
      </c>
      <c r="C18" s="252">
        <v>12548</v>
      </c>
      <c r="D18" s="43">
        <v>101.03960552488878</v>
      </c>
      <c r="E18" s="44"/>
      <c r="F18" s="44"/>
      <c r="G18" s="44"/>
      <c r="H18" s="44"/>
      <c r="I18" s="44"/>
      <c r="J18" s="17"/>
      <c r="K18" s="17"/>
      <c r="L18" s="17"/>
      <c r="M18" s="58"/>
      <c r="N18" s="58"/>
      <c r="O18" s="58"/>
      <c r="P18" s="45"/>
      <c r="Q18" s="45"/>
      <c r="R18" s="45"/>
      <c r="S18" s="46"/>
      <c r="T18" s="46"/>
      <c r="U18" s="46"/>
      <c r="V18" s="47"/>
      <c r="W18" s="47"/>
      <c r="X18" s="47"/>
      <c r="Y18" s="17">
        <v>0</v>
      </c>
      <c r="Z18" s="17">
        <v>0</v>
      </c>
      <c r="AA18" s="17">
        <v>0</v>
      </c>
      <c r="AB18" s="122">
        <v>3</v>
      </c>
      <c r="AC18" s="122"/>
      <c r="AD18" s="122">
        <v>9</v>
      </c>
      <c r="AE18" s="122"/>
    </row>
    <row r="19" spans="1:31" x14ac:dyDescent="0.25">
      <c r="A19" s="42" t="s">
        <v>351</v>
      </c>
      <c r="B19" s="16" t="s">
        <v>150</v>
      </c>
      <c r="C19" s="252">
        <v>28087</v>
      </c>
      <c r="D19" s="43">
        <v>226.16348425068148</v>
      </c>
      <c r="E19" s="44"/>
      <c r="F19" s="44"/>
      <c r="G19" s="44"/>
      <c r="H19" s="44"/>
      <c r="I19" s="44"/>
      <c r="J19" s="17"/>
      <c r="K19" s="17"/>
      <c r="L19" s="17"/>
      <c r="M19" s="58"/>
      <c r="N19" s="58"/>
      <c r="O19" s="58"/>
      <c r="P19" s="45"/>
      <c r="Q19" s="45"/>
      <c r="R19" s="45"/>
      <c r="S19" s="46"/>
      <c r="T19" s="46"/>
      <c r="U19" s="46"/>
      <c r="V19" s="47"/>
      <c r="W19" s="47"/>
      <c r="X19" s="47"/>
      <c r="Y19" s="17">
        <v>0</v>
      </c>
      <c r="Z19" s="17">
        <v>0</v>
      </c>
      <c r="AA19" s="17">
        <v>0</v>
      </c>
      <c r="AB19" s="122">
        <v>8</v>
      </c>
      <c r="AC19" s="122">
        <v>7</v>
      </c>
      <c r="AD19" s="122">
        <v>16</v>
      </c>
      <c r="AE19" s="122">
        <v>14</v>
      </c>
    </row>
    <row r="20" spans="1:31" x14ac:dyDescent="0.25">
      <c r="A20" s="42" t="s">
        <v>352</v>
      </c>
      <c r="B20" s="16" t="s">
        <v>154</v>
      </c>
      <c r="C20" s="252">
        <v>52388</v>
      </c>
      <c r="D20" s="43">
        <v>421.84115829119173</v>
      </c>
      <c r="E20" s="44"/>
      <c r="F20" s="44"/>
      <c r="G20" s="44"/>
      <c r="H20" s="44"/>
      <c r="I20" s="44"/>
      <c r="J20" s="17"/>
      <c r="K20" s="17"/>
      <c r="L20" s="17"/>
      <c r="M20" s="58"/>
      <c r="N20" s="58"/>
      <c r="O20" s="58"/>
      <c r="P20" s="45"/>
      <c r="Q20" s="45"/>
      <c r="R20" s="45"/>
      <c r="S20" s="46"/>
      <c r="T20" s="46"/>
      <c r="U20" s="46"/>
      <c r="V20" s="47"/>
      <c r="W20" s="47"/>
      <c r="X20" s="47"/>
      <c r="Y20" s="17">
        <v>0</v>
      </c>
      <c r="Z20" s="17">
        <v>0</v>
      </c>
      <c r="AA20" s="17">
        <v>0</v>
      </c>
      <c r="AB20" s="122">
        <v>16</v>
      </c>
      <c r="AC20" s="122">
        <v>7</v>
      </c>
      <c r="AD20" s="122">
        <v>40</v>
      </c>
      <c r="AE20" s="122">
        <v>18</v>
      </c>
    </row>
    <row r="21" spans="1:31" x14ac:dyDescent="0.25">
      <c r="A21" s="42" t="s">
        <v>353</v>
      </c>
      <c r="B21" s="16" t="s">
        <v>157</v>
      </c>
      <c r="C21" s="252">
        <v>10719</v>
      </c>
      <c r="D21" s="43">
        <v>86.312044279668697</v>
      </c>
      <c r="E21" s="44"/>
      <c r="F21" s="44"/>
      <c r="G21" s="44"/>
      <c r="H21" s="44"/>
      <c r="I21" s="44"/>
      <c r="J21" s="17"/>
      <c r="K21" s="17"/>
      <c r="L21" s="17"/>
      <c r="M21" s="58"/>
      <c r="N21" s="58"/>
      <c r="O21" s="58"/>
      <c r="P21" s="45"/>
      <c r="Q21" s="45"/>
      <c r="R21" s="45"/>
      <c r="S21" s="46"/>
      <c r="T21" s="46"/>
      <c r="U21" s="46"/>
      <c r="V21" s="47"/>
      <c r="W21" s="47"/>
      <c r="X21" s="47"/>
      <c r="Y21" s="17">
        <v>0</v>
      </c>
      <c r="Z21" s="17">
        <v>0</v>
      </c>
      <c r="AA21" s="17">
        <v>0</v>
      </c>
      <c r="AB21" s="122">
        <v>1</v>
      </c>
      <c r="AC21" s="122">
        <v>1</v>
      </c>
      <c r="AD21" s="122">
        <v>2</v>
      </c>
      <c r="AE21" s="122">
        <v>2</v>
      </c>
    </row>
    <row r="22" spans="1:31" x14ac:dyDescent="0.25">
      <c r="A22" s="42" t="s">
        <v>354</v>
      </c>
      <c r="B22" s="16" t="s">
        <v>243</v>
      </c>
      <c r="C22" s="252">
        <v>21100</v>
      </c>
      <c r="D22" s="43">
        <v>169.90242879942249</v>
      </c>
      <c r="E22" s="44"/>
      <c r="F22" s="44"/>
      <c r="G22" s="44"/>
      <c r="H22" s="44"/>
      <c r="I22" s="44"/>
      <c r="J22" s="17"/>
      <c r="K22" s="17"/>
      <c r="L22" s="17"/>
      <c r="M22" s="58"/>
      <c r="N22" s="58"/>
      <c r="O22" s="58"/>
      <c r="P22" s="45"/>
      <c r="Q22" s="45"/>
      <c r="R22" s="45"/>
      <c r="S22" s="46"/>
      <c r="T22" s="46"/>
      <c r="U22" s="46"/>
      <c r="V22" s="47"/>
      <c r="W22" s="47"/>
      <c r="X22" s="47"/>
      <c r="Y22" s="17">
        <v>0</v>
      </c>
      <c r="Z22" s="17">
        <v>0</v>
      </c>
      <c r="AA22" s="17">
        <v>0</v>
      </c>
      <c r="AB22" s="122">
        <v>9</v>
      </c>
      <c r="AC22" s="122">
        <v>4</v>
      </c>
      <c r="AD22" s="122">
        <v>22</v>
      </c>
      <c r="AE22" s="122">
        <v>12</v>
      </c>
    </row>
    <row r="23" spans="1:31" x14ac:dyDescent="0.25">
      <c r="A23" s="42" t="s">
        <v>355</v>
      </c>
      <c r="B23" s="16" t="s">
        <v>251</v>
      </c>
      <c r="C23" s="252">
        <v>6515</v>
      </c>
      <c r="D23" s="43">
        <v>52.460394484750594</v>
      </c>
      <c r="E23" s="44"/>
      <c r="F23" s="44"/>
      <c r="G23" s="44"/>
      <c r="H23" s="44"/>
      <c r="I23" s="44"/>
      <c r="J23" s="17"/>
      <c r="K23" s="17"/>
      <c r="L23" s="17"/>
      <c r="M23" s="58"/>
      <c r="N23" s="58"/>
      <c r="O23" s="58"/>
      <c r="P23" s="45"/>
      <c r="Q23" s="45"/>
      <c r="R23" s="45"/>
      <c r="S23" s="46"/>
      <c r="T23" s="46"/>
      <c r="U23" s="46"/>
      <c r="V23" s="47"/>
      <c r="W23" s="47"/>
      <c r="X23" s="47"/>
      <c r="Y23" s="17">
        <v>0</v>
      </c>
      <c r="Z23" s="17">
        <v>0</v>
      </c>
      <c r="AA23" s="17">
        <v>0</v>
      </c>
      <c r="AB23" s="122">
        <v>3</v>
      </c>
      <c r="AC23" s="122"/>
      <c r="AD23" s="122">
        <v>6</v>
      </c>
      <c r="AE23" s="122"/>
    </row>
    <row r="24" spans="1:31" x14ac:dyDescent="0.25">
      <c r="A24" s="42" t="s">
        <v>356</v>
      </c>
      <c r="B24" s="16" t="s">
        <v>286</v>
      </c>
      <c r="C24" s="252">
        <v>16257</v>
      </c>
      <c r="D24" s="43">
        <v>130.90539265365931</v>
      </c>
      <c r="E24" s="44"/>
      <c r="F24" s="44"/>
      <c r="G24" s="44"/>
      <c r="H24" s="44"/>
      <c r="I24" s="44"/>
      <c r="J24" s="17"/>
      <c r="K24" s="17"/>
      <c r="L24" s="17"/>
      <c r="M24" s="58"/>
      <c r="N24" s="58"/>
      <c r="O24" s="58"/>
      <c r="P24" s="45"/>
      <c r="Q24" s="45"/>
      <c r="R24" s="45"/>
      <c r="S24" s="46"/>
      <c r="T24" s="46"/>
      <c r="U24" s="46"/>
      <c r="V24" s="47"/>
      <c r="W24" s="47"/>
      <c r="X24" s="47"/>
      <c r="Y24" s="17">
        <v>0</v>
      </c>
      <c r="Z24" s="17">
        <v>0</v>
      </c>
      <c r="AA24" s="17">
        <v>0</v>
      </c>
      <c r="AB24" s="122">
        <v>3</v>
      </c>
      <c r="AC24" s="122">
        <v>2</v>
      </c>
      <c r="AD24" s="122">
        <v>6</v>
      </c>
      <c r="AE24" s="122">
        <v>4</v>
      </c>
    </row>
    <row r="25" spans="1:31" x14ac:dyDescent="0.25">
      <c r="A25" s="42" t="s">
        <v>357</v>
      </c>
      <c r="B25" s="16" t="s">
        <v>293</v>
      </c>
      <c r="C25" s="252">
        <v>8224</v>
      </c>
      <c r="D25" s="43">
        <v>66.221685992722769</v>
      </c>
      <c r="E25" s="44"/>
      <c r="F25" s="44"/>
      <c r="G25" s="44"/>
      <c r="H25" s="44"/>
      <c r="I25" s="44"/>
      <c r="J25" s="17"/>
      <c r="K25" s="17"/>
      <c r="L25" s="17"/>
      <c r="M25" s="58"/>
      <c r="N25" s="58"/>
      <c r="O25" s="58"/>
      <c r="P25" s="45"/>
      <c r="Q25" s="45"/>
      <c r="R25" s="45"/>
      <c r="S25" s="46"/>
      <c r="T25" s="46"/>
      <c r="U25" s="46"/>
      <c r="V25" s="47"/>
      <c r="W25" s="47"/>
      <c r="X25" s="47"/>
      <c r="Y25" s="17">
        <v>0</v>
      </c>
      <c r="Z25" s="17">
        <v>0</v>
      </c>
      <c r="AA25" s="17">
        <v>0</v>
      </c>
      <c r="AB25" s="122">
        <v>2</v>
      </c>
      <c r="AC25" s="122">
        <v>1</v>
      </c>
      <c r="AD25" s="122">
        <v>4</v>
      </c>
      <c r="AE25" s="122">
        <v>2</v>
      </c>
    </row>
    <row r="26" spans="1:31" x14ac:dyDescent="0.25">
      <c r="A26" s="42" t="s">
        <v>358</v>
      </c>
      <c r="B26" s="16" t="s">
        <v>304</v>
      </c>
      <c r="C26" s="252">
        <v>8129</v>
      </c>
      <c r="D26" s="43">
        <v>65.456722450734858</v>
      </c>
      <c r="E26" s="44"/>
      <c r="F26" s="44"/>
      <c r="G26" s="44"/>
      <c r="H26" s="44"/>
      <c r="I26" s="44"/>
      <c r="J26" s="17"/>
      <c r="K26" s="17"/>
      <c r="L26" s="17"/>
      <c r="M26" s="58"/>
      <c r="N26" s="58"/>
      <c r="O26" s="58"/>
      <c r="P26" s="45"/>
      <c r="Q26" s="45"/>
      <c r="R26" s="45"/>
      <c r="S26" s="46"/>
      <c r="T26" s="46"/>
      <c r="U26" s="46"/>
      <c r="V26" s="47"/>
      <c r="W26" s="47"/>
      <c r="X26" s="47"/>
      <c r="Y26" s="17">
        <v>0</v>
      </c>
      <c r="Z26" s="17">
        <v>0</v>
      </c>
      <c r="AA26" s="17">
        <v>0</v>
      </c>
      <c r="AB26" s="122">
        <v>2</v>
      </c>
      <c r="AC26" s="122">
        <v>2</v>
      </c>
      <c r="AD26" s="122">
        <v>4</v>
      </c>
      <c r="AE26" s="122">
        <v>4</v>
      </c>
    </row>
    <row r="27" spans="1:31" x14ac:dyDescent="0.25">
      <c r="A27" s="42" t="s">
        <v>359</v>
      </c>
      <c r="B27" s="16" t="s">
        <v>312</v>
      </c>
      <c r="C27" s="252">
        <v>10786</v>
      </c>
      <c r="D27" s="43">
        <v>86.851544882965442</v>
      </c>
      <c r="E27" s="44"/>
      <c r="F27" s="44"/>
      <c r="G27" s="44"/>
      <c r="H27" s="44"/>
      <c r="I27" s="44"/>
      <c r="J27" s="17"/>
      <c r="K27" s="17"/>
      <c r="L27" s="17"/>
      <c r="M27" s="58"/>
      <c r="N27" s="58"/>
      <c r="O27" s="58"/>
      <c r="P27" s="45"/>
      <c r="Q27" s="45"/>
      <c r="R27" s="45"/>
      <c r="S27" s="46"/>
      <c r="T27" s="46"/>
      <c r="U27" s="46"/>
      <c r="V27" s="47"/>
      <c r="W27" s="47"/>
      <c r="X27" s="47"/>
      <c r="Y27" s="17">
        <v>0</v>
      </c>
      <c r="Z27" s="17">
        <v>0</v>
      </c>
      <c r="AA27" s="17">
        <v>0</v>
      </c>
      <c r="AB27" s="122">
        <v>10</v>
      </c>
      <c r="AC27" s="122">
        <v>3</v>
      </c>
      <c r="AD27" s="122">
        <v>23</v>
      </c>
      <c r="AE27" s="122">
        <v>6</v>
      </c>
    </row>
    <row r="28" spans="1:31" x14ac:dyDescent="0.25">
      <c r="A28" s="42" t="s">
        <v>360</v>
      </c>
      <c r="B28" s="16" t="s">
        <v>77</v>
      </c>
      <c r="C28" s="252">
        <v>43992</v>
      </c>
      <c r="D28" s="43">
        <v>354.23448567508029</v>
      </c>
      <c r="E28" s="44"/>
      <c r="F28" s="44"/>
      <c r="G28" s="44"/>
      <c r="H28" s="44"/>
      <c r="I28" s="44"/>
      <c r="J28" s="17"/>
      <c r="K28" s="17"/>
      <c r="L28" s="17"/>
      <c r="M28" s="58"/>
      <c r="N28" s="58"/>
      <c r="O28" s="58"/>
      <c r="P28" s="45">
        <v>1</v>
      </c>
      <c r="Q28" s="45">
        <v>3</v>
      </c>
      <c r="R28" s="45">
        <v>10.199999999999999</v>
      </c>
      <c r="S28" s="46"/>
      <c r="T28" s="46"/>
      <c r="U28" s="46"/>
      <c r="V28" s="47"/>
      <c r="W28" s="47"/>
      <c r="X28" s="47"/>
      <c r="Y28" s="17">
        <v>1</v>
      </c>
      <c r="Z28" s="17">
        <v>3</v>
      </c>
      <c r="AA28" s="17">
        <v>10.199999999999999</v>
      </c>
      <c r="AB28" s="122">
        <v>15</v>
      </c>
      <c r="AC28" s="122">
        <v>7</v>
      </c>
      <c r="AD28" s="122">
        <v>45</v>
      </c>
      <c r="AE28" s="122">
        <v>29</v>
      </c>
    </row>
    <row r="29" spans="1:31" x14ac:dyDescent="0.25">
      <c r="A29" s="42" t="s">
        <v>361</v>
      </c>
      <c r="B29" s="16" t="s">
        <v>103</v>
      </c>
      <c r="C29" s="252">
        <v>30406</v>
      </c>
      <c r="D29" s="43">
        <v>244.83664692299715</v>
      </c>
      <c r="E29" s="44"/>
      <c r="F29" s="44"/>
      <c r="G29" s="44"/>
      <c r="H29" s="44"/>
      <c r="I29" s="44"/>
      <c r="J29" s="17"/>
      <c r="K29" s="17"/>
      <c r="L29" s="17"/>
      <c r="M29" s="58"/>
      <c r="N29" s="58"/>
      <c r="O29" s="58"/>
      <c r="P29" s="45"/>
      <c r="Q29" s="45"/>
      <c r="R29" s="45"/>
      <c r="S29" s="46"/>
      <c r="T29" s="46"/>
      <c r="U29" s="46"/>
      <c r="V29" s="47"/>
      <c r="W29" s="47"/>
      <c r="X29" s="47"/>
      <c r="Y29" s="17">
        <v>0</v>
      </c>
      <c r="Z29" s="17">
        <v>0</v>
      </c>
      <c r="AA29" s="17">
        <v>0</v>
      </c>
      <c r="AB29" s="122">
        <v>21</v>
      </c>
      <c r="AC29" s="122">
        <v>7</v>
      </c>
      <c r="AD29" s="122">
        <v>49</v>
      </c>
      <c r="AE29" s="122">
        <v>19</v>
      </c>
    </row>
    <row r="30" spans="1:31" x14ac:dyDescent="0.25">
      <c r="A30" s="42" t="s">
        <v>475</v>
      </c>
      <c r="B30" s="16" t="s">
        <v>116</v>
      </c>
      <c r="C30" s="252">
        <v>26345</v>
      </c>
      <c r="D30" s="43">
        <v>212.13646856496612</v>
      </c>
      <c r="E30" s="44"/>
      <c r="F30" s="44"/>
      <c r="G30" s="44"/>
      <c r="H30" s="44"/>
      <c r="I30" s="44"/>
      <c r="J30" s="17"/>
      <c r="K30" s="17"/>
      <c r="L30" s="17"/>
      <c r="M30" s="58"/>
      <c r="N30" s="58"/>
      <c r="O30" s="58"/>
      <c r="P30" s="45"/>
      <c r="Q30" s="45"/>
      <c r="R30" s="45"/>
      <c r="S30" s="46"/>
      <c r="T30" s="46"/>
      <c r="U30" s="46"/>
      <c r="V30" s="47"/>
      <c r="W30" s="47"/>
      <c r="X30" s="47"/>
      <c r="Y30" s="17">
        <v>0</v>
      </c>
      <c r="Z30" s="17">
        <v>0</v>
      </c>
      <c r="AA30" s="17">
        <v>0</v>
      </c>
      <c r="AB30" s="122">
        <v>10</v>
      </c>
      <c r="AC30" s="122">
        <v>6</v>
      </c>
      <c r="AD30" s="122">
        <v>20</v>
      </c>
      <c r="AE30" s="122">
        <v>11</v>
      </c>
    </row>
    <row r="31" spans="1:31" x14ac:dyDescent="0.25">
      <c r="A31" s="42" t="s">
        <v>489</v>
      </c>
      <c r="B31" s="16" t="s">
        <v>131</v>
      </c>
      <c r="C31" s="252">
        <v>55625</v>
      </c>
      <c r="D31" s="43">
        <v>447.90628445345385</v>
      </c>
      <c r="E31" s="44"/>
      <c r="F31" s="44"/>
      <c r="G31" s="44"/>
      <c r="H31" s="44"/>
      <c r="I31" s="44"/>
      <c r="J31" s="17"/>
      <c r="K31" s="17"/>
      <c r="L31" s="17"/>
      <c r="M31" s="58"/>
      <c r="N31" s="58"/>
      <c r="O31" s="58"/>
      <c r="P31" s="45"/>
      <c r="Q31" s="45"/>
      <c r="R31" s="45"/>
      <c r="S31" s="46"/>
      <c r="T31" s="46"/>
      <c r="U31" s="46"/>
      <c r="V31" s="47"/>
      <c r="W31" s="47"/>
      <c r="X31" s="47"/>
      <c r="Y31" s="17">
        <v>0</v>
      </c>
      <c r="Z31" s="17">
        <v>0</v>
      </c>
      <c r="AA31" s="17">
        <v>0</v>
      </c>
      <c r="AB31" s="122">
        <v>32</v>
      </c>
      <c r="AC31" s="122">
        <v>29</v>
      </c>
      <c r="AD31" s="122">
        <v>179</v>
      </c>
      <c r="AE31" s="122">
        <v>169</v>
      </c>
    </row>
    <row r="32" spans="1:31" x14ac:dyDescent="0.25">
      <c r="A32" s="42" t="s">
        <v>529</v>
      </c>
      <c r="B32" s="16" t="s">
        <v>165</v>
      </c>
      <c r="C32" s="252">
        <v>59178</v>
      </c>
      <c r="D32" s="43">
        <v>476.51592092380207</v>
      </c>
      <c r="E32" s="44"/>
      <c r="F32" s="44"/>
      <c r="G32" s="44"/>
      <c r="H32" s="44"/>
      <c r="I32" s="44"/>
      <c r="J32" s="17"/>
      <c r="K32" s="17"/>
      <c r="L32" s="17"/>
      <c r="M32" s="58"/>
      <c r="N32" s="58"/>
      <c r="O32" s="58"/>
      <c r="P32" s="45"/>
      <c r="Q32" s="45"/>
      <c r="R32" s="45"/>
      <c r="S32" s="46"/>
      <c r="T32" s="46"/>
      <c r="U32" s="46"/>
      <c r="V32" s="47"/>
      <c r="W32" s="47"/>
      <c r="X32" s="47"/>
      <c r="Y32" s="17">
        <v>0</v>
      </c>
      <c r="Z32" s="17">
        <v>0</v>
      </c>
      <c r="AA32" s="17">
        <v>0</v>
      </c>
      <c r="AB32" s="122">
        <v>15</v>
      </c>
      <c r="AC32" s="122">
        <v>12</v>
      </c>
      <c r="AD32" s="122">
        <v>35</v>
      </c>
      <c r="AE32" s="122">
        <v>29</v>
      </c>
    </row>
    <row r="33" spans="1:31" x14ac:dyDescent="0.25">
      <c r="A33" s="42" t="s">
        <v>565</v>
      </c>
      <c r="B33" s="16" t="s">
        <v>194</v>
      </c>
      <c r="C33" s="252">
        <v>38757</v>
      </c>
      <c r="D33" s="43">
        <v>312.08096838764061</v>
      </c>
      <c r="E33" s="44"/>
      <c r="F33" s="44"/>
      <c r="G33" s="44"/>
      <c r="H33" s="44"/>
      <c r="I33" s="44"/>
      <c r="J33" s="17"/>
      <c r="K33" s="17"/>
      <c r="L33" s="17"/>
      <c r="M33" s="58"/>
      <c r="N33" s="58"/>
      <c r="O33" s="58"/>
      <c r="P33" s="45"/>
      <c r="Q33" s="45"/>
      <c r="R33" s="45"/>
      <c r="S33" s="46"/>
      <c r="T33" s="46"/>
      <c r="U33" s="46"/>
      <c r="V33" s="47"/>
      <c r="W33" s="47"/>
      <c r="X33" s="47"/>
      <c r="Y33" s="17">
        <v>0</v>
      </c>
      <c r="Z33" s="17">
        <v>0</v>
      </c>
      <c r="AA33" s="17">
        <v>0</v>
      </c>
      <c r="AB33" s="122">
        <v>15</v>
      </c>
      <c r="AC33" s="122">
        <v>7</v>
      </c>
      <c r="AD33" s="122">
        <v>33</v>
      </c>
      <c r="AE33" s="122">
        <v>17</v>
      </c>
    </row>
    <row r="34" spans="1:31" x14ac:dyDescent="0.25">
      <c r="A34" s="42" t="s">
        <v>569</v>
      </c>
      <c r="B34" s="16" t="s">
        <v>198</v>
      </c>
      <c r="C34" s="252">
        <v>40948</v>
      </c>
      <c r="D34" s="43">
        <v>329.72344334022523</v>
      </c>
      <c r="E34" s="44"/>
      <c r="F34" s="44"/>
      <c r="G34" s="44"/>
      <c r="H34" s="44"/>
      <c r="I34" s="44"/>
      <c r="J34" s="17"/>
      <c r="K34" s="17"/>
      <c r="L34" s="17"/>
      <c r="M34" s="58"/>
      <c r="N34" s="58"/>
      <c r="O34" s="58"/>
      <c r="P34" s="45"/>
      <c r="Q34" s="45"/>
      <c r="R34" s="45"/>
      <c r="S34" s="46"/>
      <c r="T34" s="46"/>
      <c r="U34" s="46"/>
      <c r="V34" s="47"/>
      <c r="W34" s="47"/>
      <c r="X34" s="47"/>
      <c r="Y34" s="17">
        <v>0</v>
      </c>
      <c r="Z34" s="17">
        <v>0</v>
      </c>
      <c r="AA34" s="17">
        <v>0</v>
      </c>
      <c r="AB34" s="122">
        <v>14</v>
      </c>
      <c r="AC34" s="122">
        <v>9</v>
      </c>
      <c r="AD34" s="122">
        <v>41</v>
      </c>
      <c r="AE34" s="122">
        <v>31</v>
      </c>
    </row>
    <row r="35" spans="1:31" x14ac:dyDescent="0.25">
      <c r="A35" s="42" t="s">
        <v>612</v>
      </c>
      <c r="B35" s="16" t="s">
        <v>240</v>
      </c>
      <c r="C35" s="252">
        <v>87520</v>
      </c>
      <c r="D35" s="43">
        <v>704.73272836613535</v>
      </c>
      <c r="E35" s="44"/>
      <c r="F35" s="44"/>
      <c r="G35" s="44"/>
      <c r="H35" s="44"/>
      <c r="I35" s="44"/>
      <c r="J35" s="17"/>
      <c r="K35" s="17"/>
      <c r="L35" s="17"/>
      <c r="M35" s="58"/>
      <c r="N35" s="58"/>
      <c r="O35" s="58"/>
      <c r="P35" s="45"/>
      <c r="Q35" s="45"/>
      <c r="R35" s="45"/>
      <c r="S35" s="46"/>
      <c r="T35" s="46"/>
      <c r="U35" s="46"/>
      <c r="V35" s="47"/>
      <c r="W35" s="47"/>
      <c r="X35" s="47"/>
      <c r="Y35" s="17">
        <v>0</v>
      </c>
      <c r="Z35" s="17">
        <v>0</v>
      </c>
      <c r="AA35" s="17">
        <v>0</v>
      </c>
      <c r="AB35" s="122">
        <v>35</v>
      </c>
      <c r="AC35" s="122">
        <v>15</v>
      </c>
      <c r="AD35" s="122">
        <v>85</v>
      </c>
      <c r="AE35" s="122">
        <v>42</v>
      </c>
    </row>
    <row r="36" spans="1:31" x14ac:dyDescent="0.25">
      <c r="A36" s="42" t="s">
        <v>672</v>
      </c>
      <c r="B36" s="16" t="s">
        <v>295</v>
      </c>
      <c r="C36" s="252">
        <v>81842</v>
      </c>
      <c r="D36" s="43">
        <v>659.01206529868887</v>
      </c>
      <c r="E36" s="44"/>
      <c r="F36" s="44"/>
      <c r="G36" s="44"/>
      <c r="H36" s="44"/>
      <c r="I36" s="44"/>
      <c r="J36" s="17"/>
      <c r="K36" s="17"/>
      <c r="L36" s="17"/>
      <c r="M36" s="58"/>
      <c r="N36" s="58"/>
      <c r="O36" s="58"/>
      <c r="P36" s="45"/>
      <c r="Q36" s="45"/>
      <c r="R36" s="45"/>
      <c r="S36" s="46"/>
      <c r="T36" s="46"/>
      <c r="U36" s="46"/>
      <c r="V36" s="47"/>
      <c r="W36" s="47"/>
      <c r="X36" s="47"/>
      <c r="Y36" s="17">
        <v>0</v>
      </c>
      <c r="Z36" s="17">
        <v>0</v>
      </c>
      <c r="AA36" s="17">
        <v>0</v>
      </c>
      <c r="AB36" s="122">
        <v>53</v>
      </c>
      <c r="AC36" s="122">
        <v>50</v>
      </c>
      <c r="AD36" s="122">
        <v>125</v>
      </c>
      <c r="AE36" s="122">
        <v>118</v>
      </c>
    </row>
    <row r="37" spans="1:31" x14ac:dyDescent="0.25">
      <c r="A37" s="42" t="s">
        <v>713</v>
      </c>
      <c r="B37" s="16" t="s">
        <v>837</v>
      </c>
      <c r="C37" s="252">
        <v>20957</v>
      </c>
      <c r="D37" s="43">
        <v>168.75095736253542</v>
      </c>
      <c r="E37" s="44"/>
      <c r="F37" s="44"/>
      <c r="G37" s="44"/>
      <c r="H37" s="44"/>
      <c r="I37" s="44"/>
      <c r="J37" s="17"/>
      <c r="K37" s="17"/>
      <c r="L37" s="17"/>
      <c r="M37" s="58"/>
      <c r="N37" s="58"/>
      <c r="O37" s="58"/>
      <c r="P37" s="45"/>
      <c r="Q37" s="45"/>
      <c r="R37" s="45"/>
      <c r="S37" s="46"/>
      <c r="T37" s="46"/>
      <c r="U37" s="46"/>
      <c r="V37" s="47"/>
      <c r="W37" s="47"/>
      <c r="X37" s="47"/>
      <c r="Y37" s="17">
        <v>0</v>
      </c>
      <c r="Z37" s="17">
        <v>0</v>
      </c>
      <c r="AA37" s="17">
        <v>0</v>
      </c>
      <c r="AB37" s="122">
        <v>3</v>
      </c>
      <c r="AC37" s="122">
        <v>1</v>
      </c>
      <c r="AD37" s="122">
        <v>7</v>
      </c>
      <c r="AE37" s="122">
        <v>2</v>
      </c>
    </row>
    <row r="38" spans="1:31" x14ac:dyDescent="0.25">
      <c r="A38" s="42" t="s">
        <v>425</v>
      </c>
      <c r="B38" s="16" t="s">
        <v>59</v>
      </c>
      <c r="C38" s="252">
        <v>64340</v>
      </c>
      <c r="D38" s="43">
        <v>518.08162412108254</v>
      </c>
      <c r="E38" s="44"/>
      <c r="F38" s="44"/>
      <c r="G38" s="44"/>
      <c r="H38" s="44"/>
      <c r="I38" s="44"/>
      <c r="J38" s="17"/>
      <c r="K38" s="17"/>
      <c r="L38" s="17"/>
      <c r="M38" s="58"/>
      <c r="N38" s="58"/>
      <c r="O38" s="58"/>
      <c r="P38" s="45">
        <v>1</v>
      </c>
      <c r="Q38" s="45">
        <v>3</v>
      </c>
      <c r="R38" s="45">
        <v>562</v>
      </c>
      <c r="S38" s="46"/>
      <c r="T38" s="46"/>
      <c r="U38" s="46"/>
      <c r="V38" s="47"/>
      <c r="W38" s="47"/>
      <c r="X38" s="47"/>
      <c r="Y38" s="17">
        <v>1</v>
      </c>
      <c r="Z38" s="17">
        <v>3</v>
      </c>
      <c r="AA38" s="17">
        <v>562</v>
      </c>
      <c r="AB38" s="122">
        <v>20</v>
      </c>
      <c r="AC38" s="122">
        <v>16</v>
      </c>
      <c r="AD38" s="122">
        <v>54</v>
      </c>
      <c r="AE38" s="122">
        <v>45</v>
      </c>
    </row>
    <row r="39" spans="1:31" x14ac:dyDescent="0.25">
      <c r="A39" s="42" t="s">
        <v>461</v>
      </c>
      <c r="B39" s="16" t="s">
        <v>100</v>
      </c>
      <c r="C39" s="252">
        <v>63743</v>
      </c>
      <c r="D39" s="43">
        <v>513.27443217827431</v>
      </c>
      <c r="E39" s="44"/>
      <c r="F39" s="44"/>
      <c r="G39" s="44"/>
      <c r="H39" s="44"/>
      <c r="I39" s="44"/>
      <c r="J39" s="17"/>
      <c r="K39" s="17"/>
      <c r="L39" s="17"/>
      <c r="M39" s="58">
        <v>1</v>
      </c>
      <c r="N39" s="58">
        <v>7</v>
      </c>
      <c r="O39" s="58">
        <v>4211</v>
      </c>
      <c r="P39" s="45"/>
      <c r="Q39" s="45"/>
      <c r="R39" s="45"/>
      <c r="S39" s="46"/>
      <c r="T39" s="46"/>
      <c r="U39" s="46"/>
      <c r="V39" s="47"/>
      <c r="W39" s="47"/>
      <c r="X39" s="47"/>
      <c r="Y39" s="17">
        <v>1</v>
      </c>
      <c r="Z39" s="17">
        <v>7</v>
      </c>
      <c r="AA39" s="17">
        <v>4211</v>
      </c>
      <c r="AB39" s="122">
        <v>23</v>
      </c>
      <c r="AC39" s="122">
        <v>6</v>
      </c>
      <c r="AD39" s="122">
        <v>57</v>
      </c>
      <c r="AE39" s="122">
        <v>17</v>
      </c>
    </row>
    <row r="40" spans="1:31" x14ac:dyDescent="0.25">
      <c r="A40" s="42" t="s">
        <v>508</v>
      </c>
      <c r="B40" s="16" t="s">
        <v>820</v>
      </c>
      <c r="C40" s="252">
        <v>23294</v>
      </c>
      <c r="D40" s="43">
        <v>187.56906049543826</v>
      </c>
      <c r="E40" s="44"/>
      <c r="F40" s="44"/>
      <c r="G40" s="44"/>
      <c r="H40" s="44"/>
      <c r="I40" s="44"/>
      <c r="J40" s="17"/>
      <c r="K40" s="17"/>
      <c r="L40" s="17"/>
      <c r="M40" s="58"/>
      <c r="N40" s="58"/>
      <c r="O40" s="58"/>
      <c r="P40" s="45"/>
      <c r="Q40" s="45"/>
      <c r="R40" s="45"/>
      <c r="S40" s="46"/>
      <c r="T40" s="46"/>
      <c r="U40" s="46"/>
      <c r="V40" s="47"/>
      <c r="W40" s="47"/>
      <c r="X40" s="47"/>
      <c r="Y40" s="17">
        <v>0</v>
      </c>
      <c r="Z40" s="17">
        <v>0</v>
      </c>
      <c r="AA40" s="17">
        <v>0</v>
      </c>
      <c r="AB40" s="122">
        <v>9</v>
      </c>
      <c r="AC40" s="122">
        <v>1</v>
      </c>
      <c r="AD40" s="122">
        <v>18</v>
      </c>
      <c r="AE40" s="122">
        <v>2</v>
      </c>
    </row>
    <row r="41" spans="1:31" x14ac:dyDescent="0.25">
      <c r="A41" s="42" t="s">
        <v>510</v>
      </c>
      <c r="B41" s="16" t="s">
        <v>141</v>
      </c>
      <c r="C41" s="252">
        <v>43493</v>
      </c>
      <c r="D41" s="43">
        <v>350.21641401769108</v>
      </c>
      <c r="E41" s="44"/>
      <c r="F41" s="44"/>
      <c r="G41" s="44"/>
      <c r="H41" s="44"/>
      <c r="I41" s="44"/>
      <c r="J41" s="17"/>
      <c r="K41" s="17"/>
      <c r="L41" s="17"/>
      <c r="M41" s="58"/>
      <c r="N41" s="58"/>
      <c r="O41" s="58"/>
      <c r="P41" s="45"/>
      <c r="Q41" s="45"/>
      <c r="R41" s="45"/>
      <c r="S41" s="46"/>
      <c r="T41" s="46"/>
      <c r="U41" s="46"/>
      <c r="V41" s="47"/>
      <c r="W41" s="47"/>
      <c r="X41" s="47"/>
      <c r="Y41" s="17">
        <v>0</v>
      </c>
      <c r="Z41" s="17">
        <v>0</v>
      </c>
      <c r="AA41" s="17">
        <v>0</v>
      </c>
      <c r="AB41" s="122">
        <v>12</v>
      </c>
      <c r="AC41" s="122">
        <v>6</v>
      </c>
      <c r="AD41" s="122">
        <v>43</v>
      </c>
      <c r="AE41" s="122">
        <v>23</v>
      </c>
    </row>
    <row r="42" spans="1:31" x14ac:dyDescent="0.25">
      <c r="A42" s="42" t="s">
        <v>521</v>
      </c>
      <c r="B42" s="16" t="s">
        <v>156</v>
      </c>
      <c r="C42" s="252">
        <v>33251</v>
      </c>
      <c r="D42" s="43">
        <v>267.7452919435828</v>
      </c>
      <c r="E42" s="44"/>
      <c r="F42" s="44"/>
      <c r="G42" s="44"/>
      <c r="H42" s="44"/>
      <c r="I42" s="44"/>
      <c r="J42" s="17"/>
      <c r="K42" s="17"/>
      <c r="L42" s="17"/>
      <c r="M42" s="58"/>
      <c r="N42" s="58"/>
      <c r="O42" s="58"/>
      <c r="P42" s="45"/>
      <c r="Q42" s="45"/>
      <c r="R42" s="45"/>
      <c r="S42" s="46"/>
      <c r="T42" s="46"/>
      <c r="U42" s="46"/>
      <c r="V42" s="47"/>
      <c r="W42" s="47"/>
      <c r="X42" s="47"/>
      <c r="Y42" s="17">
        <v>0</v>
      </c>
      <c r="Z42" s="17">
        <v>0</v>
      </c>
      <c r="AA42" s="17">
        <v>0</v>
      </c>
      <c r="AB42" s="122">
        <v>7</v>
      </c>
      <c r="AC42" s="122">
        <v>1</v>
      </c>
      <c r="AD42" s="122">
        <v>13</v>
      </c>
      <c r="AE42" s="122">
        <v>1</v>
      </c>
    </row>
    <row r="43" spans="1:31" x14ac:dyDescent="0.25">
      <c r="A43" s="42" t="s">
        <v>558</v>
      </c>
      <c r="B43" s="16" t="s">
        <v>187</v>
      </c>
      <c r="C43" s="252">
        <v>56415</v>
      </c>
      <c r="D43" s="43">
        <v>454.26756022366919</v>
      </c>
      <c r="E43" s="44"/>
      <c r="F43" s="44"/>
      <c r="G43" s="44"/>
      <c r="H43" s="44"/>
      <c r="I43" s="44"/>
      <c r="J43" s="17"/>
      <c r="K43" s="17"/>
      <c r="L43" s="17"/>
      <c r="M43" s="58"/>
      <c r="N43" s="58"/>
      <c r="O43" s="58"/>
      <c r="P43" s="45"/>
      <c r="Q43" s="45"/>
      <c r="R43" s="45"/>
      <c r="S43" s="46"/>
      <c r="T43" s="46"/>
      <c r="U43" s="46"/>
      <c r="V43" s="47"/>
      <c r="W43" s="47"/>
      <c r="X43" s="47"/>
      <c r="Y43" s="17">
        <v>0</v>
      </c>
      <c r="Z43" s="17">
        <v>0</v>
      </c>
      <c r="AA43" s="17">
        <v>0</v>
      </c>
      <c r="AB43" s="122">
        <v>30</v>
      </c>
      <c r="AC43" s="122">
        <v>12</v>
      </c>
      <c r="AD43" s="122">
        <v>66</v>
      </c>
      <c r="AE43" s="122">
        <v>31</v>
      </c>
    </row>
    <row r="44" spans="1:31" x14ac:dyDescent="0.25">
      <c r="A44" s="42" t="s">
        <v>582</v>
      </c>
      <c r="B44" s="16" t="s">
        <v>213</v>
      </c>
      <c r="C44" s="252">
        <v>153896</v>
      </c>
      <c r="D44" s="43">
        <v>1239.2087290291906</v>
      </c>
      <c r="E44" s="44"/>
      <c r="F44" s="44"/>
      <c r="G44" s="44"/>
      <c r="H44" s="44"/>
      <c r="I44" s="44"/>
      <c r="J44" s="17"/>
      <c r="K44" s="17"/>
      <c r="L44" s="17"/>
      <c r="M44" s="58"/>
      <c r="N44" s="58"/>
      <c r="O44" s="58"/>
      <c r="P44" s="45">
        <v>1</v>
      </c>
      <c r="Q44" s="45">
        <v>2</v>
      </c>
      <c r="R44" s="45">
        <v>14.3</v>
      </c>
      <c r="S44" s="46"/>
      <c r="T44" s="46"/>
      <c r="U44" s="46"/>
      <c r="V44" s="47"/>
      <c r="W44" s="47"/>
      <c r="X44" s="47"/>
      <c r="Y44" s="17">
        <v>1</v>
      </c>
      <c r="Z44" s="17">
        <v>2</v>
      </c>
      <c r="AA44" s="17">
        <v>14.3</v>
      </c>
      <c r="AB44" s="122">
        <v>41</v>
      </c>
      <c r="AC44" s="122">
        <v>33</v>
      </c>
      <c r="AD44" s="122">
        <v>102</v>
      </c>
      <c r="AE44" s="122">
        <v>79</v>
      </c>
    </row>
    <row r="45" spans="1:31" x14ac:dyDescent="0.25">
      <c r="A45" s="42" t="s">
        <v>625</v>
      </c>
      <c r="B45" s="16" t="s">
        <v>254</v>
      </c>
      <c r="C45" s="252">
        <v>13298</v>
      </c>
      <c r="D45" s="43">
        <v>107.07879138268817</v>
      </c>
      <c r="E45" s="44"/>
      <c r="F45" s="44"/>
      <c r="G45" s="44"/>
      <c r="H45" s="44"/>
      <c r="I45" s="44"/>
      <c r="J45" s="17"/>
      <c r="K45" s="17"/>
      <c r="L45" s="17"/>
      <c r="M45" s="58"/>
      <c r="N45" s="58"/>
      <c r="O45" s="58"/>
      <c r="P45" s="45"/>
      <c r="Q45" s="45"/>
      <c r="R45" s="45"/>
      <c r="S45" s="46"/>
      <c r="T45" s="46"/>
      <c r="U45" s="46"/>
      <c r="V45" s="47"/>
      <c r="W45" s="47"/>
      <c r="X45" s="47"/>
      <c r="Y45" s="17">
        <v>0</v>
      </c>
      <c r="Z45" s="17">
        <v>0</v>
      </c>
      <c r="AA45" s="17">
        <v>0</v>
      </c>
      <c r="AB45" s="122">
        <v>5</v>
      </c>
      <c r="AC45" s="122">
        <v>3</v>
      </c>
      <c r="AD45" s="122">
        <v>8</v>
      </c>
      <c r="AE45" s="122">
        <v>5</v>
      </c>
    </row>
    <row r="46" spans="1:31" x14ac:dyDescent="0.25">
      <c r="A46" s="42" t="s">
        <v>412</v>
      </c>
      <c r="B46" s="16" t="s">
        <v>804</v>
      </c>
      <c r="C46" s="252">
        <v>15745</v>
      </c>
      <c r="D46" s="43">
        <v>126.78264177473493</v>
      </c>
      <c r="E46" s="44"/>
      <c r="F46" s="44"/>
      <c r="G46" s="44"/>
      <c r="H46" s="44"/>
      <c r="I46" s="44"/>
      <c r="J46" s="17"/>
      <c r="K46" s="17"/>
      <c r="L46" s="17"/>
      <c r="M46" s="58"/>
      <c r="N46" s="58"/>
      <c r="O46" s="58"/>
      <c r="P46" s="45"/>
      <c r="Q46" s="45"/>
      <c r="R46" s="45"/>
      <c r="S46" s="46"/>
      <c r="T46" s="46"/>
      <c r="U46" s="46"/>
      <c r="V46" s="47"/>
      <c r="W46" s="47"/>
      <c r="X46" s="47"/>
      <c r="Y46" s="17">
        <v>0</v>
      </c>
      <c r="Z46" s="17">
        <v>0</v>
      </c>
      <c r="AA46" s="17">
        <v>0</v>
      </c>
      <c r="AB46" s="122">
        <v>15</v>
      </c>
      <c r="AC46" s="122">
        <v>11</v>
      </c>
      <c r="AD46" s="122">
        <v>31</v>
      </c>
      <c r="AE46" s="122">
        <v>21</v>
      </c>
    </row>
    <row r="47" spans="1:31" x14ac:dyDescent="0.25">
      <c r="A47" s="42" t="s">
        <v>459</v>
      </c>
      <c r="B47" s="16" t="s">
        <v>98</v>
      </c>
      <c r="C47" s="252">
        <v>14753</v>
      </c>
      <c r="D47" s="43">
        <v>118.79481194681895</v>
      </c>
      <c r="E47" s="44"/>
      <c r="F47" s="44"/>
      <c r="G47" s="44"/>
      <c r="H47" s="44"/>
      <c r="I47" s="44"/>
      <c r="J47" s="17"/>
      <c r="K47" s="17"/>
      <c r="L47" s="17"/>
      <c r="M47" s="58"/>
      <c r="N47" s="58"/>
      <c r="O47" s="58"/>
      <c r="P47" s="45"/>
      <c r="Q47" s="45"/>
      <c r="R47" s="45"/>
      <c r="S47" s="46"/>
      <c r="T47" s="46"/>
      <c r="U47" s="46"/>
      <c r="V47" s="47"/>
      <c r="W47" s="47"/>
      <c r="X47" s="47"/>
      <c r="Y47" s="17">
        <v>0</v>
      </c>
      <c r="Z47" s="17">
        <v>0</v>
      </c>
      <c r="AA47" s="17">
        <v>0</v>
      </c>
      <c r="AB47" s="122">
        <v>7</v>
      </c>
      <c r="AC47" s="122">
        <v>7</v>
      </c>
      <c r="AD47" s="122">
        <v>14</v>
      </c>
      <c r="AE47" s="122">
        <v>14</v>
      </c>
    </row>
    <row r="48" spans="1:31" x14ac:dyDescent="0.25">
      <c r="A48" s="42" t="s">
        <v>515</v>
      </c>
      <c r="B48" s="16" t="s">
        <v>147</v>
      </c>
      <c r="C48" s="252">
        <v>34514</v>
      </c>
      <c r="D48" s="43">
        <v>277.91528092811694</v>
      </c>
      <c r="E48" s="44"/>
      <c r="F48" s="44"/>
      <c r="G48" s="44"/>
      <c r="H48" s="44"/>
      <c r="I48" s="44"/>
      <c r="J48" s="17"/>
      <c r="K48" s="17"/>
      <c r="L48" s="17"/>
      <c r="M48" s="58"/>
      <c r="N48" s="58"/>
      <c r="O48" s="58"/>
      <c r="P48" s="45">
        <v>1</v>
      </c>
      <c r="Q48" s="45">
        <v>4</v>
      </c>
      <c r="R48" s="45">
        <v>10.486000000000001</v>
      </c>
      <c r="S48" s="46"/>
      <c r="T48" s="46"/>
      <c r="U48" s="46"/>
      <c r="V48" s="47"/>
      <c r="W48" s="47"/>
      <c r="X48" s="47"/>
      <c r="Y48" s="17">
        <v>1</v>
      </c>
      <c r="Z48" s="17">
        <v>4</v>
      </c>
      <c r="AA48" s="17">
        <v>10.486000000000001</v>
      </c>
      <c r="AB48" s="122">
        <v>15</v>
      </c>
      <c r="AC48" s="122">
        <v>4</v>
      </c>
      <c r="AD48" s="122">
        <v>32</v>
      </c>
      <c r="AE48" s="122">
        <v>10</v>
      </c>
    </row>
    <row r="49" spans="1:31" x14ac:dyDescent="0.25">
      <c r="A49" s="42" t="s">
        <v>576</v>
      </c>
      <c r="B49" s="16" t="s">
        <v>207</v>
      </c>
      <c r="C49" s="252">
        <v>42496</v>
      </c>
      <c r="D49" s="43">
        <v>342.18832295072315</v>
      </c>
      <c r="E49" s="44"/>
      <c r="F49" s="44"/>
      <c r="G49" s="44"/>
      <c r="H49" s="44"/>
      <c r="I49" s="44"/>
      <c r="J49" s="17"/>
      <c r="K49" s="17"/>
      <c r="L49" s="17"/>
      <c r="M49" s="58"/>
      <c r="N49" s="58"/>
      <c r="O49" s="58"/>
      <c r="P49" s="45"/>
      <c r="Q49" s="45"/>
      <c r="R49" s="45"/>
      <c r="S49" s="46"/>
      <c r="T49" s="46"/>
      <c r="U49" s="46"/>
      <c r="V49" s="47"/>
      <c r="W49" s="47"/>
      <c r="X49" s="47"/>
      <c r="Y49" s="17">
        <v>0</v>
      </c>
      <c r="Z49" s="17">
        <v>0</v>
      </c>
      <c r="AA49" s="17">
        <v>0</v>
      </c>
      <c r="AB49" s="122">
        <v>8</v>
      </c>
      <c r="AC49" s="122">
        <v>4</v>
      </c>
      <c r="AD49" s="122">
        <v>20</v>
      </c>
      <c r="AE49" s="122">
        <v>10</v>
      </c>
    </row>
    <row r="50" spans="1:31" x14ac:dyDescent="0.25">
      <c r="A50" s="42" t="s">
        <v>585</v>
      </c>
      <c r="B50" s="16" t="s">
        <v>830</v>
      </c>
      <c r="C50" s="252">
        <v>15557</v>
      </c>
      <c r="D50" s="43">
        <v>125.26881918637989</v>
      </c>
      <c r="E50" s="44"/>
      <c r="F50" s="44"/>
      <c r="G50" s="44"/>
      <c r="H50" s="44"/>
      <c r="I50" s="44"/>
      <c r="J50" s="17"/>
      <c r="K50" s="17"/>
      <c r="L50" s="17"/>
      <c r="M50" s="58"/>
      <c r="N50" s="58"/>
      <c r="O50" s="58"/>
      <c r="P50" s="45"/>
      <c r="Q50" s="45"/>
      <c r="R50" s="45"/>
      <c r="S50" s="46"/>
      <c r="T50" s="46"/>
      <c r="U50" s="46"/>
      <c r="V50" s="47"/>
      <c r="W50" s="47"/>
      <c r="X50" s="47"/>
      <c r="Y50" s="17">
        <v>0</v>
      </c>
      <c r="Z50" s="17">
        <v>0</v>
      </c>
      <c r="AA50" s="17">
        <v>0</v>
      </c>
      <c r="AB50" s="122">
        <v>11</v>
      </c>
      <c r="AC50" s="122">
        <v>6</v>
      </c>
      <c r="AD50" s="122">
        <v>24</v>
      </c>
      <c r="AE50" s="122">
        <v>15</v>
      </c>
    </row>
    <row r="51" spans="1:31" x14ac:dyDescent="0.25">
      <c r="A51" s="42" t="s">
        <v>642</v>
      </c>
      <c r="B51" s="16" t="s">
        <v>266</v>
      </c>
      <c r="C51" s="252">
        <v>18969</v>
      </c>
      <c r="D51" s="43">
        <v>152.74308871546185</v>
      </c>
      <c r="E51" s="44"/>
      <c r="F51" s="44"/>
      <c r="G51" s="44"/>
      <c r="H51" s="44"/>
      <c r="I51" s="44"/>
      <c r="J51" s="17"/>
      <c r="K51" s="17"/>
      <c r="L51" s="17"/>
      <c r="M51" s="58"/>
      <c r="N51" s="58"/>
      <c r="O51" s="58"/>
      <c r="P51" s="45"/>
      <c r="Q51" s="45"/>
      <c r="R51" s="45"/>
      <c r="S51" s="46"/>
      <c r="T51" s="46"/>
      <c r="U51" s="46"/>
      <c r="V51" s="47"/>
      <c r="W51" s="47"/>
      <c r="X51" s="47"/>
      <c r="Y51" s="17">
        <v>0</v>
      </c>
      <c r="Z51" s="17">
        <v>0</v>
      </c>
      <c r="AA51" s="17">
        <v>0</v>
      </c>
      <c r="AB51" s="122">
        <v>4</v>
      </c>
      <c r="AC51" s="122">
        <v>3</v>
      </c>
      <c r="AD51" s="122">
        <v>9</v>
      </c>
      <c r="AE51" s="122">
        <v>7</v>
      </c>
    </row>
    <row r="52" spans="1:31" x14ac:dyDescent="0.25">
      <c r="A52" s="42" t="s">
        <v>668</v>
      </c>
      <c r="B52" s="16" t="s">
        <v>800</v>
      </c>
      <c r="C52" s="252">
        <v>29336</v>
      </c>
      <c r="D52" s="43">
        <v>236.22074176587006</v>
      </c>
      <c r="E52" s="44"/>
      <c r="F52" s="44"/>
      <c r="G52" s="44"/>
      <c r="H52" s="44"/>
      <c r="I52" s="44"/>
      <c r="J52" s="17"/>
      <c r="K52" s="17"/>
      <c r="L52" s="17"/>
      <c r="M52" s="58"/>
      <c r="N52" s="58"/>
      <c r="O52" s="58"/>
      <c r="P52" s="45"/>
      <c r="Q52" s="45"/>
      <c r="R52" s="45"/>
      <c r="S52" s="46"/>
      <c r="T52" s="46"/>
      <c r="U52" s="46"/>
      <c r="V52" s="47"/>
      <c r="W52" s="47"/>
      <c r="X52" s="47"/>
      <c r="Y52" s="17">
        <v>0</v>
      </c>
      <c r="Z52" s="17">
        <v>0</v>
      </c>
      <c r="AA52" s="17">
        <v>0</v>
      </c>
      <c r="AB52" s="122">
        <v>11</v>
      </c>
      <c r="AC52" s="122">
        <v>4</v>
      </c>
      <c r="AD52" s="122">
        <v>24</v>
      </c>
      <c r="AE52" s="122">
        <v>11</v>
      </c>
    </row>
    <row r="53" spans="1:31" x14ac:dyDescent="0.25">
      <c r="A53" s="42" t="s">
        <v>677</v>
      </c>
      <c r="B53" s="16" t="s">
        <v>299</v>
      </c>
      <c r="C53" s="252">
        <v>77102</v>
      </c>
      <c r="D53" s="43">
        <v>620.84441067739681</v>
      </c>
      <c r="E53" s="44"/>
      <c r="F53" s="44"/>
      <c r="G53" s="44"/>
      <c r="H53" s="44"/>
      <c r="I53" s="44"/>
      <c r="J53" s="17"/>
      <c r="K53" s="17"/>
      <c r="L53" s="17"/>
      <c r="M53" s="58"/>
      <c r="N53" s="58"/>
      <c r="O53" s="58"/>
      <c r="P53" s="45"/>
      <c r="Q53" s="45"/>
      <c r="R53" s="45"/>
      <c r="S53" s="46"/>
      <c r="T53" s="46"/>
      <c r="U53" s="46"/>
      <c r="V53" s="47"/>
      <c r="W53" s="47"/>
      <c r="X53" s="47"/>
      <c r="Y53" s="17">
        <v>0</v>
      </c>
      <c r="Z53" s="17">
        <v>0</v>
      </c>
      <c r="AA53" s="17">
        <v>0</v>
      </c>
      <c r="AB53" s="122">
        <v>32</v>
      </c>
      <c r="AC53" s="122">
        <v>5</v>
      </c>
      <c r="AD53" s="122">
        <v>72</v>
      </c>
      <c r="AE53" s="122">
        <v>12</v>
      </c>
    </row>
    <row r="54" spans="1:31" x14ac:dyDescent="0.25">
      <c r="A54" s="42" t="s">
        <v>707</v>
      </c>
      <c r="B54" s="16" t="s">
        <v>330</v>
      </c>
      <c r="C54" s="252">
        <v>50391</v>
      </c>
      <c r="D54" s="43">
        <v>405.76081941382455</v>
      </c>
      <c r="E54" s="44"/>
      <c r="F54" s="44"/>
      <c r="G54" s="44"/>
      <c r="H54" s="44"/>
      <c r="I54" s="44"/>
      <c r="J54" s="17"/>
      <c r="K54" s="17"/>
      <c r="L54" s="17"/>
      <c r="M54" s="58"/>
      <c r="N54" s="58"/>
      <c r="O54" s="58"/>
      <c r="P54" s="45"/>
      <c r="Q54" s="45"/>
      <c r="R54" s="45"/>
      <c r="S54" s="46"/>
      <c r="T54" s="46"/>
      <c r="U54" s="46"/>
      <c r="V54" s="47"/>
      <c r="W54" s="47"/>
      <c r="X54" s="47"/>
      <c r="Y54" s="17">
        <v>0</v>
      </c>
      <c r="Z54" s="17">
        <v>0</v>
      </c>
      <c r="AA54" s="17">
        <v>0</v>
      </c>
      <c r="AB54" s="122">
        <v>35</v>
      </c>
      <c r="AC54" s="122">
        <v>3</v>
      </c>
      <c r="AD54" s="122">
        <v>79</v>
      </c>
      <c r="AE54" s="122">
        <v>12</v>
      </c>
    </row>
    <row r="55" spans="1:31" x14ac:dyDescent="0.25">
      <c r="A55" s="42" t="s">
        <v>367</v>
      </c>
      <c r="B55" s="16" t="s">
        <v>5</v>
      </c>
      <c r="C55" s="252">
        <v>12479</v>
      </c>
      <c r="D55" s="43">
        <v>100.48400042597125</v>
      </c>
      <c r="E55" s="44"/>
      <c r="F55" s="44"/>
      <c r="G55" s="44"/>
      <c r="H55" s="44"/>
      <c r="I55" s="44"/>
      <c r="J55" s="17"/>
      <c r="K55" s="17"/>
      <c r="L55" s="17"/>
      <c r="M55" s="58"/>
      <c r="N55" s="58"/>
      <c r="O55" s="58"/>
      <c r="P55" s="45"/>
      <c r="Q55" s="45"/>
      <c r="R55" s="45"/>
      <c r="S55" s="46"/>
      <c r="T55" s="46"/>
      <c r="U55" s="46"/>
      <c r="V55" s="47"/>
      <c r="W55" s="47"/>
      <c r="X55" s="47"/>
      <c r="Y55" s="17">
        <v>0</v>
      </c>
      <c r="Z55" s="17">
        <v>0</v>
      </c>
      <c r="AA55" s="17">
        <v>0</v>
      </c>
      <c r="AB55" s="122">
        <v>5</v>
      </c>
      <c r="AC55" s="122">
        <v>2</v>
      </c>
      <c r="AD55" s="122">
        <v>11</v>
      </c>
      <c r="AE55" s="122">
        <v>2</v>
      </c>
    </row>
    <row r="56" spans="1:31" x14ac:dyDescent="0.25">
      <c r="A56" s="42" t="s">
        <v>423</v>
      </c>
      <c r="B56" s="16" t="s">
        <v>58</v>
      </c>
      <c r="C56" s="252">
        <v>67373</v>
      </c>
      <c r="D56" s="43">
        <v>542.50409173002322</v>
      </c>
      <c r="E56" s="44"/>
      <c r="F56" s="44"/>
      <c r="G56" s="44"/>
      <c r="H56" s="44"/>
      <c r="I56" s="44"/>
      <c r="J56" s="17"/>
      <c r="K56" s="17"/>
      <c r="L56" s="17"/>
      <c r="M56" s="58"/>
      <c r="N56" s="58"/>
      <c r="O56" s="58"/>
      <c r="P56" s="45"/>
      <c r="Q56" s="45"/>
      <c r="R56" s="45"/>
      <c r="S56" s="46"/>
      <c r="T56" s="46"/>
      <c r="U56" s="46"/>
      <c r="V56" s="47"/>
      <c r="W56" s="47"/>
      <c r="X56" s="47"/>
      <c r="Y56" s="17">
        <v>0</v>
      </c>
      <c r="Z56" s="17">
        <v>0</v>
      </c>
      <c r="AA56" s="17">
        <v>0</v>
      </c>
      <c r="AB56" s="122">
        <v>32</v>
      </c>
      <c r="AC56" s="122">
        <v>11</v>
      </c>
      <c r="AD56" s="122">
        <v>67</v>
      </c>
      <c r="AE56" s="122">
        <v>28</v>
      </c>
    </row>
    <row r="57" spans="1:31" x14ac:dyDescent="0.25">
      <c r="A57" s="42" t="s">
        <v>469</v>
      </c>
      <c r="B57" s="16" t="s">
        <v>110</v>
      </c>
      <c r="C57" s="252">
        <v>26858</v>
      </c>
      <c r="D57" s="43">
        <v>216.2672716917009</v>
      </c>
      <c r="E57" s="44"/>
      <c r="F57" s="44"/>
      <c r="G57" s="44"/>
      <c r="H57" s="44"/>
      <c r="I57" s="44"/>
      <c r="J57" s="17"/>
      <c r="K57" s="17"/>
      <c r="L57" s="17"/>
      <c r="M57" s="58"/>
      <c r="N57" s="58"/>
      <c r="O57" s="58"/>
      <c r="P57" s="45"/>
      <c r="Q57" s="45"/>
      <c r="R57" s="45"/>
      <c r="S57" s="46"/>
      <c r="T57" s="46"/>
      <c r="U57" s="46"/>
      <c r="V57" s="47"/>
      <c r="W57" s="47"/>
      <c r="X57" s="47"/>
      <c r="Y57" s="17">
        <v>0</v>
      </c>
      <c r="Z57" s="17">
        <v>0</v>
      </c>
      <c r="AA57" s="17">
        <v>0</v>
      </c>
      <c r="AB57" s="122">
        <v>31</v>
      </c>
      <c r="AC57" s="122">
        <v>25</v>
      </c>
      <c r="AD57" s="122">
        <v>56</v>
      </c>
      <c r="AE57" s="122">
        <v>45</v>
      </c>
    </row>
    <row r="58" spans="1:31" x14ac:dyDescent="0.25">
      <c r="A58" s="42" t="s">
        <v>501</v>
      </c>
      <c r="B58" s="16" t="s">
        <v>816</v>
      </c>
      <c r="C58" s="252">
        <v>13598</v>
      </c>
      <c r="D58" s="43">
        <v>109.49446572580791</v>
      </c>
      <c r="E58" s="44"/>
      <c r="F58" s="44"/>
      <c r="G58" s="44"/>
      <c r="H58" s="44"/>
      <c r="I58" s="44"/>
      <c r="J58" s="17"/>
      <c r="K58" s="17"/>
      <c r="L58" s="17"/>
      <c r="M58" s="58"/>
      <c r="N58" s="58"/>
      <c r="O58" s="58"/>
      <c r="P58" s="45"/>
      <c r="Q58" s="45"/>
      <c r="R58" s="45"/>
      <c r="S58" s="46"/>
      <c r="T58" s="46"/>
      <c r="U58" s="46"/>
      <c r="V58" s="47"/>
      <c r="W58" s="47"/>
      <c r="X58" s="47"/>
      <c r="Y58" s="17">
        <v>0</v>
      </c>
      <c r="Z58" s="17">
        <v>0</v>
      </c>
      <c r="AA58" s="17">
        <v>0</v>
      </c>
      <c r="AB58" s="122">
        <v>7</v>
      </c>
      <c r="AC58" s="122">
        <v>6</v>
      </c>
      <c r="AD58" s="122">
        <v>23</v>
      </c>
      <c r="AE58" s="122">
        <v>20</v>
      </c>
    </row>
    <row r="59" spans="1:31" x14ac:dyDescent="0.25">
      <c r="A59" s="42" t="s">
        <v>514</v>
      </c>
      <c r="B59" s="16" t="s">
        <v>146</v>
      </c>
      <c r="C59" s="252">
        <v>37596</v>
      </c>
      <c r="D59" s="43">
        <v>302.73230867976719</v>
      </c>
      <c r="E59" s="44">
        <v>1</v>
      </c>
      <c r="F59" s="44">
        <v>1</v>
      </c>
      <c r="G59" s="44">
        <v>22</v>
      </c>
      <c r="H59" s="44">
        <v>140.55199999999999</v>
      </c>
      <c r="I59" s="44">
        <v>70.275999999999996</v>
      </c>
      <c r="J59" s="17"/>
      <c r="K59" s="17"/>
      <c r="L59" s="17"/>
      <c r="M59" s="58"/>
      <c r="N59" s="58"/>
      <c r="O59" s="58"/>
      <c r="P59" s="45"/>
      <c r="Q59" s="45"/>
      <c r="R59" s="45"/>
      <c r="S59" s="46">
        <v>1</v>
      </c>
      <c r="T59" s="46">
        <v>1</v>
      </c>
      <c r="U59" s="46">
        <v>4.8</v>
      </c>
      <c r="V59" s="47"/>
      <c r="W59" s="47"/>
      <c r="X59" s="47"/>
      <c r="Y59" s="17">
        <v>2</v>
      </c>
      <c r="Z59" s="17">
        <v>2</v>
      </c>
      <c r="AA59" s="17">
        <v>26.8</v>
      </c>
      <c r="AB59" s="122">
        <v>6</v>
      </c>
      <c r="AC59" s="122">
        <v>6</v>
      </c>
      <c r="AD59" s="122">
        <v>17</v>
      </c>
      <c r="AE59" s="122">
        <v>17</v>
      </c>
    </row>
    <row r="60" spans="1:31" x14ac:dyDescent="0.25">
      <c r="A60" s="42" t="s">
        <v>567</v>
      </c>
      <c r="B60" s="16" t="s">
        <v>196</v>
      </c>
      <c r="C60" s="252">
        <v>103902</v>
      </c>
      <c r="D60" s="43">
        <v>836.64465199609458</v>
      </c>
      <c r="E60" s="44"/>
      <c r="F60" s="44"/>
      <c r="G60" s="44"/>
      <c r="H60" s="44"/>
      <c r="I60" s="44"/>
      <c r="J60" s="17"/>
      <c r="K60" s="17"/>
      <c r="L60" s="17"/>
      <c r="M60" s="58"/>
      <c r="N60" s="58"/>
      <c r="O60" s="58"/>
      <c r="P60" s="45">
        <v>1</v>
      </c>
      <c r="Q60" s="45">
        <v>2</v>
      </c>
      <c r="R60" s="45">
        <v>24</v>
      </c>
      <c r="S60" s="46"/>
      <c r="T60" s="46"/>
      <c r="U60" s="46"/>
      <c r="V60" s="47"/>
      <c r="W60" s="47"/>
      <c r="X60" s="47"/>
      <c r="Y60" s="17">
        <v>1</v>
      </c>
      <c r="Z60" s="17">
        <v>2</v>
      </c>
      <c r="AA60" s="17">
        <v>24</v>
      </c>
      <c r="AB60" s="122">
        <v>33</v>
      </c>
      <c r="AC60" s="122">
        <v>28</v>
      </c>
      <c r="AD60" s="122">
        <v>103</v>
      </c>
      <c r="AE60" s="122">
        <v>90</v>
      </c>
    </row>
    <row r="61" spans="1:31" x14ac:dyDescent="0.25">
      <c r="A61" s="42" t="s">
        <v>579</v>
      </c>
      <c r="B61" s="16" t="s">
        <v>210</v>
      </c>
      <c r="C61" s="252">
        <v>27187</v>
      </c>
      <c r="D61" s="43">
        <v>218.91646122132224</v>
      </c>
      <c r="E61" s="44"/>
      <c r="F61" s="44"/>
      <c r="G61" s="44"/>
      <c r="H61" s="44"/>
      <c r="I61" s="44"/>
      <c r="J61" s="17"/>
      <c r="K61" s="17"/>
      <c r="L61" s="17"/>
      <c r="M61" s="58"/>
      <c r="N61" s="58"/>
      <c r="O61" s="58"/>
      <c r="P61" s="45"/>
      <c r="Q61" s="45"/>
      <c r="R61" s="45"/>
      <c r="S61" s="46"/>
      <c r="T61" s="46"/>
      <c r="U61" s="46"/>
      <c r="V61" s="47"/>
      <c r="W61" s="47"/>
      <c r="X61" s="47"/>
      <c r="Y61" s="17">
        <v>0</v>
      </c>
      <c r="Z61" s="17">
        <v>0</v>
      </c>
      <c r="AA61" s="17">
        <v>0</v>
      </c>
      <c r="AB61" s="122">
        <v>7</v>
      </c>
      <c r="AC61" s="122">
        <v>6</v>
      </c>
      <c r="AD61" s="122">
        <v>14</v>
      </c>
      <c r="AE61" s="122">
        <v>13</v>
      </c>
    </row>
    <row r="62" spans="1:31" x14ac:dyDescent="0.25">
      <c r="A62" s="42" t="s">
        <v>620</v>
      </c>
      <c r="B62" s="16" t="s">
        <v>249</v>
      </c>
      <c r="C62" s="252">
        <v>30854</v>
      </c>
      <c r="D62" s="43">
        <v>248.44405394205597</v>
      </c>
      <c r="E62" s="44"/>
      <c r="F62" s="44"/>
      <c r="G62" s="44"/>
      <c r="H62" s="44"/>
      <c r="I62" s="44"/>
      <c r="J62" s="17">
        <v>1</v>
      </c>
      <c r="K62" s="17">
        <v>3</v>
      </c>
      <c r="L62" s="17">
        <v>67.2</v>
      </c>
      <c r="M62" s="58"/>
      <c r="N62" s="58"/>
      <c r="O62" s="58"/>
      <c r="P62" s="45">
        <v>1</v>
      </c>
      <c r="Q62" s="45">
        <v>1</v>
      </c>
      <c r="R62" s="45">
        <v>54</v>
      </c>
      <c r="S62" s="46"/>
      <c r="T62" s="46"/>
      <c r="U62" s="46"/>
      <c r="V62" s="47"/>
      <c r="W62" s="47"/>
      <c r="X62" s="47"/>
      <c r="Y62" s="17">
        <v>2</v>
      </c>
      <c r="Z62" s="17">
        <v>4</v>
      </c>
      <c r="AA62" s="17">
        <v>121.2</v>
      </c>
      <c r="AB62" s="122">
        <v>7</v>
      </c>
      <c r="AC62" s="122">
        <v>5</v>
      </c>
      <c r="AD62" s="122">
        <v>28</v>
      </c>
      <c r="AE62" s="122">
        <v>23</v>
      </c>
    </row>
    <row r="63" spans="1:31" x14ac:dyDescent="0.25">
      <c r="A63" s="42" t="s">
        <v>635</v>
      </c>
      <c r="B63" s="16" t="s">
        <v>261</v>
      </c>
      <c r="C63" s="252">
        <v>13602</v>
      </c>
      <c r="D63" s="43">
        <v>109.5266747170495</v>
      </c>
      <c r="E63" s="44"/>
      <c r="F63" s="44"/>
      <c r="G63" s="44"/>
      <c r="H63" s="44"/>
      <c r="I63" s="44"/>
      <c r="J63" s="17"/>
      <c r="K63" s="17"/>
      <c r="L63" s="17"/>
      <c r="M63" s="58"/>
      <c r="N63" s="58"/>
      <c r="O63" s="58"/>
      <c r="P63" s="45"/>
      <c r="Q63" s="45"/>
      <c r="R63" s="45"/>
      <c r="S63" s="46"/>
      <c r="T63" s="46"/>
      <c r="U63" s="46"/>
      <c r="V63" s="47"/>
      <c r="W63" s="47"/>
      <c r="X63" s="47"/>
      <c r="Y63" s="17">
        <v>0</v>
      </c>
      <c r="Z63" s="17">
        <v>0</v>
      </c>
      <c r="AA63" s="17">
        <v>0</v>
      </c>
      <c r="AB63" s="122">
        <v>7</v>
      </c>
      <c r="AC63" s="122">
        <v>4</v>
      </c>
      <c r="AD63" s="122">
        <v>16</v>
      </c>
      <c r="AE63" s="122">
        <v>8</v>
      </c>
    </row>
    <row r="64" spans="1:31" x14ac:dyDescent="0.25">
      <c r="A64" s="42" t="s">
        <v>653</v>
      </c>
      <c r="B64" s="16" t="s">
        <v>278</v>
      </c>
      <c r="C64" s="252">
        <v>8673</v>
      </c>
      <c r="D64" s="43">
        <v>69.837145259592006</v>
      </c>
      <c r="E64" s="44"/>
      <c r="F64" s="44"/>
      <c r="G64" s="44"/>
      <c r="H64" s="44"/>
      <c r="I64" s="44"/>
      <c r="J64" s="17"/>
      <c r="K64" s="17"/>
      <c r="L64" s="17"/>
      <c r="M64" s="58"/>
      <c r="N64" s="58"/>
      <c r="O64" s="58"/>
      <c r="P64" s="45"/>
      <c r="Q64" s="45"/>
      <c r="R64" s="45"/>
      <c r="S64" s="46"/>
      <c r="T64" s="46"/>
      <c r="U64" s="46"/>
      <c r="V64" s="47"/>
      <c r="W64" s="47"/>
      <c r="X64" s="47"/>
      <c r="Y64" s="17">
        <v>0</v>
      </c>
      <c r="Z64" s="17">
        <v>0</v>
      </c>
      <c r="AA64" s="17">
        <v>0</v>
      </c>
      <c r="AB64" s="122">
        <v>1</v>
      </c>
      <c r="AC64" s="122"/>
      <c r="AD64" s="122">
        <v>2</v>
      </c>
      <c r="AE64" s="122"/>
    </row>
    <row r="65" spans="1:31" x14ac:dyDescent="0.25">
      <c r="A65" s="42" t="s">
        <v>679</v>
      </c>
      <c r="B65" s="16" t="s">
        <v>301</v>
      </c>
      <c r="C65" s="252">
        <v>36017</v>
      </c>
      <c r="D65" s="43">
        <v>290.01780938714688</v>
      </c>
      <c r="E65" s="44"/>
      <c r="F65" s="44"/>
      <c r="G65" s="44"/>
      <c r="H65" s="44"/>
      <c r="I65" s="44"/>
      <c r="J65" s="17"/>
      <c r="K65" s="17"/>
      <c r="L65" s="17"/>
      <c r="M65" s="58"/>
      <c r="N65" s="58"/>
      <c r="O65" s="58"/>
      <c r="P65" s="45"/>
      <c r="Q65" s="45"/>
      <c r="R65" s="45"/>
      <c r="S65" s="46"/>
      <c r="T65" s="46"/>
      <c r="U65" s="46"/>
      <c r="V65" s="47"/>
      <c r="W65" s="47"/>
      <c r="X65" s="47"/>
      <c r="Y65" s="17">
        <v>0</v>
      </c>
      <c r="Z65" s="17">
        <v>0</v>
      </c>
      <c r="AA65" s="17">
        <v>0</v>
      </c>
      <c r="AB65" s="122">
        <v>9</v>
      </c>
      <c r="AC65" s="122">
        <v>5</v>
      </c>
      <c r="AD65" s="122">
        <v>27</v>
      </c>
      <c r="AE65" s="122">
        <v>19</v>
      </c>
    </row>
    <row r="66" spans="1:31" x14ac:dyDescent="0.25">
      <c r="A66" s="42" t="s">
        <v>699</v>
      </c>
      <c r="B66" s="16" t="s">
        <v>322</v>
      </c>
      <c r="C66" s="252">
        <v>60230</v>
      </c>
      <c r="D66" s="43">
        <v>484.98688562034198</v>
      </c>
      <c r="E66" s="44"/>
      <c r="F66" s="44"/>
      <c r="G66" s="44"/>
      <c r="H66" s="44"/>
      <c r="I66" s="44"/>
      <c r="J66" s="17"/>
      <c r="K66" s="17"/>
      <c r="L66" s="17"/>
      <c r="M66" s="58"/>
      <c r="N66" s="58"/>
      <c r="O66" s="58"/>
      <c r="P66" s="45"/>
      <c r="Q66" s="45"/>
      <c r="R66" s="45"/>
      <c r="S66" s="46"/>
      <c r="T66" s="46"/>
      <c r="U66" s="46"/>
      <c r="V66" s="47"/>
      <c r="W66" s="47"/>
      <c r="X66" s="47"/>
      <c r="Y66" s="17">
        <v>0</v>
      </c>
      <c r="Z66" s="17">
        <v>0</v>
      </c>
      <c r="AA66" s="17">
        <v>0</v>
      </c>
      <c r="AB66" s="122">
        <v>27</v>
      </c>
      <c r="AC66" s="122">
        <v>15</v>
      </c>
      <c r="AD66" s="122">
        <v>65</v>
      </c>
      <c r="AE66" s="122">
        <v>37</v>
      </c>
    </row>
    <row r="67" spans="1:31" x14ac:dyDescent="0.25">
      <c r="A67" s="42" t="s">
        <v>715</v>
      </c>
      <c r="B67" s="16" t="s">
        <v>336</v>
      </c>
      <c r="C67" s="252">
        <v>21607</v>
      </c>
      <c r="D67" s="43">
        <v>173.98491843929486</v>
      </c>
      <c r="E67" s="44"/>
      <c r="F67" s="44"/>
      <c r="G67" s="44"/>
      <c r="H67" s="44"/>
      <c r="I67" s="44"/>
      <c r="J67" s="17"/>
      <c r="K67" s="17"/>
      <c r="L67" s="17"/>
      <c r="M67" s="58"/>
      <c r="N67" s="58"/>
      <c r="O67" s="58"/>
      <c r="P67" s="45"/>
      <c r="Q67" s="45"/>
      <c r="R67" s="45"/>
      <c r="S67" s="46"/>
      <c r="T67" s="46"/>
      <c r="U67" s="46"/>
      <c r="V67" s="47"/>
      <c r="W67" s="47"/>
      <c r="X67" s="47"/>
      <c r="Y67" s="17">
        <v>0</v>
      </c>
      <c r="Z67" s="17">
        <v>0</v>
      </c>
      <c r="AA67" s="17">
        <v>0</v>
      </c>
      <c r="AB67" s="122">
        <v>5</v>
      </c>
      <c r="AC67" s="122"/>
      <c r="AD67" s="122">
        <v>11</v>
      </c>
      <c r="AE67" s="122"/>
    </row>
    <row r="68" spans="1:31" x14ac:dyDescent="0.25">
      <c r="A68" s="42" t="s">
        <v>729</v>
      </c>
      <c r="B68" s="16" t="s">
        <v>41</v>
      </c>
      <c r="C68" s="252">
        <v>329673</v>
      </c>
      <c r="D68" s="43">
        <v>2654.6086923977255</v>
      </c>
      <c r="E68" s="44">
        <v>2</v>
      </c>
      <c r="F68" s="44">
        <v>2</v>
      </c>
      <c r="G68" s="44">
        <v>12</v>
      </c>
      <c r="H68" s="44">
        <v>24.47</v>
      </c>
      <c r="I68" s="44">
        <v>12.234999999999999</v>
      </c>
      <c r="J68" s="17"/>
      <c r="K68" s="17"/>
      <c r="L68" s="17"/>
      <c r="M68" s="58"/>
      <c r="N68" s="58"/>
      <c r="O68" s="58"/>
      <c r="P68" s="45">
        <v>1</v>
      </c>
      <c r="Q68" s="45">
        <v>2</v>
      </c>
      <c r="R68" s="45">
        <v>94</v>
      </c>
      <c r="S68" s="46"/>
      <c r="T68" s="46"/>
      <c r="U68" s="46"/>
      <c r="V68" s="47"/>
      <c r="W68" s="47"/>
      <c r="X68" s="47"/>
      <c r="Y68" s="17">
        <v>3</v>
      </c>
      <c r="Z68" s="17">
        <v>4</v>
      </c>
      <c r="AA68" s="17">
        <v>106</v>
      </c>
      <c r="AB68" s="122">
        <v>135</v>
      </c>
      <c r="AC68" s="122">
        <v>33</v>
      </c>
      <c r="AD68" s="122">
        <v>341</v>
      </c>
      <c r="AE68" s="122">
        <v>78</v>
      </c>
    </row>
    <row r="69" spans="1:31" x14ac:dyDescent="0.25">
      <c r="A69" s="42" t="s">
        <v>728</v>
      </c>
      <c r="B69" s="16" t="s">
        <v>778</v>
      </c>
      <c r="C69" s="252">
        <v>1087863</v>
      </c>
      <c r="D69" s="43">
        <v>8759.742459764273</v>
      </c>
      <c r="E69" s="44">
        <v>1</v>
      </c>
      <c r="F69" s="44">
        <v>2</v>
      </c>
      <c r="G69" s="44">
        <v>63.1</v>
      </c>
      <c r="H69" s="44">
        <v>315.447</v>
      </c>
      <c r="I69" s="44">
        <v>157.7235</v>
      </c>
      <c r="J69" s="17"/>
      <c r="K69" s="17"/>
      <c r="L69" s="17"/>
      <c r="M69" s="58">
        <v>1</v>
      </c>
      <c r="N69" s="58">
        <v>1</v>
      </c>
      <c r="O69" s="58">
        <v>75.3</v>
      </c>
      <c r="P69" s="45">
        <v>4</v>
      </c>
      <c r="Q69" s="45">
        <v>6</v>
      </c>
      <c r="R69" s="45">
        <v>1020.7</v>
      </c>
      <c r="S69" s="46">
        <v>1</v>
      </c>
      <c r="T69" s="46">
        <v>1</v>
      </c>
      <c r="U69" s="46">
        <v>97.1</v>
      </c>
      <c r="V69" s="47">
        <v>3</v>
      </c>
      <c r="W69" s="47">
        <v>7</v>
      </c>
      <c r="X69" s="47">
        <v>129.6</v>
      </c>
      <c r="Y69" s="17">
        <v>10</v>
      </c>
      <c r="Z69" s="17">
        <v>17</v>
      </c>
      <c r="AA69" s="17">
        <v>1385.8</v>
      </c>
      <c r="AB69" s="122">
        <v>338</v>
      </c>
      <c r="AC69" s="122">
        <v>79</v>
      </c>
      <c r="AD69" s="122">
        <v>847</v>
      </c>
      <c r="AE69" s="122">
        <v>221</v>
      </c>
    </row>
    <row r="70" spans="1:31" x14ac:dyDescent="0.25">
      <c r="A70" s="42" t="s">
        <v>727</v>
      </c>
      <c r="B70" s="16" t="s">
        <v>172</v>
      </c>
      <c r="C70" s="252">
        <v>163729</v>
      </c>
      <c r="D70" s="43">
        <v>1318.3864817488457</v>
      </c>
      <c r="E70" s="44">
        <v>1</v>
      </c>
      <c r="F70" s="44">
        <v>1</v>
      </c>
      <c r="G70" s="44">
        <v>11.6</v>
      </c>
      <c r="H70" s="44">
        <v>76.739000000000004</v>
      </c>
      <c r="I70" s="44">
        <v>38.369500000000002</v>
      </c>
      <c r="J70" s="17">
        <v>1</v>
      </c>
      <c r="K70" s="17">
        <v>6</v>
      </c>
      <c r="L70" s="17">
        <v>75.53</v>
      </c>
      <c r="M70" s="58"/>
      <c r="N70" s="58"/>
      <c r="O70" s="58"/>
      <c r="P70" s="45">
        <v>2</v>
      </c>
      <c r="Q70" s="45">
        <v>2</v>
      </c>
      <c r="R70" s="45">
        <v>52.47</v>
      </c>
      <c r="S70" s="46"/>
      <c r="T70" s="46"/>
      <c r="U70" s="46"/>
      <c r="V70" s="47"/>
      <c r="W70" s="47"/>
      <c r="X70" s="47"/>
      <c r="Y70" s="17">
        <v>4</v>
      </c>
      <c r="Z70" s="17">
        <v>9</v>
      </c>
      <c r="AA70" s="17">
        <v>139.6</v>
      </c>
      <c r="AB70" s="122">
        <v>35</v>
      </c>
      <c r="AC70" s="122">
        <v>26</v>
      </c>
      <c r="AD70" s="122">
        <v>74</v>
      </c>
      <c r="AE70" s="122">
        <v>53</v>
      </c>
    </row>
    <row r="71" spans="1:31" x14ac:dyDescent="0.25">
      <c r="A71" s="42" t="s">
        <v>362</v>
      </c>
      <c r="B71" s="16" t="s">
        <v>0</v>
      </c>
      <c r="C71" s="252">
        <v>248960</v>
      </c>
      <c r="D71" s="43">
        <v>2004.6876148769772</v>
      </c>
      <c r="E71" s="44"/>
      <c r="F71" s="44"/>
      <c r="G71" s="44"/>
      <c r="H71" s="44"/>
      <c r="I71" s="44"/>
      <c r="J71" s="17"/>
      <c r="K71" s="17"/>
      <c r="L71" s="17"/>
      <c r="M71" s="58"/>
      <c r="N71" s="58"/>
      <c r="O71" s="58"/>
      <c r="P71" s="45">
        <v>1</v>
      </c>
      <c r="Q71" s="45">
        <v>1</v>
      </c>
      <c r="R71" s="45">
        <v>9.5</v>
      </c>
      <c r="S71" s="46"/>
      <c r="T71" s="46"/>
      <c r="U71" s="46"/>
      <c r="V71" s="47">
        <v>2</v>
      </c>
      <c r="W71" s="47">
        <v>2</v>
      </c>
      <c r="X71" s="47">
        <v>3.1589999999999998</v>
      </c>
      <c r="Y71" s="17">
        <v>3</v>
      </c>
      <c r="Z71" s="17">
        <v>3</v>
      </c>
      <c r="AA71" s="17">
        <v>12.658999999999999</v>
      </c>
      <c r="AB71" s="122">
        <v>129</v>
      </c>
      <c r="AC71" s="122">
        <v>29</v>
      </c>
      <c r="AD71" s="122">
        <v>363</v>
      </c>
      <c r="AE71" s="122">
        <v>63</v>
      </c>
    </row>
    <row r="72" spans="1:31" x14ac:dyDescent="0.25">
      <c r="A72" s="42" t="s">
        <v>368</v>
      </c>
      <c r="B72" s="16" t="s">
        <v>6</v>
      </c>
      <c r="C72" s="252">
        <v>47149</v>
      </c>
      <c r="D72" s="43">
        <v>379.65543201251046</v>
      </c>
      <c r="E72" s="44"/>
      <c r="F72" s="44"/>
      <c r="G72" s="44"/>
      <c r="H72" s="44"/>
      <c r="I72" s="44"/>
      <c r="J72" s="17"/>
      <c r="K72" s="17"/>
      <c r="L72" s="17"/>
      <c r="M72" s="58"/>
      <c r="N72" s="58"/>
      <c r="O72" s="58"/>
      <c r="P72" s="45"/>
      <c r="Q72" s="45"/>
      <c r="R72" s="45"/>
      <c r="S72" s="46"/>
      <c r="T72" s="46"/>
      <c r="U72" s="46"/>
      <c r="V72" s="47"/>
      <c r="W72" s="47"/>
      <c r="X72" s="47"/>
      <c r="Y72" s="17">
        <v>0</v>
      </c>
      <c r="Z72" s="17">
        <v>0</v>
      </c>
      <c r="AA72" s="17">
        <v>0</v>
      </c>
      <c r="AB72" s="122">
        <v>17</v>
      </c>
      <c r="AC72" s="122">
        <v>12</v>
      </c>
      <c r="AD72" s="122">
        <v>41</v>
      </c>
      <c r="AE72" s="122">
        <v>31</v>
      </c>
    </row>
    <row r="73" spans="1:31" x14ac:dyDescent="0.25">
      <c r="A73" s="42" t="s">
        <v>387</v>
      </c>
      <c r="B73" s="16" t="s">
        <v>22</v>
      </c>
      <c r="C73" s="252">
        <v>27093</v>
      </c>
      <c r="D73" s="43">
        <v>218.1595499271447</v>
      </c>
      <c r="E73" s="44"/>
      <c r="F73" s="44"/>
      <c r="G73" s="44"/>
      <c r="H73" s="44"/>
      <c r="I73" s="44"/>
      <c r="J73" s="17"/>
      <c r="K73" s="17"/>
      <c r="L73" s="17"/>
      <c r="M73" s="58"/>
      <c r="N73" s="58"/>
      <c r="O73" s="58"/>
      <c r="P73" s="45"/>
      <c r="Q73" s="45"/>
      <c r="R73" s="45"/>
      <c r="S73" s="46"/>
      <c r="T73" s="46"/>
      <c r="U73" s="46"/>
      <c r="V73" s="47"/>
      <c r="W73" s="47"/>
      <c r="X73" s="47"/>
      <c r="Y73" s="17">
        <v>0</v>
      </c>
      <c r="Z73" s="17">
        <v>0</v>
      </c>
      <c r="AA73" s="17">
        <v>0</v>
      </c>
      <c r="AB73" s="122">
        <v>15</v>
      </c>
      <c r="AC73" s="122">
        <v>11</v>
      </c>
      <c r="AD73" s="122">
        <v>29</v>
      </c>
      <c r="AE73" s="122">
        <v>21</v>
      </c>
    </row>
    <row r="74" spans="1:31" x14ac:dyDescent="0.25">
      <c r="A74" s="42" t="s">
        <v>443</v>
      </c>
      <c r="B74" s="16" t="s">
        <v>79</v>
      </c>
      <c r="C74" s="252">
        <v>56482</v>
      </c>
      <c r="D74" s="43">
        <v>454.80706082696594</v>
      </c>
      <c r="E74" s="44">
        <v>1</v>
      </c>
      <c r="F74" s="44">
        <v>1</v>
      </c>
      <c r="G74" s="44">
        <v>24</v>
      </c>
      <c r="H74" s="44">
        <v>253.703</v>
      </c>
      <c r="I74" s="44">
        <v>126.8515</v>
      </c>
      <c r="J74" s="17"/>
      <c r="K74" s="17"/>
      <c r="L74" s="17"/>
      <c r="M74" s="58">
        <v>1</v>
      </c>
      <c r="N74" s="58">
        <v>4</v>
      </c>
      <c r="O74" s="58">
        <v>1961</v>
      </c>
      <c r="P74" s="45">
        <v>1</v>
      </c>
      <c r="Q74" s="45">
        <v>2</v>
      </c>
      <c r="R74" s="45">
        <v>400</v>
      </c>
      <c r="S74" s="46"/>
      <c r="T74" s="46"/>
      <c r="U74" s="46"/>
      <c r="V74" s="47"/>
      <c r="W74" s="47"/>
      <c r="X74" s="47"/>
      <c r="Y74" s="17">
        <v>3</v>
      </c>
      <c r="Z74" s="17">
        <v>7</v>
      </c>
      <c r="AA74" s="17">
        <v>2385</v>
      </c>
      <c r="AB74" s="122">
        <v>33</v>
      </c>
      <c r="AC74" s="122">
        <v>26</v>
      </c>
      <c r="AD74" s="122">
        <v>70</v>
      </c>
      <c r="AE74" s="122">
        <v>48</v>
      </c>
    </row>
    <row r="75" spans="1:31" x14ac:dyDescent="0.25">
      <c r="A75" s="42" t="s">
        <v>486</v>
      </c>
      <c r="B75" s="16" t="s">
        <v>128</v>
      </c>
      <c r="C75" s="252">
        <v>46375</v>
      </c>
      <c r="D75" s="43">
        <v>373.42299220726153</v>
      </c>
      <c r="E75" s="44"/>
      <c r="F75" s="44"/>
      <c r="G75" s="44"/>
      <c r="H75" s="44"/>
      <c r="I75" s="44"/>
      <c r="J75" s="17"/>
      <c r="K75" s="17"/>
      <c r="L75" s="17"/>
      <c r="M75" s="58"/>
      <c r="N75" s="58"/>
      <c r="O75" s="58"/>
      <c r="P75" s="45"/>
      <c r="Q75" s="45"/>
      <c r="R75" s="45"/>
      <c r="S75" s="46"/>
      <c r="T75" s="46"/>
      <c r="U75" s="46"/>
      <c r="V75" s="47"/>
      <c r="W75" s="47"/>
      <c r="X75" s="47"/>
      <c r="Y75" s="17">
        <v>0</v>
      </c>
      <c r="Z75" s="17">
        <v>0</v>
      </c>
      <c r="AA75" s="17">
        <v>0</v>
      </c>
      <c r="AB75" s="122">
        <v>14</v>
      </c>
      <c r="AC75" s="122">
        <v>13</v>
      </c>
      <c r="AD75" s="122">
        <v>34</v>
      </c>
      <c r="AE75" s="122">
        <v>32</v>
      </c>
    </row>
    <row r="76" spans="1:31" x14ac:dyDescent="0.25">
      <c r="A76" s="42" t="s">
        <v>570</v>
      </c>
      <c r="B76" s="16" t="s">
        <v>199</v>
      </c>
      <c r="C76" s="252">
        <v>11693</v>
      </c>
      <c r="D76" s="43">
        <v>94.154933646997492</v>
      </c>
      <c r="E76" s="44"/>
      <c r="F76" s="44"/>
      <c r="G76" s="44"/>
      <c r="H76" s="44"/>
      <c r="I76" s="44"/>
      <c r="J76" s="17"/>
      <c r="K76" s="17"/>
      <c r="L76" s="17"/>
      <c r="M76" s="58"/>
      <c r="N76" s="58"/>
      <c r="O76" s="58"/>
      <c r="P76" s="45"/>
      <c r="Q76" s="45"/>
      <c r="R76" s="45"/>
      <c r="S76" s="46"/>
      <c r="T76" s="46"/>
      <c r="U76" s="46"/>
      <c r="V76" s="47"/>
      <c r="W76" s="47"/>
      <c r="X76" s="47"/>
      <c r="Y76" s="17">
        <v>0</v>
      </c>
      <c r="Z76" s="17">
        <v>0</v>
      </c>
      <c r="AA76" s="17">
        <v>0</v>
      </c>
      <c r="AB76" s="122">
        <v>10</v>
      </c>
      <c r="AC76" s="122">
        <v>6</v>
      </c>
      <c r="AD76" s="122">
        <v>20</v>
      </c>
      <c r="AE76" s="122">
        <v>11</v>
      </c>
    </row>
    <row r="77" spans="1:31" x14ac:dyDescent="0.25">
      <c r="A77" s="42" t="s">
        <v>624</v>
      </c>
      <c r="B77" s="16" t="s">
        <v>253</v>
      </c>
      <c r="C77" s="252">
        <v>8648</v>
      </c>
      <c r="D77" s="43">
        <v>69.635839064332018</v>
      </c>
      <c r="E77" s="44"/>
      <c r="F77" s="44"/>
      <c r="G77" s="44"/>
      <c r="H77" s="44"/>
      <c r="I77" s="44"/>
      <c r="J77" s="17"/>
      <c r="K77" s="17"/>
      <c r="L77" s="17"/>
      <c r="M77" s="58"/>
      <c r="N77" s="58"/>
      <c r="O77" s="58"/>
      <c r="P77" s="45"/>
      <c r="Q77" s="45"/>
      <c r="R77" s="45"/>
      <c r="S77" s="46"/>
      <c r="T77" s="46"/>
      <c r="U77" s="46"/>
      <c r="V77" s="47"/>
      <c r="W77" s="47"/>
      <c r="X77" s="47"/>
      <c r="Y77" s="17">
        <v>0</v>
      </c>
      <c r="Z77" s="17">
        <v>0</v>
      </c>
      <c r="AA77" s="17">
        <v>0</v>
      </c>
      <c r="AB77" s="122">
        <v>7</v>
      </c>
      <c r="AC77" s="122">
        <v>2</v>
      </c>
      <c r="AD77" s="122">
        <v>15</v>
      </c>
      <c r="AE77" s="122">
        <v>4</v>
      </c>
    </row>
    <row r="78" spans="1:31" x14ac:dyDescent="0.25">
      <c r="A78" s="42" t="s">
        <v>651</v>
      </c>
      <c r="B78" s="16" t="s">
        <v>275</v>
      </c>
      <c r="C78" s="252">
        <v>15404</v>
      </c>
      <c r="D78" s="43">
        <v>124.03682527138881</v>
      </c>
      <c r="E78" s="44"/>
      <c r="F78" s="44"/>
      <c r="G78" s="44"/>
      <c r="H78" s="44"/>
      <c r="I78" s="44"/>
      <c r="J78" s="17"/>
      <c r="K78" s="17"/>
      <c r="L78" s="17"/>
      <c r="M78" s="58"/>
      <c r="N78" s="58"/>
      <c r="O78" s="58"/>
      <c r="P78" s="45"/>
      <c r="Q78" s="45"/>
      <c r="R78" s="45"/>
      <c r="S78" s="46"/>
      <c r="T78" s="46"/>
      <c r="U78" s="46"/>
      <c r="V78" s="47"/>
      <c r="W78" s="47"/>
      <c r="X78" s="47"/>
      <c r="Y78" s="17">
        <v>0</v>
      </c>
      <c r="Z78" s="17">
        <v>0</v>
      </c>
      <c r="AA78" s="17">
        <v>0</v>
      </c>
      <c r="AB78" s="122">
        <v>20</v>
      </c>
      <c r="AC78" s="122">
        <v>11</v>
      </c>
      <c r="AD78" s="122">
        <v>46</v>
      </c>
      <c r="AE78" s="122">
        <v>21</v>
      </c>
    </row>
    <row r="79" spans="1:31" x14ac:dyDescent="0.25">
      <c r="A79" s="42" t="s">
        <v>661</v>
      </c>
      <c r="B79" s="16" t="s">
        <v>285</v>
      </c>
      <c r="C79" s="252">
        <v>56466</v>
      </c>
      <c r="D79" s="43">
        <v>454.67822486199952</v>
      </c>
      <c r="E79" s="44"/>
      <c r="F79" s="44"/>
      <c r="G79" s="44"/>
      <c r="H79" s="44"/>
      <c r="I79" s="44"/>
      <c r="J79" s="17"/>
      <c r="K79" s="17"/>
      <c r="L79" s="17"/>
      <c r="M79" s="58"/>
      <c r="N79" s="58"/>
      <c r="O79" s="58"/>
      <c r="P79" s="45"/>
      <c r="Q79" s="45"/>
      <c r="R79" s="45"/>
      <c r="S79" s="46"/>
      <c r="T79" s="46"/>
      <c r="U79" s="46"/>
      <c r="V79" s="47"/>
      <c r="W79" s="47"/>
      <c r="X79" s="47"/>
      <c r="Y79" s="17">
        <v>0</v>
      </c>
      <c r="Z79" s="17">
        <v>0</v>
      </c>
      <c r="AA79" s="17">
        <v>0</v>
      </c>
      <c r="AB79" s="122">
        <v>19</v>
      </c>
      <c r="AC79" s="122">
        <v>17</v>
      </c>
      <c r="AD79" s="122">
        <v>41</v>
      </c>
      <c r="AE79" s="122">
        <v>37</v>
      </c>
    </row>
    <row r="80" spans="1:31" x14ac:dyDescent="0.25">
      <c r="A80" s="42" t="s">
        <v>714</v>
      </c>
      <c r="B80" s="16" t="s">
        <v>838</v>
      </c>
      <c r="C80" s="252">
        <v>38756</v>
      </c>
      <c r="D80" s="43">
        <v>312.07291613983023</v>
      </c>
      <c r="E80" s="44"/>
      <c r="F80" s="44"/>
      <c r="G80" s="44"/>
      <c r="H80" s="44"/>
      <c r="I80" s="44"/>
      <c r="J80" s="17"/>
      <c r="K80" s="17"/>
      <c r="L80" s="17"/>
      <c r="M80" s="58"/>
      <c r="N80" s="58"/>
      <c r="O80" s="58"/>
      <c r="P80" s="45"/>
      <c r="Q80" s="45"/>
      <c r="R80" s="45"/>
      <c r="S80" s="46"/>
      <c r="T80" s="46"/>
      <c r="U80" s="46"/>
      <c r="V80" s="47"/>
      <c r="W80" s="47"/>
      <c r="X80" s="47"/>
      <c r="Y80" s="17">
        <v>0</v>
      </c>
      <c r="Z80" s="17">
        <v>0</v>
      </c>
      <c r="AA80" s="17">
        <v>0</v>
      </c>
      <c r="AB80" s="122">
        <v>12</v>
      </c>
      <c r="AC80" s="122">
        <v>9</v>
      </c>
      <c r="AD80" s="122">
        <v>30</v>
      </c>
      <c r="AE80" s="122">
        <v>24</v>
      </c>
    </row>
    <row r="81" spans="1:31" x14ac:dyDescent="0.25">
      <c r="A81" s="42" t="s">
        <v>365</v>
      </c>
      <c r="B81" s="16" t="s">
        <v>3</v>
      </c>
      <c r="C81" s="252">
        <v>13787</v>
      </c>
      <c r="D81" s="43">
        <v>111.01634056197335</v>
      </c>
      <c r="E81" s="44"/>
      <c r="F81" s="44"/>
      <c r="G81" s="44"/>
      <c r="H81" s="44"/>
      <c r="I81" s="44"/>
      <c r="J81" s="17"/>
      <c r="K81" s="17"/>
      <c r="L81" s="17"/>
      <c r="M81" s="58"/>
      <c r="N81" s="58"/>
      <c r="O81" s="58"/>
      <c r="P81" s="45"/>
      <c r="Q81" s="45"/>
      <c r="R81" s="45"/>
      <c r="S81" s="46"/>
      <c r="T81" s="46"/>
      <c r="U81" s="46"/>
      <c r="V81" s="47"/>
      <c r="W81" s="47"/>
      <c r="X81" s="47"/>
      <c r="Y81" s="17">
        <v>0</v>
      </c>
      <c r="Z81" s="17">
        <v>0</v>
      </c>
      <c r="AA81" s="17">
        <v>0</v>
      </c>
      <c r="AB81" s="122">
        <v>4</v>
      </c>
      <c r="AC81" s="122"/>
      <c r="AD81" s="122">
        <v>8</v>
      </c>
      <c r="AE81" s="122"/>
    </row>
    <row r="82" spans="1:31" x14ac:dyDescent="0.25">
      <c r="A82" s="42" t="s">
        <v>430</v>
      </c>
      <c r="B82" s="16" t="s">
        <v>810</v>
      </c>
      <c r="C82" s="252">
        <v>91216</v>
      </c>
      <c r="D82" s="43">
        <v>734.49383627337068</v>
      </c>
      <c r="E82" s="44"/>
      <c r="F82" s="44"/>
      <c r="G82" s="44"/>
      <c r="H82" s="44"/>
      <c r="I82" s="44"/>
      <c r="J82" s="17"/>
      <c r="K82" s="17"/>
      <c r="L82" s="17"/>
      <c r="M82" s="58"/>
      <c r="N82" s="58"/>
      <c r="O82" s="58"/>
      <c r="P82" s="45">
        <v>1</v>
      </c>
      <c r="Q82" s="45">
        <v>1</v>
      </c>
      <c r="R82" s="45">
        <v>2.077</v>
      </c>
      <c r="S82" s="46"/>
      <c r="T82" s="46"/>
      <c r="U82" s="46"/>
      <c r="V82" s="47"/>
      <c r="W82" s="47"/>
      <c r="X82" s="47"/>
      <c r="Y82" s="17">
        <v>1</v>
      </c>
      <c r="Z82" s="17">
        <v>1</v>
      </c>
      <c r="AA82" s="17">
        <v>2.077</v>
      </c>
      <c r="AB82" s="122">
        <v>36</v>
      </c>
      <c r="AC82" s="122">
        <v>12</v>
      </c>
      <c r="AD82" s="122">
        <v>81</v>
      </c>
      <c r="AE82" s="122">
        <v>32</v>
      </c>
    </row>
    <row r="83" spans="1:31" s="32" customFormat="1" x14ac:dyDescent="0.25">
      <c r="A83" s="48" t="s">
        <v>476</v>
      </c>
      <c r="B83" s="16" t="s">
        <v>117</v>
      </c>
      <c r="C83" s="252">
        <v>4328</v>
      </c>
      <c r="D83" s="43">
        <v>34.850128523407605</v>
      </c>
      <c r="E83" s="44"/>
      <c r="F83" s="44"/>
      <c r="G83" s="44"/>
      <c r="H83" s="44"/>
      <c r="I83" s="44"/>
      <c r="J83" s="17"/>
      <c r="K83" s="17"/>
      <c r="L83" s="17"/>
      <c r="M83" s="58"/>
      <c r="N83" s="58"/>
      <c r="O83" s="58"/>
      <c r="P83" s="45"/>
      <c r="Q83" s="45"/>
      <c r="R83" s="45"/>
      <c r="S83" s="46"/>
      <c r="T83" s="46"/>
      <c r="U83" s="46"/>
      <c r="V83" s="47"/>
      <c r="W83" s="47"/>
      <c r="X83" s="47"/>
      <c r="Y83" s="17">
        <v>0</v>
      </c>
      <c r="Z83" s="17">
        <v>0</v>
      </c>
      <c r="AA83" s="17">
        <v>0</v>
      </c>
      <c r="AB83" s="122">
        <v>3</v>
      </c>
      <c r="AC83" s="122">
        <v>3</v>
      </c>
      <c r="AD83" s="122">
        <v>6</v>
      </c>
      <c r="AE83" s="122">
        <v>6</v>
      </c>
    </row>
    <row r="84" spans="1:31" x14ac:dyDescent="0.25">
      <c r="A84" s="42" t="s">
        <v>502</v>
      </c>
      <c r="B84" s="16" t="s">
        <v>817</v>
      </c>
      <c r="C84" s="252">
        <v>8700</v>
      </c>
      <c r="D84" s="43">
        <v>70.054555950472775</v>
      </c>
      <c r="E84" s="44"/>
      <c r="F84" s="44"/>
      <c r="G84" s="44"/>
      <c r="H84" s="44"/>
      <c r="I84" s="44"/>
      <c r="J84" s="17"/>
      <c r="K84" s="17"/>
      <c r="L84" s="17"/>
      <c r="M84" s="58"/>
      <c r="N84" s="58"/>
      <c r="O84" s="58"/>
      <c r="P84" s="45"/>
      <c r="Q84" s="45"/>
      <c r="R84" s="45"/>
      <c r="S84" s="46"/>
      <c r="T84" s="46"/>
      <c r="U84" s="46"/>
      <c r="V84" s="47"/>
      <c r="W84" s="47"/>
      <c r="X84" s="47"/>
      <c r="Y84" s="17">
        <v>0</v>
      </c>
      <c r="Z84" s="17">
        <v>0</v>
      </c>
      <c r="AA84" s="17">
        <v>0</v>
      </c>
      <c r="AB84" s="122">
        <v>4</v>
      </c>
      <c r="AC84" s="122">
        <v>2</v>
      </c>
      <c r="AD84" s="122">
        <v>6</v>
      </c>
      <c r="AE84" s="122">
        <v>2</v>
      </c>
    </row>
    <row r="85" spans="1:31" x14ac:dyDescent="0.25">
      <c r="A85" s="42" t="s">
        <v>505</v>
      </c>
      <c r="B85" s="16" t="s">
        <v>137</v>
      </c>
      <c r="C85" s="252">
        <v>7397</v>
      </c>
      <c r="D85" s="43">
        <v>59.562477053522656</v>
      </c>
      <c r="E85" s="44"/>
      <c r="F85" s="44"/>
      <c r="G85" s="44"/>
      <c r="H85" s="44"/>
      <c r="I85" s="44"/>
      <c r="J85" s="17"/>
      <c r="K85" s="17"/>
      <c r="L85" s="17"/>
      <c r="M85" s="58"/>
      <c r="N85" s="58"/>
      <c r="O85" s="58"/>
      <c r="P85" s="45"/>
      <c r="Q85" s="45"/>
      <c r="R85" s="45"/>
      <c r="S85" s="46"/>
      <c r="T85" s="46"/>
      <c r="U85" s="46"/>
      <c r="V85" s="47"/>
      <c r="W85" s="47"/>
      <c r="X85" s="47"/>
      <c r="Y85" s="17">
        <v>0</v>
      </c>
      <c r="Z85" s="17">
        <v>0</v>
      </c>
      <c r="AA85" s="17">
        <v>0</v>
      </c>
      <c r="AB85" s="122">
        <v>5</v>
      </c>
      <c r="AC85" s="122">
        <v>1</v>
      </c>
      <c r="AD85" s="122">
        <v>15</v>
      </c>
      <c r="AE85" s="122">
        <v>6</v>
      </c>
    </row>
    <row r="86" spans="1:31" x14ac:dyDescent="0.25">
      <c r="A86" s="42" t="s">
        <v>509</v>
      </c>
      <c r="B86" s="16" t="s">
        <v>821</v>
      </c>
      <c r="C86" s="252">
        <v>32653</v>
      </c>
      <c r="D86" s="43">
        <v>262.93004775296407</v>
      </c>
      <c r="E86" s="44"/>
      <c r="F86" s="44"/>
      <c r="G86" s="44"/>
      <c r="H86" s="44"/>
      <c r="I86" s="44"/>
      <c r="J86" s="17"/>
      <c r="K86" s="17"/>
      <c r="L86" s="17"/>
      <c r="M86" s="58"/>
      <c r="N86" s="58"/>
      <c r="O86" s="58"/>
      <c r="P86" s="45">
        <v>1</v>
      </c>
      <c r="Q86" s="45">
        <v>1</v>
      </c>
      <c r="R86" s="45">
        <v>1.413</v>
      </c>
      <c r="S86" s="46"/>
      <c r="T86" s="46"/>
      <c r="U86" s="46"/>
      <c r="V86" s="47"/>
      <c r="W86" s="47"/>
      <c r="X86" s="47"/>
      <c r="Y86" s="17">
        <v>1</v>
      </c>
      <c r="Z86" s="17">
        <v>1</v>
      </c>
      <c r="AA86" s="17">
        <v>1.413</v>
      </c>
      <c r="AB86" s="122">
        <v>12</v>
      </c>
      <c r="AC86" s="122">
        <v>6</v>
      </c>
      <c r="AD86" s="122">
        <v>38</v>
      </c>
      <c r="AE86" s="122">
        <v>26</v>
      </c>
    </row>
    <row r="87" spans="1:31" x14ac:dyDescent="0.25">
      <c r="A87" s="42" t="s">
        <v>522</v>
      </c>
      <c r="B87" s="16" t="s">
        <v>159</v>
      </c>
      <c r="C87" s="252">
        <v>17444</v>
      </c>
      <c r="D87" s="43">
        <v>140.46341080460311</v>
      </c>
      <c r="E87" s="44"/>
      <c r="F87" s="44"/>
      <c r="G87" s="44"/>
      <c r="H87" s="44"/>
      <c r="I87" s="44"/>
      <c r="J87" s="17"/>
      <c r="K87" s="17"/>
      <c r="L87" s="17"/>
      <c r="M87" s="58"/>
      <c r="N87" s="58"/>
      <c r="O87" s="58"/>
      <c r="P87" s="45"/>
      <c r="Q87" s="45"/>
      <c r="R87" s="45"/>
      <c r="S87" s="46"/>
      <c r="T87" s="46"/>
      <c r="U87" s="46"/>
      <c r="V87" s="47"/>
      <c r="W87" s="47"/>
      <c r="X87" s="47"/>
      <c r="Y87" s="17">
        <v>0</v>
      </c>
      <c r="Z87" s="17">
        <v>0</v>
      </c>
      <c r="AA87" s="17">
        <v>0</v>
      </c>
      <c r="AB87" s="122">
        <v>4</v>
      </c>
      <c r="AC87" s="122">
        <v>3</v>
      </c>
      <c r="AD87" s="122">
        <v>10</v>
      </c>
      <c r="AE87" s="122">
        <v>9</v>
      </c>
    </row>
    <row r="88" spans="1:31" x14ac:dyDescent="0.25">
      <c r="A88" s="42" t="s">
        <v>530</v>
      </c>
      <c r="B88" s="16" t="s">
        <v>166</v>
      </c>
      <c r="C88" s="252">
        <v>14028</v>
      </c>
      <c r="D88" s="43">
        <v>112.95693228427956</v>
      </c>
      <c r="E88" s="44"/>
      <c r="F88" s="44"/>
      <c r="G88" s="44"/>
      <c r="H88" s="44"/>
      <c r="I88" s="44"/>
      <c r="J88" s="17"/>
      <c r="K88" s="17"/>
      <c r="L88" s="17"/>
      <c r="M88" s="58"/>
      <c r="N88" s="58"/>
      <c r="O88" s="58"/>
      <c r="P88" s="45"/>
      <c r="Q88" s="45"/>
      <c r="R88" s="45"/>
      <c r="S88" s="46"/>
      <c r="T88" s="46"/>
      <c r="U88" s="46"/>
      <c r="V88" s="47"/>
      <c r="W88" s="47"/>
      <c r="X88" s="47"/>
      <c r="Y88" s="17">
        <v>0</v>
      </c>
      <c r="Z88" s="17">
        <v>0</v>
      </c>
      <c r="AA88" s="17">
        <v>0</v>
      </c>
      <c r="AB88" s="122">
        <v>5</v>
      </c>
      <c r="AC88" s="122">
        <v>1</v>
      </c>
      <c r="AD88" s="122">
        <v>10</v>
      </c>
      <c r="AE88" s="122">
        <v>2</v>
      </c>
    </row>
    <row r="89" spans="1:31" x14ac:dyDescent="0.25">
      <c r="A89" s="42" t="s">
        <v>540</v>
      </c>
      <c r="B89" s="16" t="s">
        <v>176</v>
      </c>
      <c r="C89" s="252">
        <v>12662</v>
      </c>
      <c r="D89" s="43">
        <v>101.95756177527429</v>
      </c>
      <c r="E89" s="44"/>
      <c r="F89" s="44"/>
      <c r="G89" s="44"/>
      <c r="H89" s="44"/>
      <c r="I89" s="44"/>
      <c r="J89" s="17"/>
      <c r="K89" s="17"/>
      <c r="L89" s="17"/>
      <c r="M89" s="58"/>
      <c r="N89" s="58"/>
      <c r="O89" s="58"/>
      <c r="P89" s="45"/>
      <c r="Q89" s="45"/>
      <c r="R89" s="45"/>
      <c r="S89" s="46"/>
      <c r="T89" s="46"/>
      <c r="U89" s="46"/>
      <c r="V89" s="47"/>
      <c r="W89" s="47"/>
      <c r="X89" s="47"/>
      <c r="Y89" s="17">
        <v>0</v>
      </c>
      <c r="Z89" s="17">
        <v>0</v>
      </c>
      <c r="AA89" s="17">
        <v>0</v>
      </c>
      <c r="AB89" s="122">
        <v>3</v>
      </c>
      <c r="AC89" s="122">
        <v>2</v>
      </c>
      <c r="AD89" s="122">
        <v>6</v>
      </c>
      <c r="AE89" s="122">
        <v>4</v>
      </c>
    </row>
    <row r="90" spans="1:31" x14ac:dyDescent="0.25">
      <c r="A90" s="42" t="s">
        <v>561</v>
      </c>
      <c r="B90" s="16" t="s">
        <v>190</v>
      </c>
      <c r="C90" s="252">
        <v>9885</v>
      </c>
      <c r="D90" s="43">
        <v>79.596469605795789</v>
      </c>
      <c r="E90" s="44"/>
      <c r="F90" s="44"/>
      <c r="G90" s="44"/>
      <c r="H90" s="44"/>
      <c r="I90" s="44"/>
      <c r="J90" s="17"/>
      <c r="K90" s="17"/>
      <c r="L90" s="17"/>
      <c r="M90" s="58"/>
      <c r="N90" s="58"/>
      <c r="O90" s="58"/>
      <c r="P90" s="45"/>
      <c r="Q90" s="45"/>
      <c r="R90" s="45"/>
      <c r="S90" s="46"/>
      <c r="T90" s="46"/>
      <c r="U90" s="46"/>
      <c r="V90" s="47"/>
      <c r="W90" s="47"/>
      <c r="X90" s="47"/>
      <c r="Y90" s="17">
        <v>0</v>
      </c>
      <c r="Z90" s="17">
        <v>0</v>
      </c>
      <c r="AA90" s="17">
        <v>0</v>
      </c>
      <c r="AB90" s="122">
        <v>4</v>
      </c>
      <c r="AC90" s="122"/>
      <c r="AD90" s="122">
        <v>13</v>
      </c>
      <c r="AE90" s="122"/>
    </row>
    <row r="91" spans="1:31" x14ac:dyDescent="0.25">
      <c r="A91" s="42" t="s">
        <v>583</v>
      </c>
      <c r="B91" s="16" t="s">
        <v>214</v>
      </c>
      <c r="C91" s="252">
        <v>10001</v>
      </c>
      <c r="D91" s="43">
        <v>80.530530351802099</v>
      </c>
      <c r="E91" s="44"/>
      <c r="F91" s="44"/>
      <c r="G91" s="44"/>
      <c r="H91" s="44"/>
      <c r="I91" s="44"/>
      <c r="J91" s="17"/>
      <c r="K91" s="17"/>
      <c r="L91" s="17"/>
      <c r="M91" s="58"/>
      <c r="N91" s="58"/>
      <c r="O91" s="58"/>
      <c r="P91" s="45"/>
      <c r="Q91" s="45"/>
      <c r="R91" s="45"/>
      <c r="S91" s="46"/>
      <c r="T91" s="46"/>
      <c r="U91" s="46"/>
      <c r="V91" s="47"/>
      <c r="W91" s="47"/>
      <c r="X91" s="47"/>
      <c r="Y91" s="17">
        <v>0</v>
      </c>
      <c r="Z91" s="17">
        <v>0</v>
      </c>
      <c r="AA91" s="17">
        <v>0</v>
      </c>
      <c r="AB91" s="122">
        <v>4</v>
      </c>
      <c r="AC91" s="122">
        <v>1</v>
      </c>
      <c r="AD91" s="122">
        <v>9</v>
      </c>
      <c r="AE91" s="122">
        <v>1</v>
      </c>
    </row>
    <row r="92" spans="1:31" x14ac:dyDescent="0.25">
      <c r="A92" s="42" t="s">
        <v>586</v>
      </c>
      <c r="B92" s="16" t="s">
        <v>216</v>
      </c>
      <c r="C92" s="252">
        <v>14113</v>
      </c>
      <c r="D92" s="43">
        <v>113.64137334816348</v>
      </c>
      <c r="E92" s="44"/>
      <c r="F92" s="44"/>
      <c r="G92" s="44"/>
      <c r="H92" s="44"/>
      <c r="I92" s="44"/>
      <c r="J92" s="17"/>
      <c r="K92" s="17"/>
      <c r="L92" s="17"/>
      <c r="M92" s="58"/>
      <c r="N92" s="58"/>
      <c r="O92" s="58"/>
      <c r="P92" s="45"/>
      <c r="Q92" s="45"/>
      <c r="R92" s="45"/>
      <c r="S92" s="46"/>
      <c r="T92" s="46"/>
      <c r="U92" s="46"/>
      <c r="V92" s="47"/>
      <c r="W92" s="47"/>
      <c r="X92" s="47"/>
      <c r="Y92" s="17">
        <v>0</v>
      </c>
      <c r="Z92" s="17">
        <v>0</v>
      </c>
      <c r="AA92" s="17">
        <v>0</v>
      </c>
      <c r="AB92" s="122">
        <v>10</v>
      </c>
      <c r="AC92" s="122">
        <v>2</v>
      </c>
      <c r="AD92" s="122">
        <v>22</v>
      </c>
      <c r="AE92" s="122">
        <v>4</v>
      </c>
    </row>
    <row r="93" spans="1:31" x14ac:dyDescent="0.25">
      <c r="A93" s="42" t="s">
        <v>590</v>
      </c>
      <c r="B93" s="16" t="s">
        <v>795</v>
      </c>
      <c r="C93" s="252">
        <v>10572</v>
      </c>
      <c r="D93" s="43">
        <v>85.12836385154003</v>
      </c>
      <c r="E93" s="44"/>
      <c r="F93" s="44"/>
      <c r="G93" s="44"/>
      <c r="H93" s="44"/>
      <c r="I93" s="44"/>
      <c r="J93" s="17"/>
      <c r="K93" s="17"/>
      <c r="L93" s="17"/>
      <c r="M93" s="58"/>
      <c r="N93" s="58"/>
      <c r="O93" s="58"/>
      <c r="P93" s="45"/>
      <c r="Q93" s="45"/>
      <c r="R93" s="45"/>
      <c r="S93" s="46"/>
      <c r="T93" s="46"/>
      <c r="U93" s="46"/>
      <c r="V93" s="47"/>
      <c r="W93" s="47"/>
      <c r="X93" s="47"/>
      <c r="Y93" s="17">
        <v>0</v>
      </c>
      <c r="Z93" s="17">
        <v>0</v>
      </c>
      <c r="AA93" s="17">
        <v>0</v>
      </c>
      <c r="AB93" s="122">
        <v>4</v>
      </c>
      <c r="AC93" s="122"/>
      <c r="AD93" s="122">
        <v>7</v>
      </c>
      <c r="AE93" s="122"/>
    </row>
    <row r="94" spans="1:31" s="32" customFormat="1" x14ac:dyDescent="0.25">
      <c r="A94" s="48" t="s">
        <v>667</v>
      </c>
      <c r="B94" s="16" t="s">
        <v>291</v>
      </c>
      <c r="C94" s="252">
        <v>8455</v>
      </c>
      <c r="D94" s="43">
        <v>68.081755236924977</v>
      </c>
      <c r="E94" s="44"/>
      <c r="F94" s="44"/>
      <c r="G94" s="44"/>
      <c r="H94" s="44"/>
      <c r="I94" s="44"/>
      <c r="J94" s="17"/>
      <c r="K94" s="17"/>
      <c r="L94" s="17"/>
      <c r="M94" s="58"/>
      <c r="N94" s="58"/>
      <c r="O94" s="58"/>
      <c r="P94" s="45"/>
      <c r="Q94" s="45"/>
      <c r="R94" s="45"/>
      <c r="S94" s="46"/>
      <c r="T94" s="46"/>
      <c r="U94" s="46"/>
      <c r="V94" s="47"/>
      <c r="W94" s="47"/>
      <c r="X94" s="47"/>
      <c r="Y94" s="17">
        <v>0</v>
      </c>
      <c r="Z94" s="17">
        <v>0</v>
      </c>
      <c r="AA94" s="17">
        <v>0</v>
      </c>
      <c r="AB94" s="122">
        <v>2</v>
      </c>
      <c r="AC94" s="122">
        <v>1</v>
      </c>
      <c r="AD94" s="122">
        <v>5</v>
      </c>
      <c r="AE94" s="122">
        <v>2</v>
      </c>
    </row>
    <row r="95" spans="1:31" x14ac:dyDescent="0.25">
      <c r="A95" s="42" t="s">
        <v>676</v>
      </c>
      <c r="B95" s="16" t="s">
        <v>782</v>
      </c>
      <c r="C95" s="252">
        <v>9397</v>
      </c>
      <c r="D95" s="43">
        <v>75.666972674321002</v>
      </c>
      <c r="E95" s="44"/>
      <c r="F95" s="44"/>
      <c r="G95" s="44"/>
      <c r="H95" s="44"/>
      <c r="I95" s="44"/>
      <c r="J95" s="17"/>
      <c r="K95" s="17"/>
      <c r="L95" s="17"/>
      <c r="M95" s="58"/>
      <c r="N95" s="58"/>
      <c r="O95" s="58"/>
      <c r="P95" s="45"/>
      <c r="Q95" s="45"/>
      <c r="R95" s="45"/>
      <c r="S95" s="46"/>
      <c r="T95" s="46"/>
      <c r="U95" s="46"/>
      <c r="V95" s="47"/>
      <c r="W95" s="47"/>
      <c r="X95" s="47"/>
      <c r="Y95" s="17">
        <v>0</v>
      </c>
      <c r="Z95" s="17">
        <v>0</v>
      </c>
      <c r="AA95" s="17">
        <v>0</v>
      </c>
      <c r="AB95" s="122">
        <v>4</v>
      </c>
      <c r="AC95" s="122">
        <v>2</v>
      </c>
      <c r="AD95" s="122">
        <v>11</v>
      </c>
      <c r="AE95" s="122">
        <v>6</v>
      </c>
    </row>
    <row r="96" spans="1:31" x14ac:dyDescent="0.25">
      <c r="A96" s="42" t="s">
        <v>391</v>
      </c>
      <c r="B96" s="16" t="s">
        <v>26</v>
      </c>
      <c r="C96" s="252">
        <v>23658</v>
      </c>
      <c r="D96" s="43">
        <v>190.50007869842355</v>
      </c>
      <c r="E96" s="44"/>
      <c r="F96" s="44"/>
      <c r="G96" s="44"/>
      <c r="H96" s="44"/>
      <c r="I96" s="44"/>
      <c r="J96" s="17"/>
      <c r="K96" s="17"/>
      <c r="L96" s="17"/>
      <c r="M96" s="58"/>
      <c r="N96" s="58"/>
      <c r="O96" s="58"/>
      <c r="P96" s="45"/>
      <c r="Q96" s="45"/>
      <c r="R96" s="45"/>
      <c r="S96" s="46"/>
      <c r="T96" s="46"/>
      <c r="U96" s="46"/>
      <c r="V96" s="47"/>
      <c r="W96" s="47"/>
      <c r="X96" s="47"/>
      <c r="Y96" s="17">
        <v>0</v>
      </c>
      <c r="Z96" s="17">
        <v>0</v>
      </c>
      <c r="AA96" s="17">
        <v>0</v>
      </c>
      <c r="AB96" s="122">
        <v>12</v>
      </c>
      <c r="AC96" s="122">
        <v>2</v>
      </c>
      <c r="AD96" s="122">
        <v>26</v>
      </c>
      <c r="AE96" s="122">
        <v>4</v>
      </c>
    </row>
    <row r="97" spans="1:31" x14ac:dyDescent="0.25">
      <c r="A97" s="42" t="s">
        <v>393</v>
      </c>
      <c r="B97" s="16" t="s">
        <v>29</v>
      </c>
      <c r="C97" s="252">
        <v>61601</v>
      </c>
      <c r="D97" s="43">
        <v>496.02651736839925</v>
      </c>
      <c r="E97" s="44"/>
      <c r="F97" s="44"/>
      <c r="G97" s="44"/>
      <c r="H97" s="44"/>
      <c r="I97" s="44"/>
      <c r="J97" s="17"/>
      <c r="K97" s="17"/>
      <c r="L97" s="17"/>
      <c r="M97" s="58">
        <v>3</v>
      </c>
      <c r="N97" s="58">
        <v>9</v>
      </c>
      <c r="O97" s="58">
        <v>3143.8</v>
      </c>
      <c r="P97" s="45">
        <v>1</v>
      </c>
      <c r="Q97" s="45">
        <v>1</v>
      </c>
      <c r="R97" s="45">
        <v>4.5</v>
      </c>
      <c r="S97" s="46">
        <v>1</v>
      </c>
      <c r="T97" s="46">
        <v>1</v>
      </c>
      <c r="U97" s="46">
        <v>1.1200000000000001</v>
      </c>
      <c r="V97" s="47"/>
      <c r="W97" s="47"/>
      <c r="X97" s="47"/>
      <c r="Y97" s="17">
        <v>5</v>
      </c>
      <c r="Z97" s="17">
        <v>11</v>
      </c>
      <c r="AA97" s="17">
        <v>3149.42</v>
      </c>
      <c r="AB97" s="122">
        <v>16</v>
      </c>
      <c r="AC97" s="122">
        <v>8</v>
      </c>
      <c r="AD97" s="122">
        <v>39</v>
      </c>
      <c r="AE97" s="122">
        <v>21</v>
      </c>
    </row>
    <row r="98" spans="1:31" x14ac:dyDescent="0.25">
      <c r="A98" s="42" t="s">
        <v>413</v>
      </c>
      <c r="B98" s="16" t="s">
        <v>805</v>
      </c>
      <c r="C98" s="252">
        <v>44126</v>
      </c>
      <c r="D98" s="43">
        <v>355.31348688167378</v>
      </c>
      <c r="E98" s="44"/>
      <c r="F98" s="44"/>
      <c r="G98" s="44"/>
      <c r="H98" s="44"/>
      <c r="I98" s="44"/>
      <c r="J98" s="17"/>
      <c r="K98" s="17"/>
      <c r="L98" s="17"/>
      <c r="M98" s="58"/>
      <c r="N98" s="58"/>
      <c r="O98" s="58"/>
      <c r="P98" s="45"/>
      <c r="Q98" s="45"/>
      <c r="R98" s="45"/>
      <c r="S98" s="46"/>
      <c r="T98" s="46"/>
      <c r="U98" s="46"/>
      <c r="V98" s="47"/>
      <c r="W98" s="47"/>
      <c r="X98" s="47"/>
      <c r="Y98" s="17">
        <v>0</v>
      </c>
      <c r="Z98" s="17">
        <v>0</v>
      </c>
      <c r="AA98" s="17">
        <v>0</v>
      </c>
      <c r="AB98" s="122">
        <v>14</v>
      </c>
      <c r="AC98" s="122">
        <v>11</v>
      </c>
      <c r="AD98" s="122">
        <v>48</v>
      </c>
      <c r="AE98" s="122">
        <v>38</v>
      </c>
    </row>
    <row r="99" spans="1:31" x14ac:dyDescent="0.25">
      <c r="A99" s="42" t="s">
        <v>432</v>
      </c>
      <c r="B99" s="16" t="s">
        <v>67</v>
      </c>
      <c r="C99" s="252">
        <v>21807</v>
      </c>
      <c r="D99" s="43">
        <v>175.59536800137471</v>
      </c>
      <c r="E99" s="44"/>
      <c r="F99" s="44"/>
      <c r="G99" s="44"/>
      <c r="H99" s="44"/>
      <c r="I99" s="44"/>
      <c r="J99" s="17"/>
      <c r="K99" s="17"/>
      <c r="L99" s="17"/>
      <c r="M99" s="58"/>
      <c r="N99" s="58"/>
      <c r="O99" s="58"/>
      <c r="P99" s="45"/>
      <c r="Q99" s="45"/>
      <c r="R99" s="45"/>
      <c r="S99" s="46"/>
      <c r="T99" s="46"/>
      <c r="U99" s="46"/>
      <c r="V99" s="47"/>
      <c r="W99" s="47"/>
      <c r="X99" s="47"/>
      <c r="Y99" s="17">
        <v>0</v>
      </c>
      <c r="Z99" s="17">
        <v>0</v>
      </c>
      <c r="AA99" s="17">
        <v>0</v>
      </c>
      <c r="AB99" s="122">
        <v>3</v>
      </c>
      <c r="AC99" s="122"/>
      <c r="AD99" s="122">
        <v>10</v>
      </c>
      <c r="AE99" s="122"/>
    </row>
    <row r="100" spans="1:31" x14ac:dyDescent="0.25">
      <c r="A100" s="42" t="s">
        <v>439</v>
      </c>
      <c r="B100" s="16" t="s">
        <v>75</v>
      </c>
      <c r="C100" s="252">
        <v>50010</v>
      </c>
      <c r="D100" s="43">
        <v>402.69291299806247</v>
      </c>
      <c r="E100" s="44"/>
      <c r="F100" s="44"/>
      <c r="G100" s="44"/>
      <c r="H100" s="44"/>
      <c r="I100" s="44"/>
      <c r="J100" s="17"/>
      <c r="K100" s="17"/>
      <c r="L100" s="17"/>
      <c r="M100" s="58"/>
      <c r="N100" s="58"/>
      <c r="O100" s="58"/>
      <c r="P100" s="45"/>
      <c r="Q100" s="45"/>
      <c r="R100" s="45"/>
      <c r="S100" s="46"/>
      <c r="T100" s="46"/>
      <c r="U100" s="46"/>
      <c r="V100" s="47"/>
      <c r="W100" s="47"/>
      <c r="X100" s="47"/>
      <c r="Y100" s="17">
        <v>0</v>
      </c>
      <c r="Z100" s="17">
        <v>0</v>
      </c>
      <c r="AA100" s="17">
        <v>0</v>
      </c>
      <c r="AB100" s="122">
        <v>11</v>
      </c>
      <c r="AC100" s="122">
        <v>6</v>
      </c>
      <c r="AD100" s="122">
        <v>62</v>
      </c>
      <c r="AE100" s="122">
        <v>48</v>
      </c>
    </row>
    <row r="101" spans="1:31" x14ac:dyDescent="0.25">
      <c r="A101" s="42" t="s">
        <v>450</v>
      </c>
      <c r="B101" s="16" t="s">
        <v>87</v>
      </c>
      <c r="C101" s="252">
        <v>52439</v>
      </c>
      <c r="D101" s="43">
        <v>422.25182292952206</v>
      </c>
      <c r="E101" s="44"/>
      <c r="F101" s="44"/>
      <c r="G101" s="44"/>
      <c r="H101" s="44"/>
      <c r="I101" s="44"/>
      <c r="J101" s="17"/>
      <c r="K101" s="17"/>
      <c r="L101" s="17"/>
      <c r="M101" s="58">
        <v>1</v>
      </c>
      <c r="N101" s="58">
        <v>1</v>
      </c>
      <c r="O101" s="58">
        <v>176</v>
      </c>
      <c r="P101" s="45"/>
      <c r="Q101" s="45"/>
      <c r="R101" s="45"/>
      <c r="S101" s="46"/>
      <c r="T101" s="46"/>
      <c r="U101" s="46"/>
      <c r="V101" s="47"/>
      <c r="W101" s="47"/>
      <c r="X101" s="47"/>
      <c r="Y101" s="17">
        <v>1</v>
      </c>
      <c r="Z101" s="17">
        <v>1</v>
      </c>
      <c r="AA101" s="17">
        <v>176</v>
      </c>
      <c r="AB101" s="122">
        <v>25</v>
      </c>
      <c r="AC101" s="122">
        <v>14</v>
      </c>
      <c r="AD101" s="122">
        <v>83</v>
      </c>
      <c r="AE101" s="122">
        <v>53</v>
      </c>
    </row>
    <row r="102" spans="1:31" x14ac:dyDescent="0.25">
      <c r="A102" s="42" t="s">
        <v>503</v>
      </c>
      <c r="B102" s="16" t="s">
        <v>818</v>
      </c>
      <c r="C102" s="252">
        <v>59731</v>
      </c>
      <c r="D102" s="43">
        <v>480.96881396295282</v>
      </c>
      <c r="E102" s="44">
        <v>1</v>
      </c>
      <c r="F102" s="44">
        <v>1</v>
      </c>
      <c r="G102" s="44">
        <v>33.4</v>
      </c>
      <c r="H102" s="44">
        <v>214.34299999999999</v>
      </c>
      <c r="I102" s="44">
        <v>107.17149999999999</v>
      </c>
      <c r="J102" s="17"/>
      <c r="K102" s="17"/>
      <c r="L102" s="17"/>
      <c r="M102" s="58">
        <v>2</v>
      </c>
      <c r="N102" s="58">
        <v>2</v>
      </c>
      <c r="O102" s="58">
        <v>138</v>
      </c>
      <c r="P102" s="45">
        <v>2</v>
      </c>
      <c r="Q102" s="45">
        <v>2</v>
      </c>
      <c r="R102" s="45">
        <v>1230</v>
      </c>
      <c r="S102" s="46"/>
      <c r="T102" s="46"/>
      <c r="U102" s="46"/>
      <c r="V102" s="47"/>
      <c r="W102" s="47"/>
      <c r="X102" s="47"/>
      <c r="Y102" s="17">
        <v>5</v>
      </c>
      <c r="Z102" s="17">
        <v>5</v>
      </c>
      <c r="AA102" s="17">
        <v>1401.4</v>
      </c>
      <c r="AB102" s="122">
        <v>20</v>
      </c>
      <c r="AC102" s="122">
        <v>10</v>
      </c>
      <c r="AD102" s="122">
        <v>49</v>
      </c>
      <c r="AE102" s="122">
        <v>29</v>
      </c>
    </row>
    <row r="103" spans="1:31" x14ac:dyDescent="0.25">
      <c r="A103" s="42" t="s">
        <v>516</v>
      </c>
      <c r="B103" s="16" t="s">
        <v>149</v>
      </c>
      <c r="C103" s="252">
        <v>66702</v>
      </c>
      <c r="D103" s="43">
        <v>537.10103344924539</v>
      </c>
      <c r="E103" s="44"/>
      <c r="F103" s="44"/>
      <c r="G103" s="44"/>
      <c r="H103" s="44"/>
      <c r="I103" s="44"/>
      <c r="J103" s="17"/>
      <c r="K103" s="17"/>
      <c r="L103" s="17"/>
      <c r="M103" s="58"/>
      <c r="N103" s="58"/>
      <c r="O103" s="58"/>
      <c r="P103" s="45"/>
      <c r="Q103" s="45"/>
      <c r="R103" s="45"/>
      <c r="S103" s="46"/>
      <c r="T103" s="46"/>
      <c r="U103" s="46"/>
      <c r="V103" s="47"/>
      <c r="W103" s="47"/>
      <c r="X103" s="47"/>
      <c r="Y103" s="17">
        <v>0</v>
      </c>
      <c r="Z103" s="17">
        <v>0</v>
      </c>
      <c r="AA103" s="17">
        <v>0</v>
      </c>
      <c r="AB103" s="122">
        <v>19</v>
      </c>
      <c r="AC103" s="122">
        <v>8</v>
      </c>
      <c r="AD103" s="122">
        <v>49</v>
      </c>
      <c r="AE103" s="122">
        <v>18</v>
      </c>
    </row>
    <row r="104" spans="1:31" x14ac:dyDescent="0.25">
      <c r="A104" s="42" t="s">
        <v>608</v>
      </c>
      <c r="B104" s="16" t="s">
        <v>236</v>
      </c>
      <c r="C104" s="252">
        <v>54194</v>
      </c>
      <c r="D104" s="43">
        <v>436.38351783677263</v>
      </c>
      <c r="E104" s="44"/>
      <c r="F104" s="44"/>
      <c r="G104" s="44"/>
      <c r="H104" s="44"/>
      <c r="I104" s="44"/>
      <c r="J104" s="17"/>
      <c r="K104" s="17"/>
      <c r="L104" s="17"/>
      <c r="M104" s="58"/>
      <c r="N104" s="58"/>
      <c r="O104" s="58"/>
      <c r="P104" s="45"/>
      <c r="Q104" s="45"/>
      <c r="R104" s="45"/>
      <c r="S104" s="46"/>
      <c r="T104" s="46"/>
      <c r="U104" s="46"/>
      <c r="V104" s="47"/>
      <c r="W104" s="47"/>
      <c r="X104" s="47"/>
      <c r="Y104" s="17">
        <v>0</v>
      </c>
      <c r="Z104" s="17">
        <v>0</v>
      </c>
      <c r="AA104" s="17">
        <v>0</v>
      </c>
      <c r="AB104" s="122">
        <v>8</v>
      </c>
      <c r="AC104" s="122">
        <v>3</v>
      </c>
      <c r="AD104" s="122">
        <v>24</v>
      </c>
      <c r="AE104" s="122">
        <v>9</v>
      </c>
    </row>
    <row r="105" spans="1:31" x14ac:dyDescent="0.25">
      <c r="A105" s="42" t="s">
        <v>700</v>
      </c>
      <c r="B105" s="16" t="s">
        <v>323</v>
      </c>
      <c r="C105" s="252">
        <v>36347</v>
      </c>
      <c r="D105" s="43">
        <v>292.67505116457863</v>
      </c>
      <c r="E105" s="44"/>
      <c r="F105" s="44"/>
      <c r="G105" s="44"/>
      <c r="H105" s="44"/>
      <c r="I105" s="44"/>
      <c r="J105" s="17"/>
      <c r="K105" s="17"/>
      <c r="L105" s="17"/>
      <c r="M105" s="58"/>
      <c r="N105" s="58"/>
      <c r="O105" s="58"/>
      <c r="P105" s="45">
        <v>1</v>
      </c>
      <c r="Q105" s="45">
        <v>1</v>
      </c>
      <c r="R105" s="45">
        <v>51.9</v>
      </c>
      <c r="S105" s="46">
        <v>1</v>
      </c>
      <c r="T105" s="46">
        <v>1</v>
      </c>
      <c r="U105" s="46">
        <v>90</v>
      </c>
      <c r="V105" s="47"/>
      <c r="W105" s="47"/>
      <c r="X105" s="47"/>
      <c r="Y105" s="17">
        <v>2</v>
      </c>
      <c r="Z105" s="17">
        <v>2</v>
      </c>
      <c r="AA105" s="17">
        <v>141.9</v>
      </c>
      <c r="AB105" s="122">
        <v>18</v>
      </c>
      <c r="AC105" s="122">
        <v>4</v>
      </c>
      <c r="AD105" s="122">
        <v>39</v>
      </c>
      <c r="AE105" s="122">
        <v>11</v>
      </c>
    </row>
    <row r="106" spans="1:31" x14ac:dyDescent="0.25">
      <c r="A106" s="42" t="s">
        <v>382</v>
      </c>
      <c r="B106" s="16" t="s">
        <v>802</v>
      </c>
      <c r="C106" s="252">
        <v>17440</v>
      </c>
      <c r="D106" s="43">
        <v>140.43120181336153</v>
      </c>
      <c r="E106" s="44"/>
      <c r="F106" s="44"/>
      <c r="G106" s="44"/>
      <c r="H106" s="44"/>
      <c r="I106" s="44"/>
      <c r="J106" s="17"/>
      <c r="K106" s="17"/>
      <c r="L106" s="17"/>
      <c r="M106" s="58"/>
      <c r="N106" s="58"/>
      <c r="O106" s="58"/>
      <c r="P106" s="45"/>
      <c r="Q106" s="45"/>
      <c r="R106" s="45"/>
      <c r="S106" s="46"/>
      <c r="T106" s="46"/>
      <c r="U106" s="46"/>
      <c r="V106" s="47"/>
      <c r="W106" s="47"/>
      <c r="X106" s="47"/>
      <c r="Y106" s="17">
        <v>0</v>
      </c>
      <c r="Z106" s="17">
        <v>0</v>
      </c>
      <c r="AA106" s="17">
        <v>0</v>
      </c>
      <c r="AB106" s="122">
        <v>5</v>
      </c>
      <c r="AC106" s="122">
        <v>3</v>
      </c>
      <c r="AD106" s="122">
        <v>14</v>
      </c>
      <c r="AE106" s="122">
        <v>8</v>
      </c>
    </row>
    <row r="107" spans="1:31" x14ac:dyDescent="0.25">
      <c r="A107" s="42" t="s">
        <v>400</v>
      </c>
      <c r="B107" s="16" t="s">
        <v>37</v>
      </c>
      <c r="C107" s="252">
        <v>8268</v>
      </c>
      <c r="D107" s="43">
        <v>66.575984896380334</v>
      </c>
      <c r="E107" s="44"/>
      <c r="F107" s="44"/>
      <c r="G107" s="44"/>
      <c r="H107" s="44"/>
      <c r="I107" s="44"/>
      <c r="J107" s="17"/>
      <c r="K107" s="17"/>
      <c r="L107" s="17"/>
      <c r="M107" s="58"/>
      <c r="N107" s="58"/>
      <c r="O107" s="58"/>
      <c r="P107" s="45"/>
      <c r="Q107" s="45"/>
      <c r="R107" s="45"/>
      <c r="S107" s="46"/>
      <c r="T107" s="46"/>
      <c r="U107" s="46"/>
      <c r="V107" s="47"/>
      <c r="W107" s="47"/>
      <c r="X107" s="47"/>
      <c r="Y107" s="17">
        <v>0</v>
      </c>
      <c r="Z107" s="17">
        <v>0</v>
      </c>
      <c r="AA107" s="17">
        <v>0</v>
      </c>
      <c r="AB107" s="122">
        <v>5</v>
      </c>
      <c r="AC107" s="122">
        <v>5</v>
      </c>
      <c r="AD107" s="122">
        <v>15</v>
      </c>
      <c r="AE107" s="122">
        <v>15</v>
      </c>
    </row>
    <row r="108" spans="1:31" x14ac:dyDescent="0.25">
      <c r="A108" s="42" t="s">
        <v>419</v>
      </c>
      <c r="B108" s="16" t="s">
        <v>55</v>
      </c>
      <c r="C108" s="252">
        <v>4215</v>
      </c>
      <c r="D108" s="43">
        <v>33.940224520832501</v>
      </c>
      <c r="E108" s="44"/>
      <c r="F108" s="44"/>
      <c r="G108" s="44"/>
      <c r="H108" s="44"/>
      <c r="I108" s="44"/>
      <c r="J108" s="17"/>
      <c r="K108" s="17"/>
      <c r="L108" s="17"/>
      <c r="M108" s="58"/>
      <c r="N108" s="58"/>
      <c r="O108" s="58"/>
      <c r="P108" s="45"/>
      <c r="Q108" s="45"/>
      <c r="R108" s="45"/>
      <c r="S108" s="46"/>
      <c r="T108" s="46"/>
      <c r="U108" s="46"/>
      <c r="V108" s="47"/>
      <c r="W108" s="47"/>
      <c r="X108" s="47"/>
      <c r="Y108" s="17">
        <v>0</v>
      </c>
      <c r="Z108" s="17">
        <v>0</v>
      </c>
      <c r="AA108" s="17">
        <v>0</v>
      </c>
      <c r="AB108" s="122">
        <v>5</v>
      </c>
      <c r="AC108" s="122">
        <v>3</v>
      </c>
      <c r="AD108" s="122">
        <v>12</v>
      </c>
      <c r="AE108" s="122">
        <v>6</v>
      </c>
    </row>
    <row r="109" spans="1:31" x14ac:dyDescent="0.25">
      <c r="A109" s="42" t="s">
        <v>446</v>
      </c>
      <c r="B109" s="16" t="s">
        <v>83</v>
      </c>
      <c r="C109" s="252">
        <v>58381</v>
      </c>
      <c r="D109" s="43">
        <v>470.09827941891393</v>
      </c>
      <c r="E109" s="44"/>
      <c r="F109" s="44"/>
      <c r="G109" s="44"/>
      <c r="H109" s="44"/>
      <c r="I109" s="44"/>
      <c r="J109" s="17"/>
      <c r="K109" s="17"/>
      <c r="L109" s="17"/>
      <c r="M109" s="58">
        <v>1</v>
      </c>
      <c r="N109" s="58">
        <v>2</v>
      </c>
      <c r="O109" s="58">
        <v>8.09</v>
      </c>
      <c r="P109" s="45">
        <v>1</v>
      </c>
      <c r="Q109" s="45">
        <v>1</v>
      </c>
      <c r="R109" s="45">
        <v>6.3559999999999999</v>
      </c>
      <c r="S109" s="46"/>
      <c r="T109" s="46"/>
      <c r="U109" s="46"/>
      <c r="V109" s="47"/>
      <c r="W109" s="47"/>
      <c r="X109" s="47"/>
      <c r="Y109" s="17">
        <v>2</v>
      </c>
      <c r="Z109" s="17">
        <v>3</v>
      </c>
      <c r="AA109" s="17">
        <v>14.446</v>
      </c>
      <c r="AB109" s="122">
        <v>20</v>
      </c>
      <c r="AC109" s="122">
        <v>18</v>
      </c>
      <c r="AD109" s="122">
        <v>60</v>
      </c>
      <c r="AE109" s="122">
        <v>56</v>
      </c>
    </row>
    <row r="110" spans="1:31" x14ac:dyDescent="0.25">
      <c r="A110" s="42" t="s">
        <v>478</v>
      </c>
      <c r="B110" s="16" t="s">
        <v>119</v>
      </c>
      <c r="C110" s="252">
        <v>7863</v>
      </c>
      <c r="D110" s="43">
        <v>63.314824533168675</v>
      </c>
      <c r="E110" s="44"/>
      <c r="F110" s="44"/>
      <c r="G110" s="44"/>
      <c r="H110" s="44"/>
      <c r="I110" s="44"/>
      <c r="J110" s="17"/>
      <c r="K110" s="17"/>
      <c r="L110" s="17"/>
      <c r="M110" s="58"/>
      <c r="N110" s="58"/>
      <c r="O110" s="58"/>
      <c r="P110" s="45"/>
      <c r="Q110" s="45"/>
      <c r="R110" s="45"/>
      <c r="S110" s="46"/>
      <c r="T110" s="46"/>
      <c r="U110" s="46"/>
      <c r="V110" s="47"/>
      <c r="W110" s="47"/>
      <c r="X110" s="47"/>
      <c r="Y110" s="17">
        <v>0</v>
      </c>
      <c r="Z110" s="17">
        <v>0</v>
      </c>
      <c r="AA110" s="17">
        <v>0</v>
      </c>
      <c r="AB110" s="122">
        <v>3</v>
      </c>
      <c r="AC110" s="122">
        <v>3</v>
      </c>
      <c r="AD110" s="122">
        <v>8</v>
      </c>
      <c r="AE110" s="122">
        <v>8</v>
      </c>
    </row>
    <row r="111" spans="1:31" x14ac:dyDescent="0.25">
      <c r="A111" s="42" t="s">
        <v>511</v>
      </c>
      <c r="B111" s="16" t="s">
        <v>143</v>
      </c>
      <c r="C111" s="252">
        <v>11191</v>
      </c>
      <c r="D111" s="43">
        <v>90.112705246177114</v>
      </c>
      <c r="E111" s="44"/>
      <c r="F111" s="44"/>
      <c r="G111" s="44"/>
      <c r="H111" s="44"/>
      <c r="I111" s="44"/>
      <c r="J111" s="17"/>
      <c r="K111" s="17"/>
      <c r="L111" s="17"/>
      <c r="M111" s="58"/>
      <c r="N111" s="58"/>
      <c r="O111" s="58"/>
      <c r="P111" s="45"/>
      <c r="Q111" s="45"/>
      <c r="R111" s="45"/>
      <c r="S111" s="46"/>
      <c r="T111" s="46"/>
      <c r="U111" s="46"/>
      <c r="V111" s="47"/>
      <c r="W111" s="47"/>
      <c r="X111" s="47"/>
      <c r="Y111" s="17">
        <v>0</v>
      </c>
      <c r="Z111" s="17">
        <v>0</v>
      </c>
      <c r="AA111" s="17">
        <v>0</v>
      </c>
      <c r="AB111" s="122">
        <v>8</v>
      </c>
      <c r="AC111" s="122">
        <v>4</v>
      </c>
      <c r="AD111" s="122">
        <v>20</v>
      </c>
      <c r="AE111" s="122">
        <v>10</v>
      </c>
    </row>
    <row r="112" spans="1:31" x14ac:dyDescent="0.25">
      <c r="A112" s="42" t="s">
        <v>555</v>
      </c>
      <c r="B112" s="16" t="s">
        <v>184</v>
      </c>
      <c r="C112" s="252">
        <v>27714</v>
      </c>
      <c r="D112" s="43">
        <v>223.1599958174026</v>
      </c>
      <c r="E112" s="44"/>
      <c r="F112" s="44"/>
      <c r="G112" s="44"/>
      <c r="H112" s="44"/>
      <c r="I112" s="44"/>
      <c r="J112" s="17"/>
      <c r="K112" s="17"/>
      <c r="L112" s="17"/>
      <c r="M112" s="58"/>
      <c r="N112" s="58"/>
      <c r="O112" s="58"/>
      <c r="P112" s="45"/>
      <c r="Q112" s="45"/>
      <c r="R112" s="45"/>
      <c r="S112" s="46"/>
      <c r="T112" s="46"/>
      <c r="U112" s="46"/>
      <c r="V112" s="47"/>
      <c r="W112" s="47"/>
      <c r="X112" s="47"/>
      <c r="Y112" s="17">
        <v>0</v>
      </c>
      <c r="Z112" s="17">
        <v>0</v>
      </c>
      <c r="AA112" s="17">
        <v>0</v>
      </c>
      <c r="AB112" s="122">
        <v>14</v>
      </c>
      <c r="AC112" s="122">
        <v>11</v>
      </c>
      <c r="AD112" s="122">
        <v>37</v>
      </c>
      <c r="AE112" s="122">
        <v>31</v>
      </c>
    </row>
    <row r="113" spans="1:31" x14ac:dyDescent="0.25">
      <c r="A113" s="42" t="s">
        <v>575</v>
      </c>
      <c r="B113" s="16" t="s">
        <v>206</v>
      </c>
      <c r="C113" s="252">
        <v>7491</v>
      </c>
      <c r="D113" s="43">
        <v>60.319388347700183</v>
      </c>
      <c r="E113" s="44"/>
      <c r="F113" s="44"/>
      <c r="G113" s="44"/>
      <c r="H113" s="44"/>
      <c r="I113" s="44"/>
      <c r="J113" s="17"/>
      <c r="K113" s="17"/>
      <c r="L113" s="17"/>
      <c r="M113" s="58"/>
      <c r="N113" s="58"/>
      <c r="O113" s="58"/>
      <c r="P113" s="45"/>
      <c r="Q113" s="45"/>
      <c r="R113" s="45"/>
      <c r="S113" s="46"/>
      <c r="T113" s="46"/>
      <c r="U113" s="46"/>
      <c r="V113" s="47"/>
      <c r="W113" s="47"/>
      <c r="X113" s="47"/>
      <c r="Y113" s="17">
        <v>0</v>
      </c>
      <c r="Z113" s="17">
        <v>0</v>
      </c>
      <c r="AA113" s="17">
        <v>0</v>
      </c>
      <c r="AB113" s="122">
        <v>2</v>
      </c>
      <c r="AC113" s="122">
        <v>2</v>
      </c>
      <c r="AD113" s="122">
        <v>6</v>
      </c>
      <c r="AE113" s="122">
        <v>6</v>
      </c>
    </row>
    <row r="114" spans="1:31" x14ac:dyDescent="0.25">
      <c r="A114" s="42" t="s">
        <v>638</v>
      </c>
      <c r="B114" s="16" t="s">
        <v>264</v>
      </c>
      <c r="C114" s="252">
        <v>13128</v>
      </c>
      <c r="D114" s="43">
        <v>105.7099092549203</v>
      </c>
      <c r="E114" s="44"/>
      <c r="F114" s="44"/>
      <c r="G114" s="44"/>
      <c r="H114" s="44"/>
      <c r="I114" s="44"/>
      <c r="J114" s="17"/>
      <c r="K114" s="17"/>
      <c r="L114" s="17"/>
      <c r="M114" s="58"/>
      <c r="N114" s="58"/>
      <c r="O114" s="58"/>
      <c r="P114" s="45"/>
      <c r="Q114" s="45"/>
      <c r="R114" s="45"/>
      <c r="S114" s="46"/>
      <c r="T114" s="46"/>
      <c r="U114" s="46"/>
      <c r="V114" s="47"/>
      <c r="W114" s="47"/>
      <c r="X114" s="47"/>
      <c r="Y114" s="17">
        <v>0</v>
      </c>
      <c r="Z114" s="17">
        <v>0</v>
      </c>
      <c r="AA114" s="17">
        <v>0</v>
      </c>
      <c r="AB114" s="122">
        <v>8</v>
      </c>
      <c r="AC114" s="122">
        <v>7</v>
      </c>
      <c r="AD114" s="122">
        <v>25</v>
      </c>
      <c r="AE114" s="122">
        <v>23</v>
      </c>
    </row>
    <row r="115" spans="1:31" x14ac:dyDescent="0.25">
      <c r="A115" s="42" t="s">
        <v>691</v>
      </c>
      <c r="B115" s="16" t="s">
        <v>314</v>
      </c>
      <c r="C115" s="252">
        <v>17633</v>
      </c>
      <c r="D115" s="43">
        <v>141.98528564076855</v>
      </c>
      <c r="E115" s="44"/>
      <c r="F115" s="44"/>
      <c r="G115" s="44"/>
      <c r="H115" s="44"/>
      <c r="I115" s="44"/>
      <c r="J115" s="17"/>
      <c r="K115" s="17"/>
      <c r="L115" s="17"/>
      <c r="M115" s="58"/>
      <c r="N115" s="58"/>
      <c r="O115" s="58"/>
      <c r="P115" s="45"/>
      <c r="Q115" s="45"/>
      <c r="R115" s="45"/>
      <c r="S115" s="46"/>
      <c r="T115" s="46"/>
      <c r="U115" s="46"/>
      <c r="V115" s="47"/>
      <c r="W115" s="47"/>
      <c r="X115" s="47"/>
      <c r="Y115" s="17">
        <v>0</v>
      </c>
      <c r="Z115" s="17">
        <v>0</v>
      </c>
      <c r="AA115" s="17">
        <v>0</v>
      </c>
      <c r="AB115" s="122">
        <v>9</v>
      </c>
      <c r="AC115" s="122">
        <v>7</v>
      </c>
      <c r="AD115" s="122">
        <v>21</v>
      </c>
      <c r="AE115" s="122">
        <v>16</v>
      </c>
    </row>
    <row r="116" spans="1:31" x14ac:dyDescent="0.25">
      <c r="A116" s="42" t="s">
        <v>716</v>
      </c>
      <c r="B116" s="16" t="s">
        <v>839</v>
      </c>
      <c r="C116" s="252">
        <v>20332</v>
      </c>
      <c r="D116" s="43">
        <v>163.71830248103592</v>
      </c>
      <c r="E116" s="44"/>
      <c r="F116" s="44"/>
      <c r="G116" s="44"/>
      <c r="H116" s="44"/>
      <c r="I116" s="44"/>
      <c r="J116" s="17"/>
      <c r="K116" s="17"/>
      <c r="L116" s="17"/>
      <c r="M116" s="58">
        <v>1</v>
      </c>
      <c r="N116" s="58">
        <v>1</v>
      </c>
      <c r="O116" s="58">
        <v>14.382999999999999</v>
      </c>
      <c r="P116" s="45">
        <v>1</v>
      </c>
      <c r="Q116" s="45">
        <v>3</v>
      </c>
      <c r="R116" s="45">
        <v>14.837999999999999</v>
      </c>
      <c r="S116" s="46"/>
      <c r="T116" s="46"/>
      <c r="U116" s="46"/>
      <c r="V116" s="47"/>
      <c r="W116" s="47"/>
      <c r="X116" s="47"/>
      <c r="Y116" s="17">
        <v>2</v>
      </c>
      <c r="Z116" s="17">
        <v>4</v>
      </c>
      <c r="AA116" s="17">
        <v>29.220999999999997</v>
      </c>
      <c r="AB116" s="122">
        <v>7</v>
      </c>
      <c r="AC116" s="122">
        <v>5</v>
      </c>
      <c r="AD116" s="122">
        <v>19</v>
      </c>
      <c r="AE116" s="122">
        <v>15</v>
      </c>
    </row>
    <row r="117" spans="1:31" x14ac:dyDescent="0.25">
      <c r="A117" s="42" t="s">
        <v>440</v>
      </c>
      <c r="B117" s="16" t="s">
        <v>76</v>
      </c>
      <c r="C117" s="252">
        <v>43206</v>
      </c>
      <c r="D117" s="43">
        <v>347.90541889610654</v>
      </c>
      <c r="E117" s="44"/>
      <c r="F117" s="44"/>
      <c r="G117" s="44"/>
      <c r="H117" s="44"/>
      <c r="I117" s="44"/>
      <c r="J117" s="17"/>
      <c r="K117" s="17"/>
      <c r="L117" s="17"/>
      <c r="M117" s="58"/>
      <c r="N117" s="58"/>
      <c r="O117" s="58"/>
      <c r="P117" s="45"/>
      <c r="Q117" s="45"/>
      <c r="R117" s="45"/>
      <c r="S117" s="46"/>
      <c r="T117" s="46"/>
      <c r="U117" s="46"/>
      <c r="V117" s="47"/>
      <c r="W117" s="47"/>
      <c r="X117" s="47"/>
      <c r="Y117" s="17">
        <v>0</v>
      </c>
      <c r="Z117" s="17">
        <v>0</v>
      </c>
      <c r="AA117" s="17">
        <v>0</v>
      </c>
      <c r="AB117" s="122">
        <v>20</v>
      </c>
      <c r="AC117" s="122">
        <v>9</v>
      </c>
      <c r="AD117" s="122">
        <v>39</v>
      </c>
      <c r="AE117" s="122">
        <v>17</v>
      </c>
    </row>
    <row r="118" spans="1:31" x14ac:dyDescent="0.25">
      <c r="A118" s="42" t="s">
        <v>453</v>
      </c>
      <c r="B118" s="16" t="s">
        <v>89</v>
      </c>
      <c r="C118" s="252">
        <v>12576</v>
      </c>
      <c r="D118" s="43">
        <v>101.26506846357996</v>
      </c>
      <c r="E118" s="44"/>
      <c r="F118" s="44"/>
      <c r="G118" s="44"/>
      <c r="H118" s="44"/>
      <c r="I118" s="44"/>
      <c r="J118" s="17"/>
      <c r="K118" s="17"/>
      <c r="L118" s="17"/>
      <c r="M118" s="58"/>
      <c r="N118" s="58"/>
      <c r="O118" s="58"/>
      <c r="P118" s="45"/>
      <c r="Q118" s="45"/>
      <c r="R118" s="45"/>
      <c r="S118" s="46"/>
      <c r="T118" s="46"/>
      <c r="U118" s="46"/>
      <c r="V118" s="47"/>
      <c r="W118" s="47"/>
      <c r="X118" s="47"/>
      <c r="Y118" s="17">
        <v>0</v>
      </c>
      <c r="Z118" s="17">
        <v>0</v>
      </c>
      <c r="AA118" s="17">
        <v>0</v>
      </c>
      <c r="AB118" s="122">
        <v>4</v>
      </c>
      <c r="AC118" s="122">
        <v>1</v>
      </c>
      <c r="AD118" s="122">
        <v>8</v>
      </c>
      <c r="AE118" s="122">
        <v>2</v>
      </c>
    </row>
    <row r="119" spans="1:31" x14ac:dyDescent="0.25">
      <c r="A119" s="42" t="s">
        <v>454</v>
      </c>
      <c r="B119" s="16" t="s">
        <v>90</v>
      </c>
      <c r="C119" s="252">
        <v>27470</v>
      </c>
      <c r="D119" s="43">
        <v>221.19524735166519</v>
      </c>
      <c r="E119" s="44"/>
      <c r="F119" s="44"/>
      <c r="G119" s="44"/>
      <c r="H119" s="44"/>
      <c r="I119" s="44"/>
      <c r="J119" s="17"/>
      <c r="K119" s="17"/>
      <c r="L119" s="17"/>
      <c r="M119" s="58"/>
      <c r="N119" s="58"/>
      <c r="O119" s="58"/>
      <c r="P119" s="45"/>
      <c r="Q119" s="45"/>
      <c r="R119" s="45"/>
      <c r="S119" s="46"/>
      <c r="T119" s="46"/>
      <c r="U119" s="46"/>
      <c r="V119" s="47"/>
      <c r="W119" s="47"/>
      <c r="X119" s="47"/>
      <c r="Y119" s="17">
        <v>0</v>
      </c>
      <c r="Z119" s="17">
        <v>0</v>
      </c>
      <c r="AA119" s="17">
        <v>0</v>
      </c>
      <c r="AB119" s="122">
        <v>13</v>
      </c>
      <c r="AC119" s="122">
        <v>3</v>
      </c>
      <c r="AD119" s="122">
        <v>35</v>
      </c>
      <c r="AE119" s="122">
        <v>13</v>
      </c>
    </row>
    <row r="120" spans="1:31" x14ac:dyDescent="0.25">
      <c r="A120" s="42" t="s">
        <v>477</v>
      </c>
      <c r="B120" s="16" t="s">
        <v>118</v>
      </c>
      <c r="C120" s="252">
        <v>42236</v>
      </c>
      <c r="D120" s="43">
        <v>340.09473852001935</v>
      </c>
      <c r="E120" s="44"/>
      <c r="F120" s="44"/>
      <c r="G120" s="44"/>
      <c r="H120" s="44"/>
      <c r="I120" s="44"/>
      <c r="J120" s="17"/>
      <c r="K120" s="17"/>
      <c r="L120" s="17"/>
      <c r="M120" s="58"/>
      <c r="N120" s="58"/>
      <c r="O120" s="58"/>
      <c r="P120" s="45"/>
      <c r="Q120" s="45"/>
      <c r="R120" s="45"/>
      <c r="S120" s="46"/>
      <c r="T120" s="46"/>
      <c r="U120" s="46"/>
      <c r="V120" s="47"/>
      <c r="W120" s="47"/>
      <c r="X120" s="47"/>
      <c r="Y120" s="17">
        <v>0</v>
      </c>
      <c r="Z120" s="17">
        <v>0</v>
      </c>
      <c r="AA120" s="17">
        <v>0</v>
      </c>
      <c r="AB120" s="122">
        <v>21</v>
      </c>
      <c r="AC120" s="122">
        <v>19</v>
      </c>
      <c r="AD120" s="122">
        <v>44</v>
      </c>
      <c r="AE120" s="122">
        <v>40</v>
      </c>
    </row>
    <row r="121" spans="1:31" x14ac:dyDescent="0.25">
      <c r="A121" s="42" t="s">
        <v>498</v>
      </c>
      <c r="B121" s="16" t="s">
        <v>813</v>
      </c>
      <c r="C121" s="252">
        <v>40245</v>
      </c>
      <c r="D121" s="43">
        <v>324.06271312951458</v>
      </c>
      <c r="E121" s="44"/>
      <c r="F121" s="44"/>
      <c r="G121" s="44"/>
      <c r="H121" s="44"/>
      <c r="I121" s="44"/>
      <c r="J121" s="17"/>
      <c r="K121" s="17"/>
      <c r="L121" s="17"/>
      <c r="M121" s="58"/>
      <c r="N121" s="58"/>
      <c r="O121" s="58"/>
      <c r="P121" s="45"/>
      <c r="Q121" s="45"/>
      <c r="R121" s="45"/>
      <c r="S121" s="46"/>
      <c r="T121" s="46"/>
      <c r="U121" s="46"/>
      <c r="V121" s="47"/>
      <c r="W121" s="47"/>
      <c r="X121" s="47"/>
      <c r="Y121" s="17">
        <v>0</v>
      </c>
      <c r="Z121" s="17">
        <v>0</v>
      </c>
      <c r="AA121" s="17">
        <v>0</v>
      </c>
      <c r="AB121" s="122">
        <v>11</v>
      </c>
      <c r="AC121" s="122">
        <v>6</v>
      </c>
      <c r="AD121" s="122">
        <v>31</v>
      </c>
      <c r="AE121" s="122">
        <v>19</v>
      </c>
    </row>
    <row r="122" spans="1:31" x14ac:dyDescent="0.25">
      <c r="A122" s="42" t="s">
        <v>645</v>
      </c>
      <c r="B122" s="16" t="s">
        <v>269</v>
      </c>
      <c r="C122" s="252">
        <v>10137</v>
      </c>
      <c r="D122" s="43">
        <v>81.625636054016383</v>
      </c>
      <c r="E122" s="44"/>
      <c r="F122" s="44"/>
      <c r="G122" s="44"/>
      <c r="H122" s="44"/>
      <c r="I122" s="44"/>
      <c r="J122" s="17"/>
      <c r="K122" s="17"/>
      <c r="L122" s="17"/>
      <c r="M122" s="58"/>
      <c r="N122" s="58"/>
      <c r="O122" s="58"/>
      <c r="P122" s="45"/>
      <c r="Q122" s="45"/>
      <c r="R122" s="45"/>
      <c r="S122" s="46"/>
      <c r="T122" s="46"/>
      <c r="U122" s="46"/>
      <c r="V122" s="47"/>
      <c r="W122" s="47"/>
      <c r="X122" s="47"/>
      <c r="Y122" s="17">
        <v>0</v>
      </c>
      <c r="Z122" s="17">
        <v>0</v>
      </c>
      <c r="AA122" s="17">
        <v>0</v>
      </c>
      <c r="AB122" s="122"/>
      <c r="AC122" s="122"/>
      <c r="AD122" s="122"/>
      <c r="AE122" s="122"/>
    </row>
    <row r="123" spans="1:31" x14ac:dyDescent="0.25">
      <c r="A123" s="42" t="s">
        <v>670</v>
      </c>
      <c r="B123" s="16" t="s">
        <v>873</v>
      </c>
      <c r="C123" s="252">
        <v>24044</v>
      </c>
      <c r="D123" s="43">
        <v>193.60824635323763</v>
      </c>
      <c r="E123" s="44"/>
      <c r="F123" s="44"/>
      <c r="G123" s="44"/>
      <c r="H123" s="44"/>
      <c r="I123" s="44"/>
      <c r="J123" s="17"/>
      <c r="K123" s="17"/>
      <c r="L123" s="17"/>
      <c r="M123" s="58"/>
      <c r="N123" s="58"/>
      <c r="O123" s="58"/>
      <c r="P123" s="45"/>
      <c r="Q123" s="45"/>
      <c r="R123" s="45"/>
      <c r="S123" s="46"/>
      <c r="T123" s="46"/>
      <c r="U123" s="46"/>
      <c r="V123" s="47"/>
      <c r="W123" s="47"/>
      <c r="X123" s="47"/>
      <c r="Y123" s="17">
        <v>0</v>
      </c>
      <c r="Z123" s="17">
        <v>0</v>
      </c>
      <c r="AA123" s="17">
        <v>0</v>
      </c>
      <c r="AB123" s="122">
        <v>4</v>
      </c>
      <c r="AC123" s="122">
        <v>2</v>
      </c>
      <c r="AD123" s="122">
        <v>8</v>
      </c>
      <c r="AE123" s="122">
        <v>4</v>
      </c>
    </row>
    <row r="124" spans="1:31" x14ac:dyDescent="0.25">
      <c r="A124" s="42" t="s">
        <v>684</v>
      </c>
      <c r="B124" s="16" t="s">
        <v>306</v>
      </c>
      <c r="C124" s="252">
        <v>8842</v>
      </c>
      <c r="D124" s="43">
        <v>71.197975139549456</v>
      </c>
      <c r="E124" s="44"/>
      <c r="F124" s="44"/>
      <c r="G124" s="44"/>
      <c r="H124" s="44"/>
      <c r="I124" s="44"/>
      <c r="J124" s="17"/>
      <c r="K124" s="17"/>
      <c r="L124" s="17"/>
      <c r="M124" s="58"/>
      <c r="N124" s="58"/>
      <c r="O124" s="58"/>
      <c r="P124" s="45"/>
      <c r="Q124" s="45"/>
      <c r="R124" s="45"/>
      <c r="S124" s="46"/>
      <c r="T124" s="46"/>
      <c r="U124" s="46"/>
      <c r="V124" s="47"/>
      <c r="W124" s="47"/>
      <c r="X124" s="47"/>
      <c r="Y124" s="17">
        <v>0</v>
      </c>
      <c r="Z124" s="17">
        <v>0</v>
      </c>
      <c r="AA124" s="17">
        <v>0</v>
      </c>
      <c r="AB124" s="122"/>
      <c r="AC124" s="122"/>
      <c r="AD124" s="122"/>
      <c r="AE124" s="122"/>
    </row>
    <row r="125" spans="1:31" x14ac:dyDescent="0.25">
      <c r="A125" s="42" t="s">
        <v>689</v>
      </c>
      <c r="B125" s="16" t="s">
        <v>311</v>
      </c>
      <c r="C125" s="252">
        <v>18630</v>
      </c>
      <c r="D125" s="43">
        <v>150.01337670773654</v>
      </c>
      <c r="E125" s="44"/>
      <c r="F125" s="44"/>
      <c r="G125" s="44"/>
      <c r="H125" s="44"/>
      <c r="I125" s="44"/>
      <c r="J125" s="17"/>
      <c r="K125" s="17"/>
      <c r="L125" s="17"/>
      <c r="M125" s="58"/>
      <c r="N125" s="58"/>
      <c r="O125" s="58"/>
      <c r="P125" s="45"/>
      <c r="Q125" s="45"/>
      <c r="R125" s="45"/>
      <c r="S125" s="46"/>
      <c r="T125" s="46"/>
      <c r="U125" s="46"/>
      <c r="V125" s="47"/>
      <c r="W125" s="47"/>
      <c r="X125" s="47"/>
      <c r="Y125" s="17">
        <v>0</v>
      </c>
      <c r="Z125" s="17">
        <v>0</v>
      </c>
      <c r="AA125" s="17">
        <v>0</v>
      </c>
      <c r="AB125" s="122">
        <v>7</v>
      </c>
      <c r="AC125" s="122">
        <v>2</v>
      </c>
      <c r="AD125" s="122">
        <v>14</v>
      </c>
      <c r="AE125" s="122">
        <v>4</v>
      </c>
    </row>
    <row r="126" spans="1:31" x14ac:dyDescent="0.25">
      <c r="A126" s="42" t="s">
        <v>690</v>
      </c>
      <c r="B126" s="16" t="s">
        <v>313</v>
      </c>
      <c r="C126" s="252">
        <v>28169</v>
      </c>
      <c r="D126" s="43">
        <v>226.82376857113422</v>
      </c>
      <c r="E126" s="44"/>
      <c r="F126" s="44"/>
      <c r="G126" s="44"/>
      <c r="H126" s="44"/>
      <c r="I126" s="44"/>
      <c r="J126" s="17"/>
      <c r="K126" s="17"/>
      <c r="L126" s="17"/>
      <c r="M126" s="58"/>
      <c r="N126" s="58"/>
      <c r="O126" s="58"/>
      <c r="P126" s="45"/>
      <c r="Q126" s="45"/>
      <c r="R126" s="45"/>
      <c r="S126" s="46"/>
      <c r="T126" s="46"/>
      <c r="U126" s="46"/>
      <c r="V126" s="47"/>
      <c r="W126" s="47"/>
      <c r="X126" s="47"/>
      <c r="Y126" s="17">
        <v>0</v>
      </c>
      <c r="Z126" s="17">
        <v>0</v>
      </c>
      <c r="AA126" s="17">
        <v>0</v>
      </c>
      <c r="AB126" s="122">
        <v>13</v>
      </c>
      <c r="AC126" s="122">
        <v>4</v>
      </c>
      <c r="AD126" s="122">
        <v>35</v>
      </c>
      <c r="AE126" s="122">
        <v>11</v>
      </c>
    </row>
    <row r="127" spans="1:31" x14ac:dyDescent="0.25">
      <c r="A127" s="42" t="s">
        <v>396</v>
      </c>
      <c r="B127" s="16" t="s">
        <v>32</v>
      </c>
      <c r="C127" s="252">
        <v>18677</v>
      </c>
      <c r="D127" s="43">
        <v>150.39183235482528</v>
      </c>
      <c r="E127" s="44"/>
      <c r="F127" s="44"/>
      <c r="G127" s="44"/>
      <c r="H127" s="44"/>
      <c r="I127" s="44"/>
      <c r="J127" s="17"/>
      <c r="K127" s="17"/>
      <c r="L127" s="17"/>
      <c r="M127" s="58"/>
      <c r="N127" s="58"/>
      <c r="O127" s="58"/>
      <c r="P127" s="45"/>
      <c r="Q127" s="45"/>
      <c r="R127" s="45"/>
      <c r="S127" s="46"/>
      <c r="T127" s="46"/>
      <c r="U127" s="46"/>
      <c r="V127" s="47"/>
      <c r="W127" s="47"/>
      <c r="X127" s="47"/>
      <c r="Y127" s="17">
        <v>0</v>
      </c>
      <c r="Z127" s="17">
        <v>0</v>
      </c>
      <c r="AA127" s="17">
        <v>0</v>
      </c>
      <c r="AB127" s="122">
        <v>4</v>
      </c>
      <c r="AC127" s="122">
        <v>2</v>
      </c>
      <c r="AD127" s="122">
        <v>9</v>
      </c>
      <c r="AE127" s="122">
        <v>5</v>
      </c>
    </row>
    <row r="128" spans="1:31" x14ac:dyDescent="0.25">
      <c r="A128" s="42" t="s">
        <v>434</v>
      </c>
      <c r="B128" s="16" t="s">
        <v>70</v>
      </c>
      <c r="C128" s="252">
        <v>19298</v>
      </c>
      <c r="D128" s="43">
        <v>155.39227824508319</v>
      </c>
      <c r="E128" s="44"/>
      <c r="F128" s="44"/>
      <c r="G128" s="44"/>
      <c r="H128" s="44"/>
      <c r="I128" s="44"/>
      <c r="J128" s="17"/>
      <c r="K128" s="17"/>
      <c r="L128" s="17"/>
      <c r="M128" s="58"/>
      <c r="N128" s="58"/>
      <c r="O128" s="58"/>
      <c r="P128" s="45"/>
      <c r="Q128" s="45"/>
      <c r="R128" s="45"/>
      <c r="S128" s="46"/>
      <c r="T128" s="46"/>
      <c r="U128" s="46"/>
      <c r="V128" s="47"/>
      <c r="W128" s="47"/>
      <c r="X128" s="47"/>
      <c r="Y128" s="17">
        <v>0</v>
      </c>
      <c r="Z128" s="17">
        <v>0</v>
      </c>
      <c r="AA128" s="17">
        <v>0</v>
      </c>
      <c r="AB128" s="122">
        <v>4</v>
      </c>
      <c r="AC128" s="122">
        <v>2</v>
      </c>
      <c r="AD128" s="122">
        <v>6</v>
      </c>
      <c r="AE128" s="122">
        <v>3</v>
      </c>
    </row>
    <row r="129" spans="1:31" x14ac:dyDescent="0.25">
      <c r="A129" s="42" t="s">
        <v>463</v>
      </c>
      <c r="B129" s="16" t="s">
        <v>102</v>
      </c>
      <c r="C129" s="252">
        <v>50952</v>
      </c>
      <c r="D129" s="43">
        <v>410.27813043545848</v>
      </c>
      <c r="E129" s="44"/>
      <c r="F129" s="44"/>
      <c r="G129" s="44"/>
      <c r="H129" s="44"/>
      <c r="I129" s="44"/>
      <c r="J129" s="17"/>
      <c r="K129" s="17"/>
      <c r="L129" s="17"/>
      <c r="M129" s="58"/>
      <c r="N129" s="58"/>
      <c r="O129" s="58"/>
      <c r="P129" s="45"/>
      <c r="Q129" s="45"/>
      <c r="R129" s="45"/>
      <c r="S129" s="46"/>
      <c r="T129" s="46"/>
      <c r="U129" s="46"/>
      <c r="V129" s="47"/>
      <c r="W129" s="47"/>
      <c r="X129" s="47"/>
      <c r="Y129" s="17">
        <v>0</v>
      </c>
      <c r="Z129" s="17">
        <v>0</v>
      </c>
      <c r="AA129" s="17">
        <v>0</v>
      </c>
      <c r="AB129" s="122">
        <v>13</v>
      </c>
      <c r="AC129" s="122">
        <v>2</v>
      </c>
      <c r="AD129" s="122">
        <v>31</v>
      </c>
      <c r="AE129" s="122">
        <v>5</v>
      </c>
    </row>
    <row r="130" spans="1:31" x14ac:dyDescent="0.25">
      <c r="A130" s="42" t="s">
        <v>499</v>
      </c>
      <c r="B130" s="16" t="s">
        <v>814</v>
      </c>
      <c r="C130" s="252">
        <v>14958</v>
      </c>
      <c r="D130" s="43">
        <v>120.44552274795079</v>
      </c>
      <c r="E130" s="44"/>
      <c r="F130" s="44"/>
      <c r="G130" s="44"/>
      <c r="H130" s="44"/>
      <c r="I130" s="44"/>
      <c r="J130" s="17"/>
      <c r="K130" s="17"/>
      <c r="L130" s="17"/>
      <c r="M130" s="58"/>
      <c r="N130" s="58"/>
      <c r="O130" s="58"/>
      <c r="P130" s="45"/>
      <c r="Q130" s="45"/>
      <c r="R130" s="45"/>
      <c r="S130" s="46"/>
      <c r="T130" s="46"/>
      <c r="U130" s="46"/>
      <c r="V130" s="47"/>
      <c r="W130" s="47"/>
      <c r="X130" s="47"/>
      <c r="Y130" s="17">
        <v>0</v>
      </c>
      <c r="Z130" s="17">
        <v>0</v>
      </c>
      <c r="AA130" s="17">
        <v>0</v>
      </c>
      <c r="AB130" s="122">
        <v>7</v>
      </c>
      <c r="AC130" s="122">
        <v>7</v>
      </c>
      <c r="AD130" s="122">
        <v>16</v>
      </c>
      <c r="AE130" s="122">
        <v>16</v>
      </c>
    </row>
    <row r="131" spans="1:31" x14ac:dyDescent="0.25">
      <c r="A131" s="42" t="s">
        <v>539</v>
      </c>
      <c r="B131" s="16" t="s">
        <v>175</v>
      </c>
      <c r="C131" s="252">
        <v>21315</v>
      </c>
      <c r="D131" s="43">
        <v>171.63366207865832</v>
      </c>
      <c r="E131" s="44"/>
      <c r="F131" s="44"/>
      <c r="G131" s="44"/>
      <c r="H131" s="44"/>
      <c r="I131" s="44"/>
      <c r="J131" s="17"/>
      <c r="K131" s="17"/>
      <c r="L131" s="17"/>
      <c r="M131" s="58"/>
      <c r="N131" s="58"/>
      <c r="O131" s="58"/>
      <c r="P131" s="45"/>
      <c r="Q131" s="45"/>
      <c r="R131" s="45"/>
      <c r="S131" s="46"/>
      <c r="T131" s="46"/>
      <c r="U131" s="46"/>
      <c r="V131" s="47"/>
      <c r="W131" s="47"/>
      <c r="X131" s="47"/>
      <c r="Y131" s="17">
        <v>0</v>
      </c>
      <c r="Z131" s="17">
        <v>0</v>
      </c>
      <c r="AA131" s="17">
        <v>0</v>
      </c>
      <c r="AB131" s="122">
        <v>6</v>
      </c>
      <c r="AC131" s="122">
        <v>6</v>
      </c>
      <c r="AD131" s="122">
        <v>16</v>
      </c>
      <c r="AE131" s="122">
        <v>16</v>
      </c>
    </row>
    <row r="132" spans="1:31" x14ac:dyDescent="0.25">
      <c r="A132" s="42" t="s">
        <v>551</v>
      </c>
      <c r="B132" s="16" t="s">
        <v>181</v>
      </c>
      <c r="C132" s="252">
        <v>13522</v>
      </c>
      <c r="D132" s="43">
        <v>108.88249489221758</v>
      </c>
      <c r="E132" s="44"/>
      <c r="F132" s="44"/>
      <c r="G132" s="44"/>
      <c r="H132" s="44"/>
      <c r="I132" s="44"/>
      <c r="J132" s="17"/>
      <c r="K132" s="17"/>
      <c r="L132" s="17"/>
      <c r="M132" s="58"/>
      <c r="N132" s="58"/>
      <c r="O132" s="58"/>
      <c r="P132" s="45"/>
      <c r="Q132" s="45"/>
      <c r="R132" s="45"/>
      <c r="S132" s="46"/>
      <c r="T132" s="46"/>
      <c r="U132" s="46"/>
      <c r="V132" s="47"/>
      <c r="W132" s="47"/>
      <c r="X132" s="47"/>
      <c r="Y132" s="17">
        <v>0</v>
      </c>
      <c r="Z132" s="17">
        <v>0</v>
      </c>
      <c r="AA132" s="17">
        <v>0</v>
      </c>
      <c r="AB132" s="122">
        <v>1</v>
      </c>
      <c r="AC132" s="122"/>
      <c r="AD132" s="122">
        <v>2</v>
      </c>
      <c r="AE132" s="122"/>
    </row>
    <row r="133" spans="1:31" x14ac:dyDescent="0.25">
      <c r="A133" s="42" t="s">
        <v>571</v>
      </c>
      <c r="B133" s="16" t="s">
        <v>200</v>
      </c>
      <c r="C133" s="252">
        <v>10138</v>
      </c>
      <c r="D133" s="43">
        <v>81.63368830182678</v>
      </c>
      <c r="E133" s="44"/>
      <c r="F133" s="44"/>
      <c r="G133" s="44"/>
      <c r="H133" s="44"/>
      <c r="I133" s="44"/>
      <c r="J133" s="17"/>
      <c r="K133" s="17"/>
      <c r="L133" s="17"/>
      <c r="M133" s="58"/>
      <c r="N133" s="58"/>
      <c r="O133" s="58"/>
      <c r="P133" s="45"/>
      <c r="Q133" s="45"/>
      <c r="R133" s="45"/>
      <c r="S133" s="46"/>
      <c r="T133" s="46"/>
      <c r="U133" s="46"/>
      <c r="V133" s="47"/>
      <c r="W133" s="47"/>
      <c r="X133" s="47"/>
      <c r="Y133" s="17">
        <v>0</v>
      </c>
      <c r="Z133" s="17">
        <v>0</v>
      </c>
      <c r="AA133" s="17">
        <v>0</v>
      </c>
      <c r="AB133" s="122">
        <v>7</v>
      </c>
      <c r="AC133" s="122">
        <v>6</v>
      </c>
      <c r="AD133" s="122">
        <v>12</v>
      </c>
      <c r="AE133" s="122">
        <v>10</v>
      </c>
    </row>
    <row r="134" spans="1:31" x14ac:dyDescent="0.25">
      <c r="A134" s="42" t="s">
        <v>592</v>
      </c>
      <c r="B134" s="16" t="s">
        <v>831</v>
      </c>
      <c r="C134" s="252">
        <v>17001</v>
      </c>
      <c r="D134" s="43">
        <v>136.89626502459629</v>
      </c>
      <c r="E134" s="44"/>
      <c r="F134" s="44"/>
      <c r="G134" s="44"/>
      <c r="H134" s="44"/>
      <c r="I134" s="44"/>
      <c r="J134" s="17"/>
      <c r="K134" s="17"/>
      <c r="L134" s="17"/>
      <c r="M134" s="58"/>
      <c r="N134" s="58"/>
      <c r="O134" s="58"/>
      <c r="P134" s="45"/>
      <c r="Q134" s="45"/>
      <c r="R134" s="45"/>
      <c r="S134" s="46"/>
      <c r="T134" s="46"/>
      <c r="U134" s="46"/>
      <c r="V134" s="47"/>
      <c r="W134" s="47"/>
      <c r="X134" s="47"/>
      <c r="Y134" s="17">
        <v>0</v>
      </c>
      <c r="Z134" s="17">
        <v>0</v>
      </c>
      <c r="AA134" s="17">
        <v>0</v>
      </c>
      <c r="AB134" s="122">
        <v>3</v>
      </c>
      <c r="AC134" s="122">
        <v>3</v>
      </c>
      <c r="AD134" s="122">
        <v>8</v>
      </c>
      <c r="AE134" s="122">
        <v>8</v>
      </c>
    </row>
    <row r="135" spans="1:31" x14ac:dyDescent="0.25">
      <c r="A135" s="42" t="s">
        <v>609</v>
      </c>
      <c r="B135" s="16" t="s">
        <v>237</v>
      </c>
      <c r="C135" s="252">
        <v>21919</v>
      </c>
      <c r="D135" s="43">
        <v>176.4972197561394</v>
      </c>
      <c r="E135" s="44"/>
      <c r="F135" s="44"/>
      <c r="G135" s="44"/>
      <c r="H135" s="44"/>
      <c r="I135" s="44"/>
      <c r="J135" s="17"/>
      <c r="K135" s="17"/>
      <c r="L135" s="17"/>
      <c r="M135" s="58"/>
      <c r="N135" s="58"/>
      <c r="O135" s="58"/>
      <c r="P135" s="45"/>
      <c r="Q135" s="45"/>
      <c r="R135" s="45"/>
      <c r="S135" s="46"/>
      <c r="T135" s="46"/>
      <c r="U135" s="46"/>
      <c r="V135" s="47"/>
      <c r="W135" s="47"/>
      <c r="X135" s="47"/>
      <c r="Y135" s="17">
        <v>0</v>
      </c>
      <c r="Z135" s="17">
        <v>0</v>
      </c>
      <c r="AA135" s="17">
        <v>0</v>
      </c>
      <c r="AB135" s="122">
        <v>13</v>
      </c>
      <c r="AC135" s="122">
        <v>4</v>
      </c>
      <c r="AD135" s="122">
        <v>26</v>
      </c>
      <c r="AE135" s="122">
        <v>9</v>
      </c>
    </row>
    <row r="136" spans="1:31" x14ac:dyDescent="0.25">
      <c r="A136" s="42" t="s">
        <v>615</v>
      </c>
      <c r="B136" s="16" t="s">
        <v>244</v>
      </c>
      <c r="C136" s="252">
        <v>18600</v>
      </c>
      <c r="D136" s="43">
        <v>149.77180927342457</v>
      </c>
      <c r="E136" s="44"/>
      <c r="F136" s="44"/>
      <c r="G136" s="44"/>
      <c r="H136" s="44"/>
      <c r="I136" s="44"/>
      <c r="J136" s="17"/>
      <c r="K136" s="17"/>
      <c r="L136" s="17"/>
      <c r="M136" s="58"/>
      <c r="N136" s="58"/>
      <c r="O136" s="58"/>
      <c r="P136" s="45"/>
      <c r="Q136" s="45"/>
      <c r="R136" s="45"/>
      <c r="S136" s="46"/>
      <c r="T136" s="46"/>
      <c r="U136" s="46"/>
      <c r="V136" s="47"/>
      <c r="W136" s="47"/>
      <c r="X136" s="47"/>
      <c r="Y136" s="17">
        <v>0</v>
      </c>
      <c r="Z136" s="17">
        <v>0</v>
      </c>
      <c r="AA136" s="17">
        <v>0</v>
      </c>
      <c r="AB136" s="122">
        <v>1</v>
      </c>
      <c r="AC136" s="122"/>
      <c r="AD136" s="122">
        <v>1</v>
      </c>
      <c r="AE136" s="122"/>
    </row>
    <row r="137" spans="1:31" x14ac:dyDescent="0.25">
      <c r="A137" s="42" t="s">
        <v>683</v>
      </c>
      <c r="B137" s="16" t="s">
        <v>801</v>
      </c>
      <c r="C137" s="252">
        <v>19553</v>
      </c>
      <c r="D137" s="43">
        <v>157.44560143673496</v>
      </c>
      <c r="E137" s="44"/>
      <c r="F137" s="44"/>
      <c r="G137" s="44"/>
      <c r="H137" s="44"/>
      <c r="I137" s="44"/>
      <c r="J137" s="17"/>
      <c r="K137" s="17"/>
      <c r="L137" s="17"/>
      <c r="M137" s="58"/>
      <c r="N137" s="58"/>
      <c r="O137" s="58"/>
      <c r="P137" s="45"/>
      <c r="Q137" s="45"/>
      <c r="R137" s="45"/>
      <c r="S137" s="46"/>
      <c r="T137" s="46"/>
      <c r="U137" s="46"/>
      <c r="V137" s="47"/>
      <c r="W137" s="47"/>
      <c r="X137" s="47"/>
      <c r="Y137" s="17">
        <v>0</v>
      </c>
      <c r="Z137" s="17">
        <v>0</v>
      </c>
      <c r="AA137" s="17">
        <v>0</v>
      </c>
      <c r="AB137" s="122">
        <v>4</v>
      </c>
      <c r="AC137" s="122">
        <v>3</v>
      </c>
      <c r="AD137" s="122">
        <v>10</v>
      </c>
      <c r="AE137" s="122">
        <v>8</v>
      </c>
    </row>
    <row r="138" spans="1:31" x14ac:dyDescent="0.25">
      <c r="A138" s="42" t="s">
        <v>705</v>
      </c>
      <c r="B138" s="16" t="s">
        <v>328</v>
      </c>
      <c r="C138" s="252">
        <v>25161</v>
      </c>
      <c r="D138" s="43">
        <v>202.60260715745352</v>
      </c>
      <c r="E138" s="44"/>
      <c r="F138" s="44"/>
      <c r="G138" s="44"/>
      <c r="H138" s="44"/>
      <c r="I138" s="44"/>
      <c r="J138" s="17"/>
      <c r="K138" s="17"/>
      <c r="L138" s="17"/>
      <c r="M138" s="58"/>
      <c r="N138" s="58"/>
      <c r="O138" s="58"/>
      <c r="P138" s="45"/>
      <c r="Q138" s="45"/>
      <c r="R138" s="45"/>
      <c r="S138" s="46"/>
      <c r="T138" s="46"/>
      <c r="U138" s="46"/>
      <c r="V138" s="47"/>
      <c r="W138" s="47"/>
      <c r="X138" s="47"/>
      <c r="Y138" s="17">
        <v>0</v>
      </c>
      <c r="Z138" s="17">
        <v>0</v>
      </c>
      <c r="AA138" s="17">
        <v>0</v>
      </c>
      <c r="AB138" s="122">
        <v>10</v>
      </c>
      <c r="AC138" s="122">
        <v>4</v>
      </c>
      <c r="AD138" s="122">
        <v>25</v>
      </c>
      <c r="AE138" s="122">
        <v>13</v>
      </c>
    </row>
    <row r="139" spans="1:31" x14ac:dyDescent="0.25">
      <c r="A139" s="42" t="s">
        <v>711</v>
      </c>
      <c r="B139" s="16" t="s">
        <v>836</v>
      </c>
      <c r="C139" s="252">
        <v>20963</v>
      </c>
      <c r="D139" s="43">
        <v>168.7992708493978</v>
      </c>
      <c r="E139" s="44"/>
      <c r="F139" s="44"/>
      <c r="G139" s="44"/>
      <c r="H139" s="44"/>
      <c r="I139" s="44"/>
      <c r="J139" s="17"/>
      <c r="K139" s="17"/>
      <c r="L139" s="17"/>
      <c r="M139" s="58"/>
      <c r="N139" s="58"/>
      <c r="O139" s="58"/>
      <c r="P139" s="45"/>
      <c r="Q139" s="45"/>
      <c r="R139" s="45"/>
      <c r="S139" s="46"/>
      <c r="T139" s="46"/>
      <c r="U139" s="46"/>
      <c r="V139" s="47"/>
      <c r="W139" s="47"/>
      <c r="X139" s="47"/>
      <c r="Y139" s="17">
        <v>0</v>
      </c>
      <c r="Z139" s="17">
        <v>0</v>
      </c>
      <c r="AA139" s="17">
        <v>0</v>
      </c>
      <c r="AB139" s="122">
        <v>8</v>
      </c>
      <c r="AC139" s="122">
        <v>8</v>
      </c>
      <c r="AD139" s="122">
        <v>17</v>
      </c>
      <c r="AE139" s="122">
        <v>17</v>
      </c>
    </row>
    <row r="140" spans="1:31" x14ac:dyDescent="0.25">
      <c r="A140" s="42" t="s">
        <v>394</v>
      </c>
      <c r="B140" s="16" t="s">
        <v>30</v>
      </c>
      <c r="C140" s="252">
        <v>111846</v>
      </c>
      <c r="D140" s="43">
        <v>900.61170860190555</v>
      </c>
      <c r="E140" s="44"/>
      <c r="F140" s="44"/>
      <c r="G140" s="44"/>
      <c r="H140" s="44"/>
      <c r="I140" s="44"/>
      <c r="J140" s="17"/>
      <c r="K140" s="17"/>
      <c r="L140" s="17"/>
      <c r="M140" s="58"/>
      <c r="N140" s="58"/>
      <c r="O140" s="58"/>
      <c r="P140" s="45">
        <v>1</v>
      </c>
      <c r="Q140" s="45">
        <v>1</v>
      </c>
      <c r="R140" s="45">
        <v>21.06</v>
      </c>
      <c r="S140" s="46"/>
      <c r="T140" s="46"/>
      <c r="U140" s="46"/>
      <c r="V140" s="47"/>
      <c r="W140" s="47"/>
      <c r="X140" s="47"/>
      <c r="Y140" s="17">
        <v>1</v>
      </c>
      <c r="Z140" s="17">
        <v>1</v>
      </c>
      <c r="AA140" s="17">
        <v>21.06</v>
      </c>
      <c r="AB140" s="122">
        <v>25</v>
      </c>
      <c r="AC140" s="122">
        <v>20</v>
      </c>
      <c r="AD140" s="122">
        <v>75</v>
      </c>
      <c r="AE140" s="122">
        <v>55</v>
      </c>
    </row>
    <row r="141" spans="1:31" x14ac:dyDescent="0.25">
      <c r="A141" s="42" t="s">
        <v>417</v>
      </c>
      <c r="B141" s="16" t="s">
        <v>52</v>
      </c>
      <c r="C141" s="252">
        <v>18346</v>
      </c>
      <c r="D141" s="43">
        <v>147.72653832958318</v>
      </c>
      <c r="E141" s="44"/>
      <c r="F141" s="44"/>
      <c r="G141" s="44"/>
      <c r="H141" s="44"/>
      <c r="I141" s="44"/>
      <c r="J141" s="17"/>
      <c r="K141" s="17"/>
      <c r="L141" s="17"/>
      <c r="M141" s="58"/>
      <c r="N141" s="58"/>
      <c r="O141" s="58"/>
      <c r="P141" s="45"/>
      <c r="Q141" s="45"/>
      <c r="R141" s="45"/>
      <c r="S141" s="46"/>
      <c r="T141" s="46"/>
      <c r="U141" s="46"/>
      <c r="V141" s="47"/>
      <c r="W141" s="47"/>
      <c r="X141" s="47"/>
      <c r="Y141" s="17">
        <v>0</v>
      </c>
      <c r="Z141" s="17">
        <v>0</v>
      </c>
      <c r="AA141" s="17">
        <v>0</v>
      </c>
      <c r="AB141" s="122">
        <v>4</v>
      </c>
      <c r="AC141" s="122">
        <v>3</v>
      </c>
      <c r="AD141" s="122">
        <v>7</v>
      </c>
      <c r="AE141" s="122">
        <v>5</v>
      </c>
    </row>
    <row r="142" spans="1:31" x14ac:dyDescent="0.25">
      <c r="A142" s="42" t="s">
        <v>524</v>
      </c>
      <c r="B142" s="16" t="s">
        <v>822</v>
      </c>
      <c r="C142" s="252">
        <v>19662</v>
      </c>
      <c r="D142" s="43">
        <v>158.32329644806848</v>
      </c>
      <c r="E142" s="44"/>
      <c r="F142" s="44"/>
      <c r="G142" s="44"/>
      <c r="H142" s="44"/>
      <c r="I142" s="44"/>
      <c r="J142" s="17"/>
      <c r="K142" s="17"/>
      <c r="L142" s="17"/>
      <c r="M142" s="58"/>
      <c r="N142" s="58"/>
      <c r="O142" s="58"/>
      <c r="P142" s="45"/>
      <c r="Q142" s="45"/>
      <c r="R142" s="45"/>
      <c r="S142" s="46"/>
      <c r="T142" s="46"/>
      <c r="U142" s="46"/>
      <c r="V142" s="47"/>
      <c r="W142" s="47"/>
      <c r="X142" s="47"/>
      <c r="Y142" s="17">
        <v>0</v>
      </c>
      <c r="Z142" s="17">
        <v>0</v>
      </c>
      <c r="AA142" s="17">
        <v>0</v>
      </c>
      <c r="AB142" s="122">
        <v>5</v>
      </c>
      <c r="AC142" s="122">
        <v>4</v>
      </c>
      <c r="AD142" s="122">
        <v>13</v>
      </c>
      <c r="AE142" s="122">
        <v>11</v>
      </c>
    </row>
    <row r="143" spans="1:31" x14ac:dyDescent="0.25">
      <c r="A143" s="42" t="s">
        <v>532</v>
      </c>
      <c r="B143" s="16" t="s">
        <v>168</v>
      </c>
      <c r="C143" s="252">
        <v>28000</v>
      </c>
      <c r="D143" s="43">
        <v>225.46293869117676</v>
      </c>
      <c r="E143" s="44"/>
      <c r="F143" s="44"/>
      <c r="G143" s="44"/>
      <c r="H143" s="44"/>
      <c r="I143" s="44"/>
      <c r="J143" s="17"/>
      <c r="K143" s="17"/>
      <c r="L143" s="17"/>
      <c r="M143" s="58"/>
      <c r="N143" s="58"/>
      <c r="O143" s="58"/>
      <c r="P143" s="45"/>
      <c r="Q143" s="45"/>
      <c r="R143" s="45"/>
      <c r="S143" s="46"/>
      <c r="T143" s="46"/>
      <c r="U143" s="46"/>
      <c r="V143" s="47"/>
      <c r="W143" s="47"/>
      <c r="X143" s="47"/>
      <c r="Y143" s="17">
        <v>0</v>
      </c>
      <c r="Z143" s="17">
        <v>0</v>
      </c>
      <c r="AA143" s="17">
        <v>0</v>
      </c>
      <c r="AB143" s="122">
        <v>2</v>
      </c>
      <c r="AC143" s="122">
        <v>2</v>
      </c>
      <c r="AD143" s="122">
        <v>4</v>
      </c>
      <c r="AE143" s="122">
        <v>4</v>
      </c>
    </row>
    <row r="144" spans="1:31" x14ac:dyDescent="0.25">
      <c r="A144" s="42" t="s">
        <v>594</v>
      </c>
      <c r="B144" s="16" t="s">
        <v>223</v>
      </c>
      <c r="C144" s="252">
        <v>14967</v>
      </c>
      <c r="D144" s="43">
        <v>120.51799297824438</v>
      </c>
      <c r="E144" s="44"/>
      <c r="F144" s="44"/>
      <c r="G144" s="44"/>
      <c r="H144" s="44"/>
      <c r="I144" s="44"/>
      <c r="J144" s="17"/>
      <c r="K144" s="17"/>
      <c r="L144" s="17"/>
      <c r="M144" s="58"/>
      <c r="N144" s="58"/>
      <c r="O144" s="58"/>
      <c r="P144" s="45"/>
      <c r="Q144" s="45"/>
      <c r="R144" s="45"/>
      <c r="S144" s="46"/>
      <c r="T144" s="46"/>
      <c r="U144" s="46"/>
      <c r="V144" s="47"/>
      <c r="W144" s="47"/>
      <c r="X144" s="47"/>
      <c r="Y144" s="17">
        <v>0</v>
      </c>
      <c r="Z144" s="17">
        <v>0</v>
      </c>
      <c r="AA144" s="17">
        <v>0</v>
      </c>
      <c r="AB144" s="122">
        <v>2</v>
      </c>
      <c r="AC144" s="122">
        <v>2</v>
      </c>
      <c r="AD144" s="122">
        <v>4</v>
      </c>
      <c r="AE144" s="122">
        <v>4</v>
      </c>
    </row>
    <row r="145" spans="1:31" x14ac:dyDescent="0.25">
      <c r="A145" s="42" t="s">
        <v>602</v>
      </c>
      <c r="B145" s="16" t="s">
        <v>231</v>
      </c>
      <c r="C145" s="252">
        <v>27100</v>
      </c>
      <c r="D145" s="43">
        <v>218.21591566181749</v>
      </c>
      <c r="E145" s="44"/>
      <c r="F145" s="44"/>
      <c r="G145" s="44"/>
      <c r="H145" s="44"/>
      <c r="I145" s="44"/>
      <c r="J145" s="17"/>
      <c r="K145" s="17"/>
      <c r="L145" s="17"/>
      <c r="M145" s="58"/>
      <c r="N145" s="58"/>
      <c r="O145" s="58"/>
      <c r="P145" s="45"/>
      <c r="Q145" s="45"/>
      <c r="R145" s="45"/>
      <c r="S145" s="46"/>
      <c r="T145" s="46"/>
      <c r="U145" s="46"/>
      <c r="V145" s="47"/>
      <c r="W145" s="47"/>
      <c r="X145" s="47"/>
      <c r="Y145" s="17">
        <v>0</v>
      </c>
      <c r="Z145" s="17">
        <v>0</v>
      </c>
      <c r="AA145" s="17">
        <v>0</v>
      </c>
      <c r="AB145" s="122">
        <v>16</v>
      </c>
      <c r="AC145" s="122">
        <v>9</v>
      </c>
      <c r="AD145" s="122">
        <v>37</v>
      </c>
      <c r="AE145" s="122">
        <v>26</v>
      </c>
    </row>
    <row r="146" spans="1:31" x14ac:dyDescent="0.25">
      <c r="A146" s="42" t="s">
        <v>627</v>
      </c>
      <c r="B146" s="16" t="s">
        <v>797</v>
      </c>
      <c r="C146" s="252">
        <v>28631</v>
      </c>
      <c r="D146" s="43">
        <v>230.54390705953864</v>
      </c>
      <c r="E146" s="44"/>
      <c r="F146" s="44"/>
      <c r="G146" s="44"/>
      <c r="H146" s="44"/>
      <c r="I146" s="44"/>
      <c r="J146" s="17"/>
      <c r="K146" s="17"/>
      <c r="L146" s="17"/>
      <c r="M146" s="58"/>
      <c r="N146" s="58"/>
      <c r="O146" s="58"/>
      <c r="P146" s="45"/>
      <c r="Q146" s="45"/>
      <c r="R146" s="45"/>
      <c r="S146" s="46"/>
      <c r="T146" s="46"/>
      <c r="U146" s="46"/>
      <c r="V146" s="47"/>
      <c r="W146" s="47"/>
      <c r="X146" s="47"/>
      <c r="Y146" s="17">
        <v>0</v>
      </c>
      <c r="Z146" s="17">
        <v>0</v>
      </c>
      <c r="AA146" s="17">
        <v>0</v>
      </c>
      <c r="AB146" s="122">
        <v>9</v>
      </c>
      <c r="AC146" s="122">
        <v>7</v>
      </c>
      <c r="AD146" s="122">
        <v>31</v>
      </c>
      <c r="AE146" s="122">
        <v>25</v>
      </c>
    </row>
    <row r="147" spans="1:31" x14ac:dyDescent="0.25">
      <c r="A147" s="42" t="s">
        <v>696</v>
      </c>
      <c r="B147" s="16" t="s">
        <v>319</v>
      </c>
      <c r="C147" s="252">
        <v>34719</v>
      </c>
      <c r="D147" s="43">
        <v>279.56599172924876</v>
      </c>
      <c r="E147" s="44"/>
      <c r="F147" s="44"/>
      <c r="G147" s="44"/>
      <c r="H147" s="44"/>
      <c r="I147" s="44"/>
      <c r="J147" s="17"/>
      <c r="K147" s="17"/>
      <c r="L147" s="17"/>
      <c r="M147" s="58"/>
      <c r="N147" s="58"/>
      <c r="O147" s="58"/>
      <c r="P147" s="45"/>
      <c r="Q147" s="45"/>
      <c r="R147" s="45"/>
      <c r="S147" s="46"/>
      <c r="T147" s="46"/>
      <c r="U147" s="46"/>
      <c r="V147" s="47"/>
      <c r="W147" s="47"/>
      <c r="X147" s="47"/>
      <c r="Y147" s="17">
        <v>0</v>
      </c>
      <c r="Z147" s="17">
        <v>0</v>
      </c>
      <c r="AA147" s="17">
        <v>0</v>
      </c>
      <c r="AB147" s="122">
        <v>14</v>
      </c>
      <c r="AC147" s="122">
        <v>13</v>
      </c>
      <c r="AD147" s="122">
        <v>29</v>
      </c>
      <c r="AE147" s="122">
        <v>27</v>
      </c>
    </row>
    <row r="148" spans="1:31" x14ac:dyDescent="0.25">
      <c r="A148" s="42" t="s">
        <v>366</v>
      </c>
      <c r="B148" s="16" t="s">
        <v>4</v>
      </c>
      <c r="C148" s="252">
        <v>23563</v>
      </c>
      <c r="D148" s="43">
        <v>189.73511515643563</v>
      </c>
      <c r="E148" s="44"/>
      <c r="F148" s="44"/>
      <c r="G148" s="44"/>
      <c r="H148" s="44"/>
      <c r="I148" s="44"/>
      <c r="J148" s="17"/>
      <c r="K148" s="17"/>
      <c r="L148" s="17"/>
      <c r="M148" s="58"/>
      <c r="N148" s="58"/>
      <c r="O148" s="58"/>
      <c r="P148" s="45"/>
      <c r="Q148" s="45"/>
      <c r="R148" s="45"/>
      <c r="S148" s="46"/>
      <c r="T148" s="46"/>
      <c r="U148" s="46"/>
      <c r="V148" s="47"/>
      <c r="W148" s="47"/>
      <c r="X148" s="47"/>
      <c r="Y148" s="17">
        <v>0</v>
      </c>
      <c r="Z148" s="17">
        <v>0</v>
      </c>
      <c r="AA148" s="17">
        <v>0</v>
      </c>
      <c r="AB148" s="122">
        <v>5</v>
      </c>
      <c r="AC148" s="122">
        <v>3</v>
      </c>
      <c r="AD148" s="122">
        <v>11</v>
      </c>
      <c r="AE148" s="122">
        <v>7</v>
      </c>
    </row>
    <row r="149" spans="1:31" x14ac:dyDescent="0.25">
      <c r="A149" s="42" t="s">
        <v>379</v>
      </c>
      <c r="B149" s="16" t="s">
        <v>16</v>
      </c>
      <c r="C149" s="252">
        <v>25812</v>
      </c>
      <c r="D149" s="43">
        <v>207.84462048202337</v>
      </c>
      <c r="E149" s="44"/>
      <c r="F149" s="44"/>
      <c r="G149" s="44"/>
      <c r="H149" s="44"/>
      <c r="I149" s="44"/>
      <c r="J149" s="17"/>
      <c r="K149" s="17"/>
      <c r="L149" s="17"/>
      <c r="M149" s="58"/>
      <c r="N149" s="58"/>
      <c r="O149" s="58"/>
      <c r="P149" s="45"/>
      <c r="Q149" s="45"/>
      <c r="R149" s="45"/>
      <c r="S149" s="46"/>
      <c r="T149" s="46"/>
      <c r="U149" s="46"/>
      <c r="V149" s="47"/>
      <c r="W149" s="47"/>
      <c r="X149" s="47"/>
      <c r="Y149" s="17">
        <v>0</v>
      </c>
      <c r="Z149" s="17">
        <v>0</v>
      </c>
      <c r="AA149" s="17">
        <v>0</v>
      </c>
      <c r="AB149" s="122">
        <v>8</v>
      </c>
      <c r="AC149" s="122">
        <v>7</v>
      </c>
      <c r="AD149" s="122">
        <v>15</v>
      </c>
      <c r="AE149" s="122">
        <v>13</v>
      </c>
    </row>
    <row r="150" spans="1:31" x14ac:dyDescent="0.25">
      <c r="A150" s="42" t="s">
        <v>408</v>
      </c>
      <c r="B150" s="16" t="s">
        <v>46</v>
      </c>
      <c r="C150" s="252">
        <v>48321</v>
      </c>
      <c r="D150" s="43">
        <v>389.09266644629827</v>
      </c>
      <c r="E150" s="44"/>
      <c r="F150" s="44"/>
      <c r="G150" s="44"/>
      <c r="H150" s="44"/>
      <c r="I150" s="44"/>
      <c r="J150" s="17"/>
      <c r="K150" s="17"/>
      <c r="L150" s="17"/>
      <c r="M150" s="58"/>
      <c r="N150" s="58"/>
      <c r="O150" s="58"/>
      <c r="P150" s="45"/>
      <c r="Q150" s="45"/>
      <c r="R150" s="45"/>
      <c r="S150" s="46"/>
      <c r="T150" s="46"/>
      <c r="U150" s="46"/>
      <c r="V150" s="47"/>
      <c r="W150" s="47"/>
      <c r="X150" s="47"/>
      <c r="Y150" s="17">
        <v>0</v>
      </c>
      <c r="Z150" s="17">
        <v>0</v>
      </c>
      <c r="AA150" s="17">
        <v>0</v>
      </c>
      <c r="AB150" s="122">
        <v>7</v>
      </c>
      <c r="AC150" s="122">
        <v>5</v>
      </c>
      <c r="AD150" s="122">
        <v>16</v>
      </c>
      <c r="AE150" s="122">
        <v>8</v>
      </c>
    </row>
    <row r="151" spans="1:31" x14ac:dyDescent="0.25">
      <c r="A151" s="42" t="s">
        <v>431</v>
      </c>
      <c r="B151" s="16" t="s">
        <v>66</v>
      </c>
      <c r="C151" s="252">
        <v>18749</v>
      </c>
      <c r="D151" s="43">
        <v>150.97159419717403</v>
      </c>
      <c r="E151" s="44"/>
      <c r="F151" s="44"/>
      <c r="G151" s="44"/>
      <c r="H151" s="44"/>
      <c r="I151" s="44"/>
      <c r="J151" s="17"/>
      <c r="K151" s="17"/>
      <c r="L151" s="17"/>
      <c r="M151" s="58"/>
      <c r="N151" s="58"/>
      <c r="O151" s="58"/>
      <c r="P151" s="45"/>
      <c r="Q151" s="45"/>
      <c r="R151" s="45"/>
      <c r="S151" s="46"/>
      <c r="T151" s="46"/>
      <c r="U151" s="46"/>
      <c r="V151" s="47"/>
      <c r="W151" s="47"/>
      <c r="X151" s="47"/>
      <c r="Y151" s="17">
        <v>0</v>
      </c>
      <c r="Z151" s="17">
        <v>0</v>
      </c>
      <c r="AA151" s="17">
        <v>0</v>
      </c>
      <c r="AB151" s="122">
        <v>7</v>
      </c>
      <c r="AC151" s="122">
        <v>4</v>
      </c>
      <c r="AD151" s="122">
        <v>14</v>
      </c>
      <c r="AE151" s="122">
        <v>8</v>
      </c>
    </row>
    <row r="152" spans="1:31" x14ac:dyDescent="0.25">
      <c r="A152" s="42" t="s">
        <v>480</v>
      </c>
      <c r="B152" s="16" t="s">
        <v>121</v>
      </c>
      <c r="C152" s="252">
        <v>47290</v>
      </c>
      <c r="D152" s="43">
        <v>380.79079895377674</v>
      </c>
      <c r="E152" s="44"/>
      <c r="F152" s="44"/>
      <c r="G152" s="44"/>
      <c r="H152" s="44"/>
      <c r="I152" s="44"/>
      <c r="J152" s="17"/>
      <c r="K152" s="17"/>
      <c r="L152" s="17"/>
      <c r="M152" s="58"/>
      <c r="N152" s="58"/>
      <c r="O152" s="58"/>
      <c r="P152" s="45"/>
      <c r="Q152" s="45"/>
      <c r="R152" s="45"/>
      <c r="S152" s="46"/>
      <c r="T152" s="46"/>
      <c r="U152" s="46"/>
      <c r="V152" s="47"/>
      <c r="W152" s="47"/>
      <c r="X152" s="47"/>
      <c r="Y152" s="17">
        <v>0</v>
      </c>
      <c r="Z152" s="17">
        <v>0</v>
      </c>
      <c r="AA152" s="17">
        <v>0</v>
      </c>
      <c r="AB152" s="122">
        <v>16</v>
      </c>
      <c r="AC152" s="122">
        <v>4</v>
      </c>
      <c r="AD152" s="122">
        <v>45</v>
      </c>
      <c r="AE152" s="122">
        <v>13</v>
      </c>
    </row>
    <row r="153" spans="1:31" x14ac:dyDescent="0.25">
      <c r="A153" s="42" t="s">
        <v>520</v>
      </c>
      <c r="B153" s="16" t="s">
        <v>790</v>
      </c>
      <c r="C153" s="252">
        <v>41277</v>
      </c>
      <c r="D153" s="43">
        <v>332.37263286984654</v>
      </c>
      <c r="E153" s="44"/>
      <c r="F153" s="44"/>
      <c r="G153" s="44"/>
      <c r="H153" s="44"/>
      <c r="I153" s="44"/>
      <c r="J153" s="17"/>
      <c r="K153" s="17"/>
      <c r="L153" s="17"/>
      <c r="M153" s="58"/>
      <c r="N153" s="58"/>
      <c r="O153" s="58"/>
      <c r="P153" s="45"/>
      <c r="Q153" s="45"/>
      <c r="R153" s="45"/>
      <c r="S153" s="46"/>
      <c r="T153" s="46"/>
      <c r="U153" s="46"/>
      <c r="V153" s="47"/>
      <c r="W153" s="47"/>
      <c r="X153" s="47"/>
      <c r="Y153" s="17">
        <v>0</v>
      </c>
      <c r="Z153" s="17">
        <v>0</v>
      </c>
      <c r="AA153" s="17">
        <v>0</v>
      </c>
      <c r="AB153" s="122">
        <v>19</v>
      </c>
      <c r="AC153" s="122">
        <v>5</v>
      </c>
      <c r="AD153" s="122">
        <v>40</v>
      </c>
      <c r="AE153" s="122">
        <v>10</v>
      </c>
    </row>
    <row r="154" spans="1:31" x14ac:dyDescent="0.25">
      <c r="A154" s="42" t="s">
        <v>543</v>
      </c>
      <c r="B154" s="16" t="s">
        <v>179</v>
      </c>
      <c r="C154" s="252">
        <v>30453</v>
      </c>
      <c r="D154" s="43">
        <v>245.21510257008592</v>
      </c>
      <c r="E154" s="44"/>
      <c r="F154" s="44"/>
      <c r="G154" s="44"/>
      <c r="H154" s="44"/>
      <c r="I154" s="44"/>
      <c r="J154" s="17"/>
      <c r="K154" s="17"/>
      <c r="L154" s="17"/>
      <c r="M154" s="58"/>
      <c r="N154" s="58"/>
      <c r="O154" s="58"/>
      <c r="P154" s="45"/>
      <c r="Q154" s="45"/>
      <c r="R154" s="45"/>
      <c r="S154" s="46"/>
      <c r="T154" s="46"/>
      <c r="U154" s="46"/>
      <c r="V154" s="47"/>
      <c r="W154" s="47"/>
      <c r="X154" s="47"/>
      <c r="Y154" s="17">
        <v>0</v>
      </c>
      <c r="Z154" s="17">
        <v>0</v>
      </c>
      <c r="AA154" s="17">
        <v>0</v>
      </c>
      <c r="AB154" s="122">
        <v>9</v>
      </c>
      <c r="AC154" s="122">
        <v>5</v>
      </c>
      <c r="AD154" s="122">
        <v>25</v>
      </c>
      <c r="AE154" s="122">
        <v>12</v>
      </c>
    </row>
    <row r="155" spans="1:31" x14ac:dyDescent="0.25">
      <c r="A155" s="42" t="s">
        <v>556</v>
      </c>
      <c r="B155" s="16" t="s">
        <v>185</v>
      </c>
      <c r="C155" s="252">
        <v>24817</v>
      </c>
      <c r="D155" s="43">
        <v>199.83263391067621</v>
      </c>
      <c r="E155" s="44"/>
      <c r="F155" s="44"/>
      <c r="G155" s="44"/>
      <c r="H155" s="44"/>
      <c r="I155" s="44"/>
      <c r="J155" s="17"/>
      <c r="K155" s="17"/>
      <c r="L155" s="17"/>
      <c r="M155" s="58"/>
      <c r="N155" s="58"/>
      <c r="O155" s="58"/>
      <c r="P155" s="45"/>
      <c r="Q155" s="45"/>
      <c r="R155" s="45"/>
      <c r="S155" s="46"/>
      <c r="T155" s="46"/>
      <c r="U155" s="46"/>
      <c r="V155" s="47"/>
      <c r="W155" s="47"/>
      <c r="X155" s="47"/>
      <c r="Y155" s="17">
        <v>0</v>
      </c>
      <c r="Z155" s="17">
        <v>0</v>
      </c>
      <c r="AA155" s="17">
        <v>0</v>
      </c>
      <c r="AB155" s="122">
        <v>7</v>
      </c>
      <c r="AC155" s="122">
        <v>2</v>
      </c>
      <c r="AD155" s="122">
        <v>18</v>
      </c>
      <c r="AE155" s="122">
        <v>6</v>
      </c>
    </row>
    <row r="156" spans="1:31" x14ac:dyDescent="0.25">
      <c r="A156" s="42" t="s">
        <v>572</v>
      </c>
      <c r="B156" s="16" t="s">
        <v>201</v>
      </c>
      <c r="C156" s="252">
        <v>14412</v>
      </c>
      <c r="D156" s="43">
        <v>116.04899544347283</v>
      </c>
      <c r="E156" s="44"/>
      <c r="F156" s="44"/>
      <c r="G156" s="44"/>
      <c r="H156" s="44"/>
      <c r="I156" s="44"/>
      <c r="J156" s="17"/>
      <c r="K156" s="17"/>
      <c r="L156" s="17"/>
      <c r="M156" s="58"/>
      <c r="N156" s="58"/>
      <c r="O156" s="58"/>
      <c r="P156" s="45"/>
      <c r="Q156" s="45"/>
      <c r="R156" s="45"/>
      <c r="S156" s="46"/>
      <c r="T156" s="46"/>
      <c r="U156" s="46"/>
      <c r="V156" s="47"/>
      <c r="W156" s="47"/>
      <c r="X156" s="47"/>
      <c r="Y156" s="17">
        <v>0</v>
      </c>
      <c r="Z156" s="17">
        <v>0</v>
      </c>
      <c r="AA156" s="17">
        <v>0</v>
      </c>
      <c r="AB156" s="122">
        <v>4</v>
      </c>
      <c r="AC156" s="122">
        <v>1</v>
      </c>
      <c r="AD156" s="122">
        <v>8</v>
      </c>
      <c r="AE156" s="122">
        <v>2</v>
      </c>
    </row>
    <row r="157" spans="1:31" ht="14.25" customHeight="1" x14ac:dyDescent="0.25">
      <c r="A157" s="42" t="s">
        <v>581</v>
      </c>
      <c r="B157" s="16" t="s">
        <v>212</v>
      </c>
      <c r="C157" s="252">
        <v>19679</v>
      </c>
      <c r="D157" s="43">
        <v>158.46018466084527</v>
      </c>
      <c r="E157" s="44"/>
      <c r="F157" s="44"/>
      <c r="G157" s="44"/>
      <c r="H157" s="44"/>
      <c r="I157" s="44"/>
      <c r="J157" s="17"/>
      <c r="K157" s="17"/>
      <c r="L157" s="17"/>
      <c r="M157" s="58"/>
      <c r="N157" s="58"/>
      <c r="O157" s="58"/>
      <c r="P157" s="45"/>
      <c r="Q157" s="45"/>
      <c r="R157" s="45"/>
      <c r="S157" s="46"/>
      <c r="T157" s="46"/>
      <c r="U157" s="46"/>
      <c r="V157" s="47"/>
      <c r="W157" s="47"/>
      <c r="X157" s="47"/>
      <c r="Y157" s="17">
        <v>0</v>
      </c>
      <c r="Z157" s="17">
        <v>0</v>
      </c>
      <c r="AA157" s="17">
        <v>0</v>
      </c>
      <c r="AB157" s="122">
        <v>3</v>
      </c>
      <c r="AC157" s="122">
        <v>2</v>
      </c>
      <c r="AD157" s="122">
        <v>6</v>
      </c>
      <c r="AE157" s="122">
        <v>4</v>
      </c>
    </row>
    <row r="158" spans="1:31" x14ac:dyDescent="0.25">
      <c r="A158" s="42" t="s">
        <v>584</v>
      </c>
      <c r="B158" s="16" t="s">
        <v>215</v>
      </c>
      <c r="C158" s="252">
        <v>38667</v>
      </c>
      <c r="D158" s="43">
        <v>311.35626608470471</v>
      </c>
      <c r="E158" s="44"/>
      <c r="F158" s="44"/>
      <c r="G158" s="44"/>
      <c r="H158" s="44"/>
      <c r="I158" s="44"/>
      <c r="J158" s="17"/>
      <c r="K158" s="17"/>
      <c r="L158" s="17"/>
      <c r="M158" s="58"/>
      <c r="N158" s="58"/>
      <c r="O158" s="58"/>
      <c r="P158" s="45"/>
      <c r="Q158" s="45"/>
      <c r="R158" s="45"/>
      <c r="S158" s="46"/>
      <c r="T158" s="46"/>
      <c r="U158" s="46"/>
      <c r="V158" s="47"/>
      <c r="W158" s="47"/>
      <c r="X158" s="47"/>
      <c r="Y158" s="17">
        <v>0</v>
      </c>
      <c r="Z158" s="17">
        <v>0</v>
      </c>
      <c r="AA158" s="17">
        <v>0</v>
      </c>
      <c r="AB158" s="122">
        <v>15</v>
      </c>
      <c r="AC158" s="122">
        <v>1</v>
      </c>
      <c r="AD158" s="122">
        <v>32</v>
      </c>
      <c r="AE158" s="122">
        <v>2</v>
      </c>
    </row>
    <row r="159" spans="1:31" x14ac:dyDescent="0.25">
      <c r="A159" s="42" t="s">
        <v>619</v>
      </c>
      <c r="B159" s="16" t="s">
        <v>248</v>
      </c>
      <c r="C159" s="252">
        <v>26986</v>
      </c>
      <c r="D159" s="43">
        <v>217.297959411432</v>
      </c>
      <c r="E159" s="44"/>
      <c r="F159" s="44"/>
      <c r="G159" s="44"/>
      <c r="H159" s="44"/>
      <c r="I159" s="44"/>
      <c r="J159" s="17"/>
      <c r="K159" s="17"/>
      <c r="L159" s="17"/>
      <c r="M159" s="58"/>
      <c r="N159" s="58"/>
      <c r="O159" s="58"/>
      <c r="P159" s="45"/>
      <c r="Q159" s="45"/>
      <c r="R159" s="45"/>
      <c r="S159" s="46"/>
      <c r="T159" s="46"/>
      <c r="U159" s="46"/>
      <c r="V159" s="47"/>
      <c r="W159" s="47"/>
      <c r="X159" s="47"/>
      <c r="Y159" s="17">
        <v>0</v>
      </c>
      <c r="Z159" s="17">
        <v>0</v>
      </c>
      <c r="AA159" s="17">
        <v>0</v>
      </c>
      <c r="AB159" s="122">
        <v>8</v>
      </c>
      <c r="AC159" s="122">
        <v>5</v>
      </c>
      <c r="AD159" s="122">
        <v>17</v>
      </c>
      <c r="AE159" s="122">
        <v>9</v>
      </c>
    </row>
    <row r="160" spans="1:31" x14ac:dyDescent="0.25">
      <c r="A160" s="42" t="s">
        <v>628</v>
      </c>
      <c r="B160" s="16" t="s">
        <v>256</v>
      </c>
      <c r="C160" s="252">
        <v>10420</v>
      </c>
      <c r="D160" s="43">
        <v>83.904422184359348</v>
      </c>
      <c r="E160" s="44"/>
      <c r="F160" s="44"/>
      <c r="G160" s="44"/>
      <c r="H160" s="44"/>
      <c r="I160" s="44"/>
      <c r="J160" s="17"/>
      <c r="K160" s="17"/>
      <c r="L160" s="17"/>
      <c r="M160" s="58"/>
      <c r="N160" s="58"/>
      <c r="O160" s="58"/>
      <c r="P160" s="45"/>
      <c r="Q160" s="45"/>
      <c r="R160" s="45"/>
      <c r="S160" s="46"/>
      <c r="T160" s="46"/>
      <c r="U160" s="46"/>
      <c r="V160" s="47"/>
      <c r="W160" s="47"/>
      <c r="X160" s="47"/>
      <c r="Y160" s="17">
        <v>0</v>
      </c>
      <c r="Z160" s="17">
        <v>0</v>
      </c>
      <c r="AA160" s="17">
        <v>0</v>
      </c>
      <c r="AB160" s="122">
        <v>2</v>
      </c>
      <c r="AC160" s="122">
        <v>2</v>
      </c>
      <c r="AD160" s="122">
        <v>4</v>
      </c>
      <c r="AE160" s="122">
        <v>4</v>
      </c>
    </row>
    <row r="161" spans="1:31" x14ac:dyDescent="0.25">
      <c r="A161" s="42" t="s">
        <v>632</v>
      </c>
      <c r="B161" s="16" t="s">
        <v>259</v>
      </c>
      <c r="C161" s="252">
        <v>55847</v>
      </c>
      <c r="D161" s="43">
        <v>449.69388346736241</v>
      </c>
      <c r="E161" s="44"/>
      <c r="F161" s="44"/>
      <c r="G161" s="44"/>
      <c r="H161" s="44"/>
      <c r="I161" s="44"/>
      <c r="J161" s="17"/>
      <c r="K161" s="17"/>
      <c r="L161" s="17"/>
      <c r="M161" s="58"/>
      <c r="N161" s="58"/>
      <c r="O161" s="58"/>
      <c r="P161" s="45"/>
      <c r="Q161" s="45"/>
      <c r="R161" s="45"/>
      <c r="S161" s="46"/>
      <c r="T161" s="46"/>
      <c r="U161" s="46"/>
      <c r="V161" s="47"/>
      <c r="W161" s="47"/>
      <c r="X161" s="47"/>
      <c r="Y161" s="17">
        <v>0</v>
      </c>
      <c r="Z161" s="17">
        <v>0</v>
      </c>
      <c r="AA161" s="17">
        <v>0</v>
      </c>
      <c r="AB161" s="122">
        <v>13</v>
      </c>
      <c r="AC161" s="122">
        <v>7</v>
      </c>
      <c r="AD161" s="122">
        <v>30</v>
      </c>
      <c r="AE161" s="122">
        <v>16</v>
      </c>
    </row>
    <row r="162" spans="1:31" x14ac:dyDescent="0.25">
      <c r="A162" s="42" t="s">
        <v>649</v>
      </c>
      <c r="B162" s="16" t="s">
        <v>273</v>
      </c>
      <c r="C162" s="252">
        <v>41554</v>
      </c>
      <c r="D162" s="43">
        <v>334.60310551332708</v>
      </c>
      <c r="E162" s="44"/>
      <c r="F162" s="44"/>
      <c r="G162" s="44"/>
      <c r="H162" s="44"/>
      <c r="I162" s="44"/>
      <c r="J162" s="17"/>
      <c r="K162" s="17"/>
      <c r="L162" s="17"/>
      <c r="M162" s="58"/>
      <c r="N162" s="58"/>
      <c r="O162" s="58"/>
      <c r="P162" s="45"/>
      <c r="Q162" s="45"/>
      <c r="R162" s="45"/>
      <c r="S162" s="46"/>
      <c r="T162" s="46"/>
      <c r="U162" s="46"/>
      <c r="V162" s="47"/>
      <c r="W162" s="47"/>
      <c r="X162" s="47"/>
      <c r="Y162" s="17">
        <v>0</v>
      </c>
      <c r="Z162" s="17">
        <v>0</v>
      </c>
      <c r="AA162" s="17">
        <v>0</v>
      </c>
      <c r="AB162" s="122">
        <v>25</v>
      </c>
      <c r="AC162" s="122">
        <v>6</v>
      </c>
      <c r="AD162" s="122">
        <v>60</v>
      </c>
      <c r="AE162" s="122">
        <v>20</v>
      </c>
    </row>
    <row r="163" spans="1:31" x14ac:dyDescent="0.25">
      <c r="A163" s="42" t="s">
        <v>664</v>
      </c>
      <c r="B163" s="16" t="s">
        <v>288</v>
      </c>
      <c r="C163" s="252">
        <v>18749</v>
      </c>
      <c r="D163" s="43">
        <v>150.97159419717403</v>
      </c>
      <c r="E163" s="44"/>
      <c r="F163" s="44"/>
      <c r="G163" s="44"/>
      <c r="H163" s="44"/>
      <c r="I163" s="44"/>
      <c r="J163" s="17"/>
      <c r="K163" s="17"/>
      <c r="L163" s="17"/>
      <c r="M163" s="58"/>
      <c r="N163" s="58"/>
      <c r="O163" s="58"/>
      <c r="P163" s="45"/>
      <c r="Q163" s="45"/>
      <c r="R163" s="45"/>
      <c r="S163" s="46"/>
      <c r="T163" s="46"/>
      <c r="U163" s="46"/>
      <c r="V163" s="47"/>
      <c r="W163" s="47"/>
      <c r="X163" s="47"/>
      <c r="Y163" s="17">
        <v>0</v>
      </c>
      <c r="Z163" s="17">
        <v>0</v>
      </c>
      <c r="AA163" s="17">
        <v>0</v>
      </c>
      <c r="AB163" s="122">
        <v>6</v>
      </c>
      <c r="AC163" s="122">
        <v>4</v>
      </c>
      <c r="AD163" s="122">
        <v>15</v>
      </c>
      <c r="AE163" s="122">
        <v>11</v>
      </c>
    </row>
    <row r="164" spans="1:31" x14ac:dyDescent="0.25">
      <c r="A164" s="42" t="s">
        <v>669</v>
      </c>
      <c r="B164" s="16" t="s">
        <v>292</v>
      </c>
      <c r="C164" s="252">
        <v>74953</v>
      </c>
      <c r="D164" s="43">
        <v>603.54013013284896</v>
      </c>
      <c r="E164" s="44"/>
      <c r="F164" s="44"/>
      <c r="G164" s="44"/>
      <c r="H164" s="44"/>
      <c r="I164" s="44"/>
      <c r="J164" s="17"/>
      <c r="K164" s="17"/>
      <c r="L164" s="17"/>
      <c r="M164" s="58"/>
      <c r="N164" s="58"/>
      <c r="O164" s="58"/>
      <c r="P164" s="45"/>
      <c r="Q164" s="45"/>
      <c r="R164" s="45"/>
      <c r="S164" s="46"/>
      <c r="T164" s="46"/>
      <c r="U164" s="46"/>
      <c r="V164" s="47"/>
      <c r="W164" s="47"/>
      <c r="X164" s="47"/>
      <c r="Y164" s="17">
        <v>0</v>
      </c>
      <c r="Z164" s="17">
        <v>0</v>
      </c>
      <c r="AA164" s="17">
        <v>0</v>
      </c>
      <c r="AB164" s="122">
        <v>31</v>
      </c>
      <c r="AC164" s="122">
        <v>7</v>
      </c>
      <c r="AD164" s="122">
        <v>92</v>
      </c>
      <c r="AE164" s="122">
        <v>27</v>
      </c>
    </row>
    <row r="165" spans="1:31" x14ac:dyDescent="0.25">
      <c r="A165" s="42" t="s">
        <v>681</v>
      </c>
      <c r="B165" s="16" t="s">
        <v>303</v>
      </c>
      <c r="C165" s="252">
        <v>20485</v>
      </c>
      <c r="D165" s="43">
        <v>164.950296396027</v>
      </c>
      <c r="E165" s="44"/>
      <c r="F165" s="44"/>
      <c r="G165" s="44"/>
      <c r="H165" s="44"/>
      <c r="I165" s="44"/>
      <c r="J165" s="17"/>
      <c r="K165" s="17"/>
      <c r="L165" s="17"/>
      <c r="M165" s="58"/>
      <c r="N165" s="58"/>
      <c r="O165" s="58"/>
      <c r="P165" s="45"/>
      <c r="Q165" s="45"/>
      <c r="R165" s="45"/>
      <c r="S165" s="46"/>
      <c r="T165" s="46"/>
      <c r="U165" s="46"/>
      <c r="V165" s="47"/>
      <c r="W165" s="47"/>
      <c r="X165" s="47"/>
      <c r="Y165" s="17">
        <v>0</v>
      </c>
      <c r="Z165" s="17">
        <v>0</v>
      </c>
      <c r="AA165" s="17">
        <v>0</v>
      </c>
      <c r="AB165" s="122">
        <v>6</v>
      </c>
      <c r="AC165" s="122">
        <v>4</v>
      </c>
      <c r="AD165" s="122">
        <v>15</v>
      </c>
      <c r="AE165" s="122">
        <v>11</v>
      </c>
    </row>
    <row r="166" spans="1:31" x14ac:dyDescent="0.25">
      <c r="A166" s="42" t="s">
        <v>709</v>
      </c>
      <c r="B166" s="16" t="s">
        <v>332</v>
      </c>
      <c r="C166" s="252">
        <v>18730</v>
      </c>
      <c r="D166" s="43">
        <v>150.81860148877647</v>
      </c>
      <c r="E166" s="44"/>
      <c r="F166" s="44"/>
      <c r="G166" s="44"/>
      <c r="H166" s="44"/>
      <c r="I166" s="44"/>
      <c r="J166" s="17"/>
      <c r="K166" s="17"/>
      <c r="L166" s="17"/>
      <c r="M166" s="58"/>
      <c r="N166" s="58"/>
      <c r="O166" s="58"/>
      <c r="P166" s="45"/>
      <c r="Q166" s="45"/>
      <c r="R166" s="45"/>
      <c r="S166" s="46"/>
      <c r="T166" s="46"/>
      <c r="U166" s="46"/>
      <c r="V166" s="47"/>
      <c r="W166" s="47"/>
      <c r="X166" s="47"/>
      <c r="Y166" s="17">
        <v>0</v>
      </c>
      <c r="Z166" s="17">
        <v>0</v>
      </c>
      <c r="AA166" s="17">
        <v>0</v>
      </c>
      <c r="AB166" s="122">
        <v>1</v>
      </c>
      <c r="AC166" s="122">
        <v>1</v>
      </c>
      <c r="AD166" s="122">
        <v>2</v>
      </c>
      <c r="AE166" s="122">
        <v>2</v>
      </c>
    </row>
    <row r="167" spans="1:31" x14ac:dyDescent="0.25">
      <c r="A167" s="42" t="s">
        <v>726</v>
      </c>
      <c r="B167" s="16" t="s">
        <v>47</v>
      </c>
      <c r="C167" s="252">
        <v>117565</v>
      </c>
      <c r="D167" s="43">
        <v>946.66251382957842</v>
      </c>
      <c r="E167" s="44"/>
      <c r="F167" s="44"/>
      <c r="G167" s="44"/>
      <c r="H167" s="44"/>
      <c r="I167" s="44"/>
      <c r="J167" s="17"/>
      <c r="K167" s="17"/>
      <c r="L167" s="17"/>
      <c r="M167" s="58"/>
      <c r="N167" s="58"/>
      <c r="O167" s="58"/>
      <c r="P167" s="45"/>
      <c r="Q167" s="45"/>
      <c r="R167" s="45"/>
      <c r="S167" s="46"/>
      <c r="T167" s="46"/>
      <c r="U167" s="46"/>
      <c r="V167" s="47"/>
      <c r="W167" s="47"/>
      <c r="X167" s="47"/>
      <c r="Y167" s="17">
        <v>0</v>
      </c>
      <c r="Z167" s="17">
        <v>0</v>
      </c>
      <c r="AA167" s="17">
        <v>0</v>
      </c>
      <c r="AB167" s="122">
        <v>36</v>
      </c>
      <c r="AC167" s="122">
        <v>35</v>
      </c>
      <c r="AD167" s="122">
        <v>79</v>
      </c>
      <c r="AE167" s="122">
        <v>76</v>
      </c>
    </row>
    <row r="168" spans="1:31" x14ac:dyDescent="0.25">
      <c r="A168" s="42" t="s">
        <v>725</v>
      </c>
      <c r="B168" s="16" t="s">
        <v>92</v>
      </c>
      <c r="C168" s="252">
        <v>259645</v>
      </c>
      <c r="D168" s="43">
        <v>2090.7258827310925</v>
      </c>
      <c r="E168" s="44"/>
      <c r="F168" s="44"/>
      <c r="G168" s="44"/>
      <c r="H168" s="44"/>
      <c r="I168" s="44"/>
      <c r="J168" s="17">
        <v>1</v>
      </c>
      <c r="K168" s="17">
        <v>3</v>
      </c>
      <c r="L168" s="17">
        <v>760</v>
      </c>
      <c r="M168" s="58"/>
      <c r="N168" s="58"/>
      <c r="O168" s="58"/>
      <c r="P168" s="45"/>
      <c r="Q168" s="45"/>
      <c r="R168" s="45"/>
      <c r="S168" s="46"/>
      <c r="T168" s="46"/>
      <c r="U168" s="46"/>
      <c r="V168" s="47"/>
      <c r="W168" s="47"/>
      <c r="X168" s="47"/>
      <c r="Y168" s="17">
        <v>1</v>
      </c>
      <c r="Z168" s="17">
        <v>3</v>
      </c>
      <c r="AA168" s="17">
        <v>760</v>
      </c>
      <c r="AB168" s="122">
        <v>63</v>
      </c>
      <c r="AC168" s="122">
        <v>59</v>
      </c>
      <c r="AD168" s="122">
        <v>159</v>
      </c>
      <c r="AE168" s="122">
        <v>145</v>
      </c>
    </row>
    <row r="169" spans="1:31" x14ac:dyDescent="0.25">
      <c r="A169" s="42" t="s">
        <v>724</v>
      </c>
      <c r="B169" s="16" t="s">
        <v>779</v>
      </c>
      <c r="C169" s="252">
        <v>315293</v>
      </c>
      <c r="D169" s="43">
        <v>2538.8173688841853</v>
      </c>
      <c r="E169" s="44"/>
      <c r="F169" s="44"/>
      <c r="G169" s="44"/>
      <c r="H169" s="44"/>
      <c r="I169" s="44"/>
      <c r="J169" s="17"/>
      <c r="K169" s="17"/>
      <c r="L169" s="17"/>
      <c r="M169" s="58"/>
      <c r="N169" s="58"/>
      <c r="O169" s="58"/>
      <c r="P169" s="45">
        <v>1</v>
      </c>
      <c r="Q169" s="45">
        <v>3</v>
      </c>
      <c r="R169" s="45">
        <v>102</v>
      </c>
      <c r="S169" s="46">
        <v>1</v>
      </c>
      <c r="T169" s="46">
        <v>1</v>
      </c>
      <c r="U169" s="46">
        <v>1.056</v>
      </c>
      <c r="V169" s="47"/>
      <c r="W169" s="47"/>
      <c r="X169" s="47"/>
      <c r="Y169" s="17">
        <v>2</v>
      </c>
      <c r="Z169" s="17">
        <v>4</v>
      </c>
      <c r="AA169" s="17">
        <v>103.056</v>
      </c>
      <c r="AB169" s="122">
        <v>92</v>
      </c>
      <c r="AC169" s="122">
        <v>62</v>
      </c>
      <c r="AD169" s="122">
        <v>240</v>
      </c>
      <c r="AE169" s="122">
        <v>155</v>
      </c>
    </row>
    <row r="170" spans="1:31" x14ac:dyDescent="0.25">
      <c r="A170" s="42" t="s">
        <v>363</v>
      </c>
      <c r="B170" s="16" t="s">
        <v>1</v>
      </c>
      <c r="C170" s="252">
        <v>39381</v>
      </c>
      <c r="D170" s="43">
        <v>317.10557102132969</v>
      </c>
      <c r="E170" s="44"/>
      <c r="F170" s="44"/>
      <c r="G170" s="44"/>
      <c r="H170" s="44"/>
      <c r="I170" s="44"/>
      <c r="J170" s="17"/>
      <c r="K170" s="17"/>
      <c r="L170" s="17"/>
      <c r="M170" s="58"/>
      <c r="N170" s="58"/>
      <c r="O170" s="58"/>
      <c r="P170" s="45"/>
      <c r="Q170" s="45"/>
      <c r="R170" s="45"/>
      <c r="S170" s="46"/>
      <c r="T170" s="46"/>
      <c r="U170" s="46"/>
      <c r="V170" s="47"/>
      <c r="W170" s="47"/>
      <c r="X170" s="47"/>
      <c r="Y170" s="17">
        <v>0</v>
      </c>
      <c r="Z170" s="17">
        <v>0</v>
      </c>
      <c r="AA170" s="17">
        <v>0</v>
      </c>
      <c r="AB170" s="122">
        <v>33</v>
      </c>
      <c r="AC170" s="122">
        <v>13</v>
      </c>
      <c r="AD170" s="122">
        <v>80</v>
      </c>
      <c r="AE170" s="122">
        <v>36</v>
      </c>
    </row>
    <row r="171" spans="1:31" x14ac:dyDescent="0.25">
      <c r="A171" s="42" t="s">
        <v>402</v>
      </c>
      <c r="B171" s="16" t="s">
        <v>39</v>
      </c>
      <c r="C171" s="252">
        <v>71113</v>
      </c>
      <c r="D171" s="43">
        <v>572.6194985409162</v>
      </c>
      <c r="E171" s="44"/>
      <c r="F171" s="44"/>
      <c r="G171" s="44"/>
      <c r="H171" s="44"/>
      <c r="I171" s="44"/>
      <c r="J171" s="17"/>
      <c r="K171" s="17"/>
      <c r="L171" s="17"/>
      <c r="M171" s="58"/>
      <c r="N171" s="58"/>
      <c r="O171" s="58"/>
      <c r="P171" s="45"/>
      <c r="Q171" s="45"/>
      <c r="R171" s="45"/>
      <c r="S171" s="46"/>
      <c r="T171" s="46"/>
      <c r="U171" s="46"/>
      <c r="V171" s="47"/>
      <c r="W171" s="47"/>
      <c r="X171" s="47"/>
      <c r="Y171" s="17">
        <v>0</v>
      </c>
      <c r="Z171" s="17">
        <v>0</v>
      </c>
      <c r="AA171" s="17">
        <v>0</v>
      </c>
      <c r="AB171" s="122">
        <v>33</v>
      </c>
      <c r="AC171" s="122">
        <v>29</v>
      </c>
      <c r="AD171" s="122">
        <v>77</v>
      </c>
      <c r="AE171" s="122">
        <v>70</v>
      </c>
    </row>
    <row r="172" spans="1:31" x14ac:dyDescent="0.25">
      <c r="A172" s="42" t="s">
        <v>407</v>
      </c>
      <c r="B172" s="16" t="s">
        <v>45</v>
      </c>
      <c r="C172" s="252">
        <v>42629</v>
      </c>
      <c r="D172" s="43">
        <v>343.2592719095062</v>
      </c>
      <c r="E172" s="44"/>
      <c r="F172" s="44"/>
      <c r="G172" s="44"/>
      <c r="H172" s="44"/>
      <c r="I172" s="44"/>
      <c r="J172" s="17"/>
      <c r="K172" s="17"/>
      <c r="L172" s="17"/>
      <c r="M172" s="58"/>
      <c r="N172" s="58"/>
      <c r="O172" s="58"/>
      <c r="P172" s="45"/>
      <c r="Q172" s="45"/>
      <c r="R172" s="45"/>
      <c r="S172" s="46"/>
      <c r="T172" s="46"/>
      <c r="U172" s="46"/>
      <c r="V172" s="47"/>
      <c r="W172" s="47"/>
      <c r="X172" s="47"/>
      <c r="Y172" s="17">
        <v>0</v>
      </c>
      <c r="Z172" s="17">
        <v>0</v>
      </c>
      <c r="AA172" s="17">
        <v>0</v>
      </c>
      <c r="AB172" s="122">
        <v>22</v>
      </c>
      <c r="AC172" s="122">
        <v>5</v>
      </c>
      <c r="AD172" s="122">
        <v>50</v>
      </c>
      <c r="AE172" s="122">
        <v>13</v>
      </c>
    </row>
    <row r="173" spans="1:31" x14ac:dyDescent="0.25">
      <c r="A173" s="42" t="s">
        <v>455</v>
      </c>
      <c r="B173" s="16" t="s">
        <v>93</v>
      </c>
      <c r="C173" s="252">
        <v>17254</v>
      </c>
      <c r="D173" s="43">
        <v>138.93348372062727</v>
      </c>
      <c r="E173" s="44"/>
      <c r="F173" s="44"/>
      <c r="G173" s="44"/>
      <c r="H173" s="44"/>
      <c r="I173" s="44"/>
      <c r="J173" s="17"/>
      <c r="K173" s="17"/>
      <c r="L173" s="17"/>
      <c r="M173" s="58"/>
      <c r="N173" s="58"/>
      <c r="O173" s="58"/>
      <c r="P173" s="45"/>
      <c r="Q173" s="45"/>
      <c r="R173" s="45"/>
      <c r="S173" s="46"/>
      <c r="T173" s="46"/>
      <c r="U173" s="46"/>
      <c r="V173" s="47"/>
      <c r="W173" s="47"/>
      <c r="X173" s="47"/>
      <c r="Y173" s="17">
        <v>0</v>
      </c>
      <c r="Z173" s="17">
        <v>0</v>
      </c>
      <c r="AA173" s="17">
        <v>0</v>
      </c>
      <c r="AB173" s="122">
        <v>4</v>
      </c>
      <c r="AC173" s="122"/>
      <c r="AD173" s="122">
        <v>14</v>
      </c>
      <c r="AE173" s="122"/>
    </row>
    <row r="174" spans="1:31" x14ac:dyDescent="0.25">
      <c r="A174" s="42" t="s">
        <v>462</v>
      </c>
      <c r="B174" s="16" t="s">
        <v>101</v>
      </c>
      <c r="C174" s="252">
        <v>48321</v>
      </c>
      <c r="D174" s="43">
        <v>389.09266644629827</v>
      </c>
      <c r="E174" s="44"/>
      <c r="F174" s="44"/>
      <c r="G174" s="44"/>
      <c r="H174" s="44"/>
      <c r="I174" s="44"/>
      <c r="J174" s="17"/>
      <c r="K174" s="17"/>
      <c r="L174" s="17"/>
      <c r="M174" s="58"/>
      <c r="N174" s="58"/>
      <c r="O174" s="58"/>
      <c r="P174" s="45"/>
      <c r="Q174" s="45"/>
      <c r="R174" s="45"/>
      <c r="S174" s="46"/>
      <c r="T174" s="46"/>
      <c r="U174" s="46"/>
      <c r="V174" s="47"/>
      <c r="W174" s="47"/>
      <c r="X174" s="47"/>
      <c r="Y174" s="17">
        <v>0</v>
      </c>
      <c r="Z174" s="17">
        <v>0</v>
      </c>
      <c r="AA174" s="17">
        <v>0</v>
      </c>
      <c r="AB174" s="122">
        <v>14</v>
      </c>
      <c r="AC174" s="122">
        <v>13</v>
      </c>
      <c r="AD174" s="122">
        <v>30</v>
      </c>
      <c r="AE174" s="122">
        <v>28</v>
      </c>
    </row>
    <row r="175" spans="1:31" x14ac:dyDescent="0.25">
      <c r="A175" s="42" t="s">
        <v>473</v>
      </c>
      <c r="B175" s="16" t="s">
        <v>114</v>
      </c>
      <c r="C175" s="252">
        <v>8653</v>
      </c>
      <c r="D175" s="43">
        <v>69.676100303384018</v>
      </c>
      <c r="E175" s="44"/>
      <c r="F175" s="44"/>
      <c r="G175" s="44"/>
      <c r="H175" s="44"/>
      <c r="I175" s="44"/>
      <c r="J175" s="17"/>
      <c r="K175" s="17"/>
      <c r="L175" s="17"/>
      <c r="M175" s="58"/>
      <c r="N175" s="58"/>
      <c r="O175" s="58"/>
      <c r="P175" s="45"/>
      <c r="Q175" s="45"/>
      <c r="R175" s="45"/>
      <c r="S175" s="46"/>
      <c r="T175" s="46"/>
      <c r="U175" s="46"/>
      <c r="V175" s="47"/>
      <c r="W175" s="47"/>
      <c r="X175" s="47"/>
      <c r="Y175" s="17">
        <v>0</v>
      </c>
      <c r="Z175" s="17">
        <v>0</v>
      </c>
      <c r="AA175" s="17">
        <v>0</v>
      </c>
      <c r="AB175" s="122">
        <v>2</v>
      </c>
      <c r="AC175" s="122">
        <v>1</v>
      </c>
      <c r="AD175" s="122">
        <v>4</v>
      </c>
      <c r="AE175" s="122">
        <v>2</v>
      </c>
    </row>
    <row r="176" spans="1:31" x14ac:dyDescent="0.25">
      <c r="A176" s="42" t="s">
        <v>474</v>
      </c>
      <c r="B176" s="16" t="s">
        <v>115</v>
      </c>
      <c r="C176" s="252">
        <v>8218</v>
      </c>
      <c r="D176" s="43">
        <v>66.173372505860371</v>
      </c>
      <c r="E176" s="44"/>
      <c r="F176" s="44"/>
      <c r="G176" s="44"/>
      <c r="H176" s="44"/>
      <c r="I176" s="44"/>
      <c r="J176" s="17"/>
      <c r="K176" s="17"/>
      <c r="L176" s="17"/>
      <c r="M176" s="58"/>
      <c r="N176" s="58"/>
      <c r="O176" s="58"/>
      <c r="P176" s="45"/>
      <c r="Q176" s="45"/>
      <c r="R176" s="45"/>
      <c r="S176" s="46"/>
      <c r="T176" s="46"/>
      <c r="U176" s="46"/>
      <c r="V176" s="47"/>
      <c r="W176" s="47"/>
      <c r="X176" s="47"/>
      <c r="Y176" s="17">
        <v>0</v>
      </c>
      <c r="Z176" s="17">
        <v>0</v>
      </c>
      <c r="AA176" s="17">
        <v>0</v>
      </c>
      <c r="AB176" s="122">
        <v>7</v>
      </c>
      <c r="AC176" s="122">
        <v>5</v>
      </c>
      <c r="AD176" s="122">
        <v>20</v>
      </c>
      <c r="AE176" s="122">
        <v>16</v>
      </c>
    </row>
    <row r="177" spans="1:31" x14ac:dyDescent="0.25">
      <c r="A177" s="42" t="s">
        <v>507</v>
      </c>
      <c r="B177" s="16" t="s">
        <v>139</v>
      </c>
      <c r="C177" s="252">
        <v>10636</v>
      </c>
      <c r="D177" s="43">
        <v>85.643707711405568</v>
      </c>
      <c r="E177" s="44"/>
      <c r="F177" s="44"/>
      <c r="G177" s="44"/>
      <c r="H177" s="44"/>
      <c r="I177" s="44"/>
      <c r="J177" s="17"/>
      <c r="K177" s="17"/>
      <c r="L177" s="17"/>
      <c r="M177" s="58"/>
      <c r="N177" s="58"/>
      <c r="O177" s="58"/>
      <c r="P177" s="45"/>
      <c r="Q177" s="45"/>
      <c r="R177" s="45"/>
      <c r="S177" s="46"/>
      <c r="T177" s="46"/>
      <c r="U177" s="46"/>
      <c r="V177" s="47"/>
      <c r="W177" s="47"/>
      <c r="X177" s="47"/>
      <c r="Y177" s="17">
        <v>0</v>
      </c>
      <c r="Z177" s="17">
        <v>0</v>
      </c>
      <c r="AA177" s="17">
        <v>0</v>
      </c>
      <c r="AB177" s="122">
        <v>6</v>
      </c>
      <c r="AC177" s="122">
        <v>1</v>
      </c>
      <c r="AD177" s="122">
        <v>21</v>
      </c>
      <c r="AE177" s="122">
        <v>1</v>
      </c>
    </row>
    <row r="178" spans="1:31" x14ac:dyDescent="0.25">
      <c r="A178" s="42" t="s">
        <v>531</v>
      </c>
      <c r="B178" s="16" t="s">
        <v>167</v>
      </c>
      <c r="C178" s="252">
        <v>7326</v>
      </c>
      <c r="D178" s="43">
        <v>58.990767458984315</v>
      </c>
      <c r="E178" s="44"/>
      <c r="F178" s="44"/>
      <c r="G178" s="44"/>
      <c r="H178" s="44"/>
      <c r="I178" s="44"/>
      <c r="J178" s="17"/>
      <c r="K178" s="17"/>
      <c r="L178" s="17"/>
      <c r="M178" s="58"/>
      <c r="N178" s="58"/>
      <c r="O178" s="58"/>
      <c r="P178" s="45"/>
      <c r="Q178" s="45"/>
      <c r="R178" s="45"/>
      <c r="S178" s="46"/>
      <c r="T178" s="46"/>
      <c r="U178" s="46"/>
      <c r="V178" s="47"/>
      <c r="W178" s="47"/>
      <c r="X178" s="47"/>
      <c r="Y178" s="17">
        <v>0</v>
      </c>
      <c r="Z178" s="17">
        <v>0</v>
      </c>
      <c r="AA178" s="17">
        <v>0</v>
      </c>
      <c r="AB178" s="122">
        <v>3</v>
      </c>
      <c r="AC178" s="122">
        <v>2</v>
      </c>
      <c r="AD178" s="122">
        <v>8</v>
      </c>
      <c r="AE178" s="122">
        <v>6</v>
      </c>
    </row>
    <row r="179" spans="1:31" x14ac:dyDescent="0.25">
      <c r="A179" s="42" t="s">
        <v>610</v>
      </c>
      <c r="B179" s="16" t="s">
        <v>238</v>
      </c>
      <c r="C179" s="252">
        <v>11431</v>
      </c>
      <c r="D179" s="43">
        <v>92.045244720672912</v>
      </c>
      <c r="E179" s="44"/>
      <c r="F179" s="44"/>
      <c r="G179" s="44"/>
      <c r="H179" s="44"/>
      <c r="I179" s="44"/>
      <c r="J179" s="17"/>
      <c r="K179" s="17"/>
      <c r="L179" s="17"/>
      <c r="M179" s="58"/>
      <c r="N179" s="58"/>
      <c r="O179" s="58"/>
      <c r="P179" s="45"/>
      <c r="Q179" s="45"/>
      <c r="R179" s="45"/>
      <c r="S179" s="46"/>
      <c r="T179" s="46"/>
      <c r="U179" s="46"/>
      <c r="V179" s="47"/>
      <c r="W179" s="47"/>
      <c r="X179" s="47"/>
      <c r="Y179" s="17">
        <v>0</v>
      </c>
      <c r="Z179" s="17">
        <v>0</v>
      </c>
      <c r="AA179" s="17">
        <v>0</v>
      </c>
      <c r="AB179" s="122">
        <v>7</v>
      </c>
      <c r="AC179" s="122">
        <v>4</v>
      </c>
      <c r="AD179" s="122">
        <v>17</v>
      </c>
      <c r="AE179" s="122">
        <v>11</v>
      </c>
    </row>
    <row r="180" spans="1:31" x14ac:dyDescent="0.25">
      <c r="A180" s="42" t="s">
        <v>616</v>
      </c>
      <c r="B180" s="16" t="s">
        <v>245</v>
      </c>
      <c r="C180" s="252">
        <v>14888</v>
      </c>
      <c r="D180" s="43">
        <v>119.88186540122284</v>
      </c>
      <c r="E180" s="44"/>
      <c r="F180" s="44"/>
      <c r="G180" s="44"/>
      <c r="H180" s="44"/>
      <c r="I180" s="44"/>
      <c r="J180" s="17"/>
      <c r="K180" s="17"/>
      <c r="L180" s="17"/>
      <c r="M180" s="58"/>
      <c r="N180" s="58"/>
      <c r="O180" s="58"/>
      <c r="P180" s="45"/>
      <c r="Q180" s="45"/>
      <c r="R180" s="45"/>
      <c r="S180" s="46"/>
      <c r="T180" s="46"/>
      <c r="U180" s="46"/>
      <c r="V180" s="47"/>
      <c r="W180" s="47"/>
      <c r="X180" s="47"/>
      <c r="Y180" s="17">
        <v>0</v>
      </c>
      <c r="Z180" s="17">
        <v>0</v>
      </c>
      <c r="AA180" s="17">
        <v>0</v>
      </c>
      <c r="AB180" s="122">
        <v>9</v>
      </c>
      <c r="AC180" s="122">
        <v>3</v>
      </c>
      <c r="AD180" s="122">
        <v>18</v>
      </c>
      <c r="AE180" s="122">
        <v>6</v>
      </c>
    </row>
    <row r="181" spans="1:31" x14ac:dyDescent="0.25">
      <c r="A181" s="42" t="s">
        <v>618</v>
      </c>
      <c r="B181" s="16" t="s">
        <v>247</v>
      </c>
      <c r="C181" s="252">
        <v>19299</v>
      </c>
      <c r="D181" s="43">
        <v>155.40033049289357</v>
      </c>
      <c r="E181" s="44"/>
      <c r="F181" s="44"/>
      <c r="G181" s="44"/>
      <c r="H181" s="44"/>
      <c r="I181" s="44"/>
      <c r="J181" s="17"/>
      <c r="K181" s="17"/>
      <c r="L181" s="17"/>
      <c r="M181" s="58"/>
      <c r="N181" s="58"/>
      <c r="O181" s="58"/>
      <c r="P181" s="45"/>
      <c r="Q181" s="45"/>
      <c r="R181" s="45"/>
      <c r="S181" s="46"/>
      <c r="T181" s="46"/>
      <c r="U181" s="46"/>
      <c r="V181" s="47"/>
      <c r="W181" s="47"/>
      <c r="X181" s="47"/>
      <c r="Y181" s="17">
        <v>0</v>
      </c>
      <c r="Z181" s="17">
        <v>0</v>
      </c>
      <c r="AA181" s="17">
        <v>0</v>
      </c>
      <c r="AB181" s="122">
        <v>25</v>
      </c>
      <c r="AC181" s="122">
        <v>3</v>
      </c>
      <c r="AD181" s="122">
        <v>54</v>
      </c>
      <c r="AE181" s="122">
        <v>8</v>
      </c>
    </row>
    <row r="182" spans="1:31" s="32" customFormat="1" x14ac:dyDescent="0.25">
      <c r="A182" s="48" t="s">
        <v>641</v>
      </c>
      <c r="B182" s="16" t="s">
        <v>798</v>
      </c>
      <c r="C182" s="252">
        <v>6868</v>
      </c>
      <c r="D182" s="43">
        <v>55.302837961821496</v>
      </c>
      <c r="E182" s="44"/>
      <c r="F182" s="44"/>
      <c r="G182" s="44"/>
      <c r="H182" s="44"/>
      <c r="I182" s="44"/>
      <c r="J182" s="17"/>
      <c r="K182" s="17"/>
      <c r="L182" s="17"/>
      <c r="M182" s="58"/>
      <c r="N182" s="58"/>
      <c r="O182" s="58"/>
      <c r="P182" s="45"/>
      <c r="Q182" s="45"/>
      <c r="R182" s="45"/>
      <c r="S182" s="46"/>
      <c r="T182" s="46"/>
      <c r="U182" s="46"/>
      <c r="V182" s="47"/>
      <c r="W182" s="47"/>
      <c r="X182" s="47"/>
      <c r="Y182" s="17">
        <v>0</v>
      </c>
      <c r="Z182" s="17">
        <v>0</v>
      </c>
      <c r="AA182" s="17">
        <v>0</v>
      </c>
      <c r="AB182" s="122">
        <v>6</v>
      </c>
      <c r="AC182" s="122">
        <v>1</v>
      </c>
      <c r="AD182" s="122">
        <v>12</v>
      </c>
      <c r="AE182" s="122">
        <v>2</v>
      </c>
    </row>
    <row r="183" spans="1:31" x14ac:dyDescent="0.25">
      <c r="A183" s="42" t="s">
        <v>656</v>
      </c>
      <c r="B183" s="16" t="s">
        <v>280</v>
      </c>
      <c r="C183" s="252">
        <v>20283</v>
      </c>
      <c r="D183" s="43">
        <v>163.32374233832635</v>
      </c>
      <c r="E183" s="44"/>
      <c r="F183" s="44"/>
      <c r="G183" s="44"/>
      <c r="H183" s="44"/>
      <c r="I183" s="44"/>
      <c r="J183" s="17"/>
      <c r="K183" s="17"/>
      <c r="L183" s="17"/>
      <c r="M183" s="58"/>
      <c r="N183" s="58"/>
      <c r="O183" s="58"/>
      <c r="P183" s="45"/>
      <c r="Q183" s="45"/>
      <c r="R183" s="45"/>
      <c r="S183" s="46"/>
      <c r="T183" s="46"/>
      <c r="U183" s="46"/>
      <c r="V183" s="47"/>
      <c r="W183" s="47"/>
      <c r="X183" s="47"/>
      <c r="Y183" s="17">
        <v>0</v>
      </c>
      <c r="Z183" s="17">
        <v>0</v>
      </c>
      <c r="AA183" s="17">
        <v>0</v>
      </c>
      <c r="AB183" s="122">
        <v>11</v>
      </c>
      <c r="AC183" s="122">
        <v>9</v>
      </c>
      <c r="AD183" s="122">
        <v>24</v>
      </c>
      <c r="AE183" s="122">
        <v>20</v>
      </c>
    </row>
    <row r="184" spans="1:31" x14ac:dyDescent="0.25">
      <c r="A184" s="42" t="s">
        <v>662</v>
      </c>
      <c r="B184" s="16" t="s">
        <v>835</v>
      </c>
      <c r="C184" s="252">
        <v>9262</v>
      </c>
      <c r="D184" s="43">
        <v>74.579919219917116</v>
      </c>
      <c r="E184" s="44"/>
      <c r="F184" s="44"/>
      <c r="G184" s="44"/>
      <c r="H184" s="44"/>
      <c r="I184" s="44"/>
      <c r="J184" s="17"/>
      <c r="K184" s="17"/>
      <c r="L184" s="17"/>
      <c r="M184" s="58"/>
      <c r="N184" s="58"/>
      <c r="O184" s="58"/>
      <c r="P184" s="45"/>
      <c r="Q184" s="45"/>
      <c r="R184" s="45"/>
      <c r="S184" s="46"/>
      <c r="T184" s="46"/>
      <c r="U184" s="46"/>
      <c r="V184" s="47"/>
      <c r="W184" s="47"/>
      <c r="X184" s="47"/>
      <c r="Y184" s="17">
        <v>0</v>
      </c>
      <c r="Z184" s="17">
        <v>0</v>
      </c>
      <c r="AA184" s="17">
        <v>0</v>
      </c>
      <c r="AB184" s="122">
        <v>4</v>
      </c>
      <c r="AC184" s="122">
        <v>2</v>
      </c>
      <c r="AD184" s="122">
        <v>8</v>
      </c>
      <c r="AE184" s="122">
        <v>4</v>
      </c>
    </row>
    <row r="185" spans="1:31" x14ac:dyDescent="0.25">
      <c r="A185" s="42" t="s">
        <v>673</v>
      </c>
      <c r="B185" s="16" t="s">
        <v>296</v>
      </c>
      <c r="C185" s="252">
        <v>13107</v>
      </c>
      <c r="D185" s="43">
        <v>105.54081205090192</v>
      </c>
      <c r="E185" s="44"/>
      <c r="F185" s="44"/>
      <c r="G185" s="44"/>
      <c r="H185" s="44"/>
      <c r="I185" s="44"/>
      <c r="J185" s="17"/>
      <c r="K185" s="17"/>
      <c r="L185" s="17"/>
      <c r="M185" s="58"/>
      <c r="N185" s="58"/>
      <c r="O185" s="58"/>
      <c r="P185" s="45"/>
      <c r="Q185" s="45"/>
      <c r="R185" s="45"/>
      <c r="S185" s="46"/>
      <c r="T185" s="46"/>
      <c r="U185" s="46"/>
      <c r="V185" s="47"/>
      <c r="W185" s="47"/>
      <c r="X185" s="47"/>
      <c r="Y185" s="17">
        <v>0</v>
      </c>
      <c r="Z185" s="17">
        <v>0</v>
      </c>
      <c r="AA185" s="17">
        <v>0</v>
      </c>
      <c r="AB185" s="122">
        <v>5</v>
      </c>
      <c r="AC185" s="122">
        <v>3</v>
      </c>
      <c r="AD185" s="122">
        <v>13</v>
      </c>
      <c r="AE185" s="122">
        <v>9</v>
      </c>
    </row>
    <row r="186" spans="1:31" x14ac:dyDescent="0.25">
      <c r="A186" s="42" t="s">
        <v>680</v>
      </c>
      <c r="B186" s="16" t="s">
        <v>302</v>
      </c>
      <c r="C186" s="252">
        <v>22670</v>
      </c>
      <c r="D186" s="43">
        <v>182.54445786174918</v>
      </c>
      <c r="E186" s="44"/>
      <c r="F186" s="44"/>
      <c r="G186" s="44"/>
      <c r="H186" s="44"/>
      <c r="I186" s="44"/>
      <c r="J186" s="17"/>
      <c r="K186" s="17"/>
      <c r="L186" s="17"/>
      <c r="M186" s="58"/>
      <c r="N186" s="58"/>
      <c r="O186" s="58"/>
      <c r="P186" s="45"/>
      <c r="Q186" s="45"/>
      <c r="R186" s="45"/>
      <c r="S186" s="46"/>
      <c r="T186" s="46"/>
      <c r="U186" s="46"/>
      <c r="V186" s="47"/>
      <c r="W186" s="47"/>
      <c r="X186" s="47"/>
      <c r="Y186" s="17">
        <v>0</v>
      </c>
      <c r="Z186" s="17">
        <v>0</v>
      </c>
      <c r="AA186" s="17">
        <v>0</v>
      </c>
      <c r="AB186" s="122">
        <v>10</v>
      </c>
      <c r="AC186" s="122">
        <v>6</v>
      </c>
      <c r="AD186" s="122">
        <v>30</v>
      </c>
      <c r="AE186" s="122">
        <v>20</v>
      </c>
    </row>
    <row r="187" spans="1:31" x14ac:dyDescent="0.25">
      <c r="A187" s="42" t="s">
        <v>374</v>
      </c>
      <c r="B187" s="16" t="s">
        <v>11</v>
      </c>
      <c r="C187" s="252">
        <v>15494</v>
      </c>
      <c r="D187" s="43">
        <v>124.76152757432473</v>
      </c>
      <c r="E187" s="44"/>
      <c r="F187" s="44"/>
      <c r="G187" s="44"/>
      <c r="H187" s="44"/>
      <c r="I187" s="44"/>
      <c r="J187" s="17"/>
      <c r="K187" s="17"/>
      <c r="L187" s="17"/>
      <c r="M187" s="58"/>
      <c r="N187" s="58"/>
      <c r="O187" s="58"/>
      <c r="P187" s="45"/>
      <c r="Q187" s="45"/>
      <c r="R187" s="45"/>
      <c r="S187" s="46"/>
      <c r="T187" s="46"/>
      <c r="U187" s="46"/>
      <c r="V187" s="47"/>
      <c r="W187" s="47"/>
      <c r="X187" s="47"/>
      <c r="Y187" s="17">
        <v>0</v>
      </c>
      <c r="Z187" s="17">
        <v>0</v>
      </c>
      <c r="AA187" s="17">
        <v>0</v>
      </c>
      <c r="AB187" s="122">
        <v>6</v>
      </c>
      <c r="AC187" s="122">
        <v>5</v>
      </c>
      <c r="AD187" s="122">
        <v>11</v>
      </c>
      <c r="AE187" s="122">
        <v>9</v>
      </c>
    </row>
    <row r="188" spans="1:31" x14ac:dyDescent="0.25">
      <c r="A188" s="42" t="s">
        <v>399</v>
      </c>
      <c r="B188" s="16" t="s">
        <v>36</v>
      </c>
      <c r="C188" s="252">
        <v>11597</v>
      </c>
      <c r="D188" s="43">
        <v>93.38191785719917</v>
      </c>
      <c r="E188" s="44"/>
      <c r="F188" s="44"/>
      <c r="G188" s="44"/>
      <c r="H188" s="44"/>
      <c r="I188" s="44"/>
      <c r="J188" s="17"/>
      <c r="K188" s="17"/>
      <c r="L188" s="17"/>
      <c r="M188" s="58"/>
      <c r="N188" s="58"/>
      <c r="O188" s="58"/>
      <c r="P188" s="45"/>
      <c r="Q188" s="45"/>
      <c r="R188" s="45"/>
      <c r="S188" s="46"/>
      <c r="T188" s="46"/>
      <c r="U188" s="46"/>
      <c r="V188" s="47"/>
      <c r="W188" s="47"/>
      <c r="X188" s="47"/>
      <c r="Y188" s="17">
        <v>0</v>
      </c>
      <c r="Z188" s="17">
        <v>0</v>
      </c>
      <c r="AA188" s="17">
        <v>0</v>
      </c>
      <c r="AB188" s="122">
        <v>4</v>
      </c>
      <c r="AC188" s="122">
        <v>4</v>
      </c>
      <c r="AD188" s="122">
        <v>8</v>
      </c>
      <c r="AE188" s="122">
        <v>8</v>
      </c>
    </row>
    <row r="189" spans="1:31" x14ac:dyDescent="0.25">
      <c r="A189" s="42" t="s">
        <v>776</v>
      </c>
      <c r="B189" s="16" t="s">
        <v>54</v>
      </c>
      <c r="C189" s="252">
        <v>36257</v>
      </c>
      <c r="D189" s="43">
        <v>291.95034886164268</v>
      </c>
      <c r="E189" s="44"/>
      <c r="F189" s="44"/>
      <c r="G189" s="44"/>
      <c r="H189" s="44"/>
      <c r="I189" s="44"/>
      <c r="J189" s="17"/>
      <c r="K189" s="17"/>
      <c r="L189" s="17"/>
      <c r="M189" s="58"/>
      <c r="N189" s="58"/>
      <c r="O189" s="58"/>
      <c r="P189" s="45"/>
      <c r="Q189" s="45"/>
      <c r="R189" s="45"/>
      <c r="S189" s="46"/>
      <c r="T189" s="46"/>
      <c r="U189" s="46"/>
      <c r="V189" s="47"/>
      <c r="W189" s="47"/>
      <c r="X189" s="47"/>
      <c r="Y189" s="17">
        <v>0</v>
      </c>
      <c r="Z189" s="17">
        <v>0</v>
      </c>
      <c r="AA189" s="17">
        <v>0</v>
      </c>
      <c r="AB189" s="122">
        <v>26</v>
      </c>
      <c r="AC189" s="122">
        <v>12</v>
      </c>
      <c r="AD189" s="122">
        <v>59</v>
      </c>
      <c r="AE189" s="122">
        <v>27</v>
      </c>
    </row>
    <row r="190" spans="1:31" x14ac:dyDescent="0.25">
      <c r="A190" s="42" t="s">
        <v>429</v>
      </c>
      <c r="B190" s="16" t="s">
        <v>809</v>
      </c>
      <c r="C190" s="252">
        <v>46657</v>
      </c>
      <c r="D190" s="43">
        <v>375.69372608979404</v>
      </c>
      <c r="E190" s="44"/>
      <c r="F190" s="44"/>
      <c r="G190" s="44"/>
      <c r="H190" s="44"/>
      <c r="I190" s="44"/>
      <c r="J190" s="17"/>
      <c r="K190" s="17"/>
      <c r="L190" s="17"/>
      <c r="M190" s="58"/>
      <c r="N190" s="58"/>
      <c r="O190" s="58"/>
      <c r="P190" s="45"/>
      <c r="Q190" s="45"/>
      <c r="R190" s="45"/>
      <c r="S190" s="46"/>
      <c r="T190" s="46"/>
      <c r="U190" s="46"/>
      <c r="V190" s="47"/>
      <c r="W190" s="47"/>
      <c r="X190" s="47"/>
      <c r="Y190" s="17">
        <v>0</v>
      </c>
      <c r="Z190" s="17">
        <v>0</v>
      </c>
      <c r="AA190" s="17">
        <v>0</v>
      </c>
      <c r="AB190" s="122">
        <v>15</v>
      </c>
      <c r="AC190" s="122">
        <v>12</v>
      </c>
      <c r="AD190" s="122">
        <v>30</v>
      </c>
      <c r="AE190" s="122">
        <v>23</v>
      </c>
    </row>
    <row r="191" spans="1:31" x14ac:dyDescent="0.25">
      <c r="A191" s="42" t="s">
        <v>472</v>
      </c>
      <c r="B191" s="16" t="s">
        <v>113</v>
      </c>
      <c r="C191" s="252">
        <v>11943</v>
      </c>
      <c r="D191" s="43">
        <v>96.16799559959729</v>
      </c>
      <c r="E191" s="44"/>
      <c r="F191" s="44"/>
      <c r="G191" s="44"/>
      <c r="H191" s="44"/>
      <c r="I191" s="44"/>
      <c r="J191" s="17"/>
      <c r="K191" s="17"/>
      <c r="L191" s="17"/>
      <c r="M191" s="58"/>
      <c r="N191" s="58"/>
      <c r="O191" s="58"/>
      <c r="P191" s="45"/>
      <c r="Q191" s="45"/>
      <c r="R191" s="45"/>
      <c r="S191" s="46"/>
      <c r="T191" s="46"/>
      <c r="U191" s="46"/>
      <c r="V191" s="47"/>
      <c r="W191" s="47"/>
      <c r="X191" s="47"/>
      <c r="Y191" s="17">
        <v>0</v>
      </c>
      <c r="Z191" s="17">
        <v>0</v>
      </c>
      <c r="AA191" s="17">
        <v>0</v>
      </c>
      <c r="AB191" s="122">
        <v>2</v>
      </c>
      <c r="AC191" s="122">
        <v>2</v>
      </c>
      <c r="AD191" s="122">
        <v>4</v>
      </c>
      <c r="AE191" s="122">
        <v>4</v>
      </c>
    </row>
    <row r="192" spans="1:31" x14ac:dyDescent="0.25">
      <c r="A192" s="42" t="s">
        <v>548</v>
      </c>
      <c r="B192" s="16" t="s">
        <v>825</v>
      </c>
      <c r="C192" s="252">
        <v>24822</v>
      </c>
      <c r="D192" s="43">
        <v>199.87289514972821</v>
      </c>
      <c r="E192" s="44"/>
      <c r="F192" s="44"/>
      <c r="G192" s="44"/>
      <c r="H192" s="44"/>
      <c r="I192" s="44"/>
      <c r="J192" s="17"/>
      <c r="K192" s="17"/>
      <c r="L192" s="17"/>
      <c r="M192" s="58"/>
      <c r="N192" s="58"/>
      <c r="O192" s="58"/>
      <c r="P192" s="45"/>
      <c r="Q192" s="45"/>
      <c r="R192" s="45"/>
      <c r="S192" s="46"/>
      <c r="T192" s="46"/>
      <c r="U192" s="46"/>
      <c r="V192" s="47"/>
      <c r="W192" s="47"/>
      <c r="X192" s="47"/>
      <c r="Y192" s="17">
        <v>0</v>
      </c>
      <c r="Z192" s="17">
        <v>0</v>
      </c>
      <c r="AA192" s="17">
        <v>0</v>
      </c>
      <c r="AB192" s="122">
        <v>13</v>
      </c>
      <c r="AC192" s="122">
        <v>11</v>
      </c>
      <c r="AD192" s="122">
        <v>25</v>
      </c>
      <c r="AE192" s="122">
        <v>22</v>
      </c>
    </row>
    <row r="193" spans="1:31" x14ac:dyDescent="0.25">
      <c r="A193" s="42" t="s">
        <v>588</v>
      </c>
      <c r="B193" s="16" t="s">
        <v>218</v>
      </c>
      <c r="C193" s="252">
        <v>10111</v>
      </c>
      <c r="D193" s="43">
        <v>81.416277610946011</v>
      </c>
      <c r="E193" s="44"/>
      <c r="F193" s="44"/>
      <c r="G193" s="44"/>
      <c r="H193" s="44"/>
      <c r="I193" s="44"/>
      <c r="J193" s="17"/>
      <c r="K193" s="17"/>
      <c r="L193" s="17"/>
      <c r="M193" s="58"/>
      <c r="N193" s="58"/>
      <c r="O193" s="58"/>
      <c r="P193" s="45"/>
      <c r="Q193" s="45"/>
      <c r="R193" s="45"/>
      <c r="S193" s="46"/>
      <c r="T193" s="46"/>
      <c r="U193" s="46"/>
      <c r="V193" s="47"/>
      <c r="W193" s="47"/>
      <c r="X193" s="47"/>
      <c r="Y193" s="17">
        <v>0</v>
      </c>
      <c r="Z193" s="17">
        <v>0</v>
      </c>
      <c r="AA193" s="17">
        <v>0</v>
      </c>
      <c r="AB193" s="122">
        <v>4</v>
      </c>
      <c r="AC193" s="122">
        <v>3</v>
      </c>
      <c r="AD193" s="122">
        <v>10</v>
      </c>
      <c r="AE193" s="122">
        <v>8</v>
      </c>
    </row>
    <row r="194" spans="1:31" x14ac:dyDescent="0.25">
      <c r="A194" s="42" t="s">
        <v>591</v>
      </c>
      <c r="B194" s="16" t="s">
        <v>220</v>
      </c>
      <c r="C194" s="252">
        <v>19619</v>
      </c>
      <c r="D194" s="43">
        <v>157.97704979222132</v>
      </c>
      <c r="E194" s="44"/>
      <c r="F194" s="44"/>
      <c r="G194" s="44"/>
      <c r="H194" s="44"/>
      <c r="I194" s="44"/>
      <c r="J194" s="17"/>
      <c r="K194" s="17"/>
      <c r="L194" s="17"/>
      <c r="M194" s="58"/>
      <c r="N194" s="58"/>
      <c r="O194" s="58"/>
      <c r="P194" s="45"/>
      <c r="Q194" s="45"/>
      <c r="R194" s="45"/>
      <c r="S194" s="46"/>
      <c r="T194" s="46"/>
      <c r="U194" s="46"/>
      <c r="V194" s="47"/>
      <c r="W194" s="47"/>
      <c r="X194" s="47"/>
      <c r="Y194" s="17">
        <v>0</v>
      </c>
      <c r="Z194" s="17">
        <v>0</v>
      </c>
      <c r="AA194" s="17">
        <v>0</v>
      </c>
      <c r="AB194" s="122">
        <v>7</v>
      </c>
      <c r="AC194" s="122">
        <v>6</v>
      </c>
      <c r="AD194" s="122">
        <v>14</v>
      </c>
      <c r="AE194" s="122">
        <v>12</v>
      </c>
    </row>
    <row r="195" spans="1:31" x14ac:dyDescent="0.25">
      <c r="A195" s="42" t="s">
        <v>598</v>
      </c>
      <c r="B195" s="16" t="s">
        <v>227</v>
      </c>
      <c r="C195" s="252">
        <v>12923</v>
      </c>
      <c r="D195" s="43">
        <v>104.05919845378847</v>
      </c>
      <c r="E195" s="44"/>
      <c r="F195" s="44"/>
      <c r="G195" s="44"/>
      <c r="H195" s="44"/>
      <c r="I195" s="44"/>
      <c r="J195" s="17"/>
      <c r="K195" s="17"/>
      <c r="L195" s="17"/>
      <c r="M195" s="58"/>
      <c r="N195" s="58"/>
      <c r="O195" s="58"/>
      <c r="P195" s="45"/>
      <c r="Q195" s="45"/>
      <c r="R195" s="45"/>
      <c r="S195" s="46"/>
      <c r="T195" s="46"/>
      <c r="U195" s="46"/>
      <c r="V195" s="47"/>
      <c r="W195" s="47"/>
      <c r="X195" s="47"/>
      <c r="Y195" s="17">
        <v>0</v>
      </c>
      <c r="Z195" s="17">
        <v>0</v>
      </c>
      <c r="AA195" s="17">
        <v>0</v>
      </c>
      <c r="AB195" s="122">
        <v>6</v>
      </c>
      <c r="AC195" s="122">
        <v>3</v>
      </c>
      <c r="AD195" s="122">
        <v>13</v>
      </c>
      <c r="AE195" s="122">
        <v>7</v>
      </c>
    </row>
    <row r="196" spans="1:31" x14ac:dyDescent="0.25">
      <c r="A196" s="42" t="s">
        <v>626</v>
      </c>
      <c r="B196" s="16" t="s">
        <v>255</v>
      </c>
      <c r="C196" s="252">
        <v>10754</v>
      </c>
      <c r="D196" s="43">
        <v>86.593872953032673</v>
      </c>
      <c r="E196" s="44"/>
      <c r="F196" s="44"/>
      <c r="G196" s="44"/>
      <c r="H196" s="44"/>
      <c r="I196" s="44"/>
      <c r="J196" s="17"/>
      <c r="K196" s="17"/>
      <c r="L196" s="17"/>
      <c r="M196" s="58"/>
      <c r="N196" s="58"/>
      <c r="O196" s="58"/>
      <c r="P196" s="45"/>
      <c r="Q196" s="45"/>
      <c r="R196" s="45"/>
      <c r="S196" s="46"/>
      <c r="T196" s="46"/>
      <c r="U196" s="46"/>
      <c r="V196" s="47"/>
      <c r="W196" s="47"/>
      <c r="X196" s="47"/>
      <c r="Y196" s="17">
        <v>0</v>
      </c>
      <c r="Z196" s="17">
        <v>0</v>
      </c>
      <c r="AA196" s="17">
        <v>0</v>
      </c>
      <c r="AB196" s="122">
        <v>4</v>
      </c>
      <c r="AC196" s="122">
        <v>4</v>
      </c>
      <c r="AD196" s="122">
        <v>7</v>
      </c>
      <c r="AE196" s="122">
        <v>7</v>
      </c>
    </row>
    <row r="197" spans="1:31" x14ac:dyDescent="0.25">
      <c r="A197" s="42" t="s">
        <v>647</v>
      </c>
      <c r="B197" s="16" t="s">
        <v>271</v>
      </c>
      <c r="C197" s="252">
        <v>20409</v>
      </c>
      <c r="D197" s="43">
        <v>164.33832556243667</v>
      </c>
      <c r="E197" s="44"/>
      <c r="F197" s="44"/>
      <c r="G197" s="44"/>
      <c r="H197" s="44"/>
      <c r="I197" s="44"/>
      <c r="J197" s="17"/>
      <c r="K197" s="17"/>
      <c r="L197" s="17"/>
      <c r="M197" s="58"/>
      <c r="N197" s="58"/>
      <c r="O197" s="58"/>
      <c r="P197" s="45"/>
      <c r="Q197" s="45"/>
      <c r="R197" s="45"/>
      <c r="S197" s="46"/>
      <c r="T197" s="46"/>
      <c r="U197" s="46"/>
      <c r="V197" s="47"/>
      <c r="W197" s="47"/>
      <c r="X197" s="47"/>
      <c r="Y197" s="17">
        <v>0</v>
      </c>
      <c r="Z197" s="17">
        <v>0</v>
      </c>
      <c r="AA197" s="17">
        <v>0</v>
      </c>
      <c r="AB197" s="122">
        <v>4</v>
      </c>
      <c r="AC197" s="122">
        <v>4</v>
      </c>
      <c r="AD197" s="122">
        <v>10</v>
      </c>
      <c r="AE197" s="122">
        <v>10</v>
      </c>
    </row>
    <row r="198" spans="1:31" x14ac:dyDescent="0.25">
      <c r="A198" s="42" t="s">
        <v>418</v>
      </c>
      <c r="B198" s="16" t="s">
        <v>53</v>
      </c>
      <c r="C198" s="252">
        <v>73343</v>
      </c>
      <c r="D198" s="43">
        <v>590.57601115810633</v>
      </c>
      <c r="E198" s="44"/>
      <c r="F198" s="44"/>
      <c r="G198" s="44"/>
      <c r="H198" s="44"/>
      <c r="I198" s="44"/>
      <c r="J198" s="17"/>
      <c r="K198" s="17"/>
      <c r="L198" s="17"/>
      <c r="M198" s="58"/>
      <c r="N198" s="58"/>
      <c r="O198" s="58"/>
      <c r="P198" s="45">
        <v>1</v>
      </c>
      <c r="Q198" s="45">
        <v>1</v>
      </c>
      <c r="R198" s="45">
        <v>10</v>
      </c>
      <c r="S198" s="46"/>
      <c r="T198" s="46"/>
      <c r="U198" s="46"/>
      <c r="V198" s="47"/>
      <c r="W198" s="47"/>
      <c r="X198" s="47"/>
      <c r="Y198" s="17">
        <v>1</v>
      </c>
      <c r="Z198" s="17">
        <v>1</v>
      </c>
      <c r="AA198" s="17">
        <v>10</v>
      </c>
      <c r="AB198" s="122">
        <v>9</v>
      </c>
      <c r="AC198" s="122">
        <v>9</v>
      </c>
      <c r="AD198" s="122">
        <v>23</v>
      </c>
      <c r="AE198" s="122">
        <v>23</v>
      </c>
    </row>
    <row r="199" spans="1:31" x14ac:dyDescent="0.25">
      <c r="A199" s="42" t="s">
        <v>420</v>
      </c>
      <c r="B199" s="16" t="s">
        <v>56</v>
      </c>
      <c r="C199" s="252">
        <v>34596</v>
      </c>
      <c r="D199" s="43">
        <v>278.57556524856966</v>
      </c>
      <c r="E199" s="44"/>
      <c r="F199" s="44"/>
      <c r="G199" s="44"/>
      <c r="H199" s="44"/>
      <c r="I199" s="44"/>
      <c r="J199" s="17">
        <v>1</v>
      </c>
      <c r="K199" s="17">
        <v>1</v>
      </c>
      <c r="L199" s="17">
        <v>1052</v>
      </c>
      <c r="M199" s="58"/>
      <c r="N199" s="58"/>
      <c r="O199" s="58"/>
      <c r="P199" s="45"/>
      <c r="Q199" s="45"/>
      <c r="R199" s="45"/>
      <c r="S199" s="46"/>
      <c r="T199" s="46"/>
      <c r="U199" s="46"/>
      <c r="V199" s="47"/>
      <c r="W199" s="47"/>
      <c r="X199" s="47"/>
      <c r="Y199" s="17">
        <v>1</v>
      </c>
      <c r="Z199" s="17">
        <v>1</v>
      </c>
      <c r="AA199" s="17">
        <v>1052</v>
      </c>
      <c r="AB199" s="122">
        <v>9</v>
      </c>
      <c r="AC199" s="122">
        <v>2</v>
      </c>
      <c r="AD199" s="122">
        <v>22</v>
      </c>
      <c r="AE199" s="122">
        <v>8</v>
      </c>
    </row>
    <row r="200" spans="1:31" x14ac:dyDescent="0.25">
      <c r="A200" s="42" t="s">
        <v>426</v>
      </c>
      <c r="B200" s="16" t="s">
        <v>60</v>
      </c>
      <c r="C200" s="252">
        <v>74704</v>
      </c>
      <c r="D200" s="43">
        <v>601.5351204280596</v>
      </c>
      <c r="E200" s="44"/>
      <c r="F200" s="44"/>
      <c r="G200" s="44"/>
      <c r="H200" s="44"/>
      <c r="I200" s="44"/>
      <c r="J200" s="17"/>
      <c r="K200" s="17"/>
      <c r="L200" s="17"/>
      <c r="M200" s="58"/>
      <c r="N200" s="58"/>
      <c r="O200" s="58"/>
      <c r="P200" s="45"/>
      <c r="Q200" s="45"/>
      <c r="R200" s="45"/>
      <c r="S200" s="46"/>
      <c r="T200" s="46"/>
      <c r="U200" s="46"/>
      <c r="V200" s="47"/>
      <c r="W200" s="47"/>
      <c r="X200" s="47"/>
      <c r="Y200" s="17">
        <v>0</v>
      </c>
      <c r="Z200" s="17">
        <v>0</v>
      </c>
      <c r="AA200" s="17">
        <v>0</v>
      </c>
      <c r="AB200" s="122">
        <v>27</v>
      </c>
      <c r="AC200" s="122">
        <v>12</v>
      </c>
      <c r="AD200" s="122">
        <v>59</v>
      </c>
      <c r="AE200" s="122">
        <v>29</v>
      </c>
    </row>
    <row r="201" spans="1:31" x14ac:dyDescent="0.25">
      <c r="A201" s="42" t="s">
        <v>458</v>
      </c>
      <c r="B201" s="16" t="s">
        <v>96</v>
      </c>
      <c r="C201" s="252">
        <v>75610</v>
      </c>
      <c r="D201" s="43">
        <v>608.8304569442812</v>
      </c>
      <c r="E201" s="44"/>
      <c r="F201" s="44"/>
      <c r="G201" s="44"/>
      <c r="H201" s="44"/>
      <c r="I201" s="44"/>
      <c r="J201" s="17"/>
      <c r="K201" s="17"/>
      <c r="L201" s="17"/>
      <c r="M201" s="58"/>
      <c r="N201" s="58"/>
      <c r="O201" s="58"/>
      <c r="P201" s="45"/>
      <c r="Q201" s="45"/>
      <c r="R201" s="45"/>
      <c r="S201" s="46"/>
      <c r="T201" s="46"/>
      <c r="U201" s="46"/>
      <c r="V201" s="47"/>
      <c r="W201" s="47"/>
      <c r="X201" s="47"/>
      <c r="Y201" s="17">
        <v>0</v>
      </c>
      <c r="Z201" s="17">
        <v>0</v>
      </c>
      <c r="AA201" s="17">
        <v>0</v>
      </c>
      <c r="AB201" s="122">
        <v>18</v>
      </c>
      <c r="AC201" s="122">
        <v>17</v>
      </c>
      <c r="AD201" s="122">
        <v>43</v>
      </c>
      <c r="AE201" s="122">
        <v>41</v>
      </c>
    </row>
    <row r="202" spans="1:31" x14ac:dyDescent="0.25">
      <c r="A202" s="42" t="s">
        <v>467</v>
      </c>
      <c r="B202" s="16" t="s">
        <v>107</v>
      </c>
      <c r="C202" s="252">
        <v>37850</v>
      </c>
      <c r="D202" s="43">
        <v>304.77757962360857</v>
      </c>
      <c r="E202" s="44"/>
      <c r="F202" s="44"/>
      <c r="G202" s="44"/>
      <c r="H202" s="44"/>
      <c r="I202" s="44"/>
      <c r="J202" s="17"/>
      <c r="K202" s="17"/>
      <c r="L202" s="17"/>
      <c r="M202" s="58"/>
      <c r="N202" s="58"/>
      <c r="O202" s="58"/>
      <c r="P202" s="45"/>
      <c r="Q202" s="45"/>
      <c r="R202" s="45"/>
      <c r="S202" s="46"/>
      <c r="T202" s="46"/>
      <c r="U202" s="46"/>
      <c r="V202" s="47"/>
      <c r="W202" s="47"/>
      <c r="X202" s="47"/>
      <c r="Y202" s="17">
        <v>0</v>
      </c>
      <c r="Z202" s="17">
        <v>0</v>
      </c>
      <c r="AA202" s="17">
        <v>0</v>
      </c>
      <c r="AB202" s="122">
        <v>24</v>
      </c>
      <c r="AC202" s="122">
        <v>23</v>
      </c>
      <c r="AD202" s="122">
        <v>53</v>
      </c>
      <c r="AE202" s="122">
        <v>51</v>
      </c>
    </row>
    <row r="203" spans="1:31" x14ac:dyDescent="0.25">
      <c r="A203" s="42" t="s">
        <v>484</v>
      </c>
      <c r="B203" s="16" t="s">
        <v>126</v>
      </c>
      <c r="C203" s="252">
        <v>61821</v>
      </c>
      <c r="D203" s="43">
        <v>497.79801188668711</v>
      </c>
      <c r="E203" s="44">
        <v>2</v>
      </c>
      <c r="F203" s="44">
        <v>2</v>
      </c>
      <c r="G203" s="44">
        <v>45.1</v>
      </c>
      <c r="H203" s="44">
        <v>278.91899999999998</v>
      </c>
      <c r="I203" s="44">
        <v>139.45949999999999</v>
      </c>
      <c r="J203" s="17"/>
      <c r="K203" s="17"/>
      <c r="L203" s="17"/>
      <c r="M203" s="58"/>
      <c r="N203" s="58"/>
      <c r="O203" s="58"/>
      <c r="P203" s="45"/>
      <c r="Q203" s="45"/>
      <c r="R203" s="45"/>
      <c r="S203" s="46"/>
      <c r="T203" s="46"/>
      <c r="U203" s="46"/>
      <c r="V203" s="47"/>
      <c r="W203" s="47"/>
      <c r="X203" s="47"/>
      <c r="Y203" s="17">
        <v>2</v>
      </c>
      <c r="Z203" s="17">
        <v>2</v>
      </c>
      <c r="AA203" s="17">
        <v>45.1</v>
      </c>
      <c r="AB203" s="122">
        <v>15</v>
      </c>
      <c r="AC203" s="122">
        <v>14</v>
      </c>
      <c r="AD203" s="122">
        <v>35</v>
      </c>
      <c r="AE203" s="122">
        <v>33</v>
      </c>
    </row>
    <row r="204" spans="1:31" x14ac:dyDescent="0.25">
      <c r="A204" s="42" t="s">
        <v>553</v>
      </c>
      <c r="B204" s="16" t="s">
        <v>182</v>
      </c>
      <c r="C204" s="252">
        <v>84067</v>
      </c>
      <c r="D204" s="43">
        <v>676.92831667682697</v>
      </c>
      <c r="E204" s="44"/>
      <c r="F204" s="44"/>
      <c r="G204" s="44"/>
      <c r="H204" s="44"/>
      <c r="I204" s="44"/>
      <c r="J204" s="17">
        <v>1</v>
      </c>
      <c r="K204" s="17">
        <v>8</v>
      </c>
      <c r="L204" s="17">
        <v>257.82400000000001</v>
      </c>
      <c r="M204" s="58"/>
      <c r="N204" s="58"/>
      <c r="O204" s="58"/>
      <c r="P204" s="45">
        <v>3</v>
      </c>
      <c r="Q204" s="45">
        <v>5</v>
      </c>
      <c r="R204" s="45">
        <v>232.14400000000001</v>
      </c>
      <c r="S204" s="46"/>
      <c r="T204" s="46"/>
      <c r="U204" s="46"/>
      <c r="V204" s="47"/>
      <c r="W204" s="47"/>
      <c r="X204" s="47"/>
      <c r="Y204" s="17">
        <v>4</v>
      </c>
      <c r="Z204" s="17">
        <v>13</v>
      </c>
      <c r="AA204" s="17">
        <v>489.96800000000002</v>
      </c>
      <c r="AB204" s="122">
        <v>10</v>
      </c>
      <c r="AC204" s="122">
        <v>7</v>
      </c>
      <c r="AD204" s="122">
        <v>18</v>
      </c>
      <c r="AE204" s="122">
        <v>12</v>
      </c>
    </row>
    <row r="205" spans="1:31" x14ac:dyDescent="0.25">
      <c r="A205" s="42" t="s">
        <v>596</v>
      </c>
      <c r="B205" s="16" t="s">
        <v>225</v>
      </c>
      <c r="C205" s="252">
        <v>31421</v>
      </c>
      <c r="D205" s="43">
        <v>253.00967845055231</v>
      </c>
      <c r="E205" s="44"/>
      <c r="F205" s="44"/>
      <c r="G205" s="44"/>
      <c r="H205" s="44"/>
      <c r="I205" s="44"/>
      <c r="J205" s="17"/>
      <c r="K205" s="17"/>
      <c r="L205" s="17"/>
      <c r="M205" s="58"/>
      <c r="N205" s="58"/>
      <c r="O205" s="58"/>
      <c r="P205" s="45"/>
      <c r="Q205" s="45"/>
      <c r="R205" s="45"/>
      <c r="S205" s="46"/>
      <c r="T205" s="46"/>
      <c r="U205" s="46"/>
      <c r="V205" s="47"/>
      <c r="W205" s="47"/>
      <c r="X205" s="47"/>
      <c r="Y205" s="17">
        <v>0</v>
      </c>
      <c r="Z205" s="17">
        <v>0</v>
      </c>
      <c r="AA205" s="17">
        <v>0</v>
      </c>
      <c r="AB205" s="122">
        <v>3</v>
      </c>
      <c r="AC205" s="122">
        <v>2</v>
      </c>
      <c r="AD205" s="122">
        <v>6</v>
      </c>
      <c r="AE205" s="122">
        <v>4</v>
      </c>
    </row>
    <row r="206" spans="1:31" x14ac:dyDescent="0.25">
      <c r="A206" s="42" t="s">
        <v>614</v>
      </c>
      <c r="B206" s="16" t="s">
        <v>242</v>
      </c>
      <c r="C206" s="252">
        <v>111397</v>
      </c>
      <c r="D206" s="43">
        <v>896.99624933503628</v>
      </c>
      <c r="E206" s="44"/>
      <c r="F206" s="44"/>
      <c r="G206" s="44"/>
      <c r="H206" s="44"/>
      <c r="I206" s="44"/>
      <c r="J206" s="17"/>
      <c r="K206" s="17"/>
      <c r="L206" s="17"/>
      <c r="M206" s="58"/>
      <c r="N206" s="58"/>
      <c r="O206" s="58"/>
      <c r="P206" s="45"/>
      <c r="Q206" s="45"/>
      <c r="R206" s="45"/>
      <c r="S206" s="46"/>
      <c r="T206" s="46"/>
      <c r="U206" s="46"/>
      <c r="V206" s="47"/>
      <c r="W206" s="47"/>
      <c r="X206" s="47"/>
      <c r="Y206" s="17">
        <v>0</v>
      </c>
      <c r="Z206" s="17">
        <v>0</v>
      </c>
      <c r="AA206" s="17">
        <v>0</v>
      </c>
      <c r="AB206" s="122">
        <v>29</v>
      </c>
      <c r="AC206" s="122">
        <v>15</v>
      </c>
      <c r="AD206" s="122">
        <v>67</v>
      </c>
      <c r="AE206" s="122">
        <v>37</v>
      </c>
    </row>
    <row r="207" spans="1:31" x14ac:dyDescent="0.25">
      <c r="A207" s="42" t="s">
        <v>685</v>
      </c>
      <c r="B207" s="16" t="s">
        <v>307</v>
      </c>
      <c r="C207" s="252">
        <v>29328</v>
      </c>
      <c r="D207" s="43">
        <v>236.15632378338685</v>
      </c>
      <c r="E207" s="44"/>
      <c r="F207" s="44"/>
      <c r="G207" s="44"/>
      <c r="H207" s="44"/>
      <c r="I207" s="44"/>
      <c r="J207" s="17"/>
      <c r="K207" s="17"/>
      <c r="L207" s="17"/>
      <c r="M207" s="58"/>
      <c r="N207" s="58"/>
      <c r="O207" s="58"/>
      <c r="P207" s="45"/>
      <c r="Q207" s="45"/>
      <c r="R207" s="45"/>
      <c r="S207" s="46"/>
      <c r="T207" s="46"/>
      <c r="U207" s="46"/>
      <c r="V207" s="47"/>
      <c r="W207" s="47"/>
      <c r="X207" s="47"/>
      <c r="Y207" s="17">
        <v>0</v>
      </c>
      <c r="Z207" s="17">
        <v>0</v>
      </c>
      <c r="AA207" s="17">
        <v>0</v>
      </c>
      <c r="AB207" s="122">
        <v>5</v>
      </c>
      <c r="AC207" s="122">
        <v>2</v>
      </c>
      <c r="AD207" s="122">
        <v>16</v>
      </c>
      <c r="AE207" s="122">
        <v>4</v>
      </c>
    </row>
    <row r="208" spans="1:31" x14ac:dyDescent="0.25">
      <c r="A208" s="42" t="s">
        <v>371</v>
      </c>
      <c r="B208" s="16" t="s">
        <v>9</v>
      </c>
      <c r="C208" s="252">
        <v>10327</v>
      </c>
      <c r="D208" s="43">
        <v>83.155563137992232</v>
      </c>
      <c r="E208" s="44"/>
      <c r="F208" s="44"/>
      <c r="G208" s="44"/>
      <c r="H208" s="44"/>
      <c r="I208" s="44"/>
      <c r="J208" s="17"/>
      <c r="K208" s="17"/>
      <c r="L208" s="17"/>
      <c r="M208" s="58"/>
      <c r="N208" s="58"/>
      <c r="O208" s="58"/>
      <c r="P208" s="45"/>
      <c r="Q208" s="45"/>
      <c r="R208" s="45"/>
      <c r="S208" s="46"/>
      <c r="T208" s="46"/>
      <c r="U208" s="46"/>
      <c r="V208" s="47"/>
      <c r="W208" s="47"/>
      <c r="X208" s="47"/>
      <c r="Y208" s="17">
        <v>0</v>
      </c>
      <c r="Z208" s="17">
        <v>0</v>
      </c>
      <c r="AA208" s="17">
        <v>0</v>
      </c>
      <c r="AB208" s="122">
        <v>3</v>
      </c>
      <c r="AC208" s="122">
        <v>2</v>
      </c>
      <c r="AD208" s="122">
        <v>6</v>
      </c>
      <c r="AE208" s="122">
        <v>4</v>
      </c>
    </row>
    <row r="209" spans="1:31" x14ac:dyDescent="0.25">
      <c r="A209" s="42" t="s">
        <v>433</v>
      </c>
      <c r="B209" s="16" t="s">
        <v>69</v>
      </c>
      <c r="C209" s="252">
        <v>36029</v>
      </c>
      <c r="D209" s="43">
        <v>290.11443636087171</v>
      </c>
      <c r="E209" s="44"/>
      <c r="F209" s="44"/>
      <c r="G209" s="44"/>
      <c r="H209" s="44"/>
      <c r="I209" s="44"/>
      <c r="J209" s="17"/>
      <c r="K209" s="17"/>
      <c r="L209" s="17"/>
      <c r="M209" s="58"/>
      <c r="N209" s="58"/>
      <c r="O209" s="58"/>
      <c r="P209" s="45"/>
      <c r="Q209" s="45"/>
      <c r="R209" s="45"/>
      <c r="S209" s="46"/>
      <c r="T209" s="46"/>
      <c r="U209" s="46"/>
      <c r="V209" s="47"/>
      <c r="W209" s="47"/>
      <c r="X209" s="47"/>
      <c r="Y209" s="17">
        <v>0</v>
      </c>
      <c r="Z209" s="17">
        <v>0</v>
      </c>
      <c r="AA209" s="17">
        <v>0</v>
      </c>
      <c r="AB209" s="122">
        <v>8</v>
      </c>
      <c r="AC209" s="122">
        <v>3</v>
      </c>
      <c r="AD209" s="122">
        <v>20</v>
      </c>
      <c r="AE209" s="122">
        <v>8</v>
      </c>
    </row>
    <row r="210" spans="1:31" x14ac:dyDescent="0.25">
      <c r="A210" s="42" t="s">
        <v>460</v>
      </c>
      <c r="B210" s="16" t="s">
        <v>99</v>
      </c>
      <c r="C210" s="252">
        <v>37753</v>
      </c>
      <c r="D210" s="43">
        <v>303.99651158599988</v>
      </c>
      <c r="E210" s="44"/>
      <c r="F210" s="44"/>
      <c r="G210" s="44"/>
      <c r="H210" s="44"/>
      <c r="I210" s="44"/>
      <c r="J210" s="17"/>
      <c r="K210" s="17"/>
      <c r="L210" s="17"/>
      <c r="M210" s="58"/>
      <c r="N210" s="58"/>
      <c r="O210" s="58"/>
      <c r="P210" s="45"/>
      <c r="Q210" s="45"/>
      <c r="R210" s="45"/>
      <c r="S210" s="46"/>
      <c r="T210" s="46"/>
      <c r="U210" s="46"/>
      <c r="V210" s="47"/>
      <c r="W210" s="47"/>
      <c r="X210" s="47"/>
      <c r="Y210" s="17">
        <v>0</v>
      </c>
      <c r="Z210" s="17">
        <v>0</v>
      </c>
      <c r="AA210" s="17">
        <v>0</v>
      </c>
      <c r="AB210" s="122">
        <v>10</v>
      </c>
      <c r="AC210" s="122">
        <v>10</v>
      </c>
      <c r="AD210" s="122">
        <v>26</v>
      </c>
      <c r="AE210" s="122">
        <v>26</v>
      </c>
    </row>
    <row r="211" spans="1:31" x14ac:dyDescent="0.25">
      <c r="A211" s="42" t="s">
        <v>494</v>
      </c>
      <c r="B211" s="16" t="s">
        <v>787</v>
      </c>
      <c r="C211" s="252">
        <v>20344</v>
      </c>
      <c r="D211" s="43">
        <v>163.81492945476072</v>
      </c>
      <c r="E211" s="44"/>
      <c r="F211" s="44"/>
      <c r="G211" s="44"/>
      <c r="H211" s="44"/>
      <c r="I211" s="44"/>
      <c r="J211" s="17"/>
      <c r="K211" s="17"/>
      <c r="L211" s="17"/>
      <c r="M211" s="58"/>
      <c r="N211" s="58"/>
      <c r="O211" s="58"/>
      <c r="P211" s="45"/>
      <c r="Q211" s="45"/>
      <c r="R211" s="45"/>
      <c r="S211" s="46"/>
      <c r="T211" s="46"/>
      <c r="U211" s="46"/>
      <c r="V211" s="47"/>
      <c r="W211" s="47"/>
      <c r="X211" s="47"/>
      <c r="Y211" s="17">
        <v>0</v>
      </c>
      <c r="Z211" s="17">
        <v>0</v>
      </c>
      <c r="AA211" s="17">
        <v>0</v>
      </c>
      <c r="AB211" s="122">
        <v>13</v>
      </c>
      <c r="AC211" s="122">
        <v>11</v>
      </c>
      <c r="AD211" s="122">
        <v>33</v>
      </c>
      <c r="AE211" s="122">
        <v>29</v>
      </c>
    </row>
    <row r="212" spans="1:31" x14ac:dyDescent="0.25">
      <c r="A212" s="42" t="s">
        <v>492</v>
      </c>
      <c r="B212" s="16" t="s">
        <v>134</v>
      </c>
      <c r="C212" s="252">
        <v>7650</v>
      </c>
      <c r="D212" s="43">
        <v>61.599695749553646</v>
      </c>
      <c r="E212" s="44"/>
      <c r="F212" s="44"/>
      <c r="G212" s="44"/>
      <c r="H212" s="44"/>
      <c r="I212" s="44"/>
      <c r="J212" s="17"/>
      <c r="K212" s="17"/>
      <c r="L212" s="17"/>
      <c r="M212" s="58"/>
      <c r="N212" s="58"/>
      <c r="O212" s="58"/>
      <c r="P212" s="45"/>
      <c r="Q212" s="45"/>
      <c r="R212" s="45"/>
      <c r="S212" s="46"/>
      <c r="T212" s="46"/>
      <c r="U212" s="46"/>
      <c r="V212" s="47"/>
      <c r="W212" s="47"/>
      <c r="X212" s="47"/>
      <c r="Y212" s="17">
        <v>0</v>
      </c>
      <c r="Z212" s="17">
        <v>0</v>
      </c>
      <c r="AA212" s="17">
        <v>0</v>
      </c>
      <c r="AB212" s="122">
        <v>8</v>
      </c>
      <c r="AC212" s="122">
        <v>6</v>
      </c>
      <c r="AD212" s="122">
        <v>18</v>
      </c>
      <c r="AE212" s="122">
        <v>13</v>
      </c>
    </row>
    <row r="213" spans="1:31" x14ac:dyDescent="0.25">
      <c r="A213" s="42" t="s">
        <v>495</v>
      </c>
      <c r="B213" s="16" t="s">
        <v>136</v>
      </c>
      <c r="C213" s="252">
        <v>6545</v>
      </c>
      <c r="D213" s="43">
        <v>52.701961919062569</v>
      </c>
      <c r="E213" s="44"/>
      <c r="F213" s="44"/>
      <c r="G213" s="44"/>
      <c r="H213" s="44"/>
      <c r="I213" s="44"/>
      <c r="J213" s="17"/>
      <c r="K213" s="17"/>
      <c r="L213" s="17"/>
      <c r="M213" s="58"/>
      <c r="N213" s="58"/>
      <c r="O213" s="58"/>
      <c r="P213" s="45"/>
      <c r="Q213" s="45"/>
      <c r="R213" s="45"/>
      <c r="S213" s="46"/>
      <c r="T213" s="46"/>
      <c r="U213" s="46"/>
      <c r="V213" s="47"/>
      <c r="W213" s="47"/>
      <c r="X213" s="47"/>
      <c r="Y213" s="17">
        <v>0</v>
      </c>
      <c r="Z213" s="17">
        <v>0</v>
      </c>
      <c r="AA213" s="17">
        <v>0</v>
      </c>
      <c r="AB213" s="122">
        <v>4</v>
      </c>
      <c r="AC213" s="122"/>
      <c r="AD213" s="122">
        <v>8</v>
      </c>
      <c r="AE213" s="122"/>
    </row>
    <row r="214" spans="1:31" x14ac:dyDescent="0.25">
      <c r="A214" s="42" t="s">
        <v>504</v>
      </c>
      <c r="B214" s="16" t="s">
        <v>819</v>
      </c>
      <c r="C214" s="252">
        <v>51822</v>
      </c>
      <c r="D214" s="43">
        <v>417.28358603050577</v>
      </c>
      <c r="E214" s="44"/>
      <c r="F214" s="44"/>
      <c r="G214" s="44"/>
      <c r="H214" s="44"/>
      <c r="I214" s="44"/>
      <c r="J214" s="17"/>
      <c r="K214" s="17"/>
      <c r="L214" s="17"/>
      <c r="M214" s="58"/>
      <c r="N214" s="58"/>
      <c r="O214" s="58"/>
      <c r="P214" s="45">
        <v>1</v>
      </c>
      <c r="Q214" s="45">
        <v>5</v>
      </c>
      <c r="R214" s="45">
        <v>16.968</v>
      </c>
      <c r="S214" s="46"/>
      <c r="T214" s="46"/>
      <c r="U214" s="46"/>
      <c r="V214" s="47"/>
      <c r="W214" s="47"/>
      <c r="X214" s="47"/>
      <c r="Y214" s="17">
        <v>1</v>
      </c>
      <c r="Z214" s="17">
        <v>5</v>
      </c>
      <c r="AA214" s="17">
        <v>16.968</v>
      </c>
      <c r="AB214" s="122">
        <v>17</v>
      </c>
      <c r="AC214" s="122">
        <v>15</v>
      </c>
      <c r="AD214" s="122">
        <v>36</v>
      </c>
      <c r="AE214" s="122">
        <v>32</v>
      </c>
    </row>
    <row r="215" spans="1:31" s="32" customFormat="1" x14ac:dyDescent="0.25">
      <c r="A215" s="48" t="s">
        <v>525</v>
      </c>
      <c r="B215" s="16" t="s">
        <v>161</v>
      </c>
      <c r="C215" s="252">
        <v>6688</v>
      </c>
      <c r="D215" s="43">
        <v>53.853433355949647</v>
      </c>
      <c r="E215" s="44"/>
      <c r="F215" s="44"/>
      <c r="G215" s="44"/>
      <c r="H215" s="44"/>
      <c r="I215" s="44"/>
      <c r="J215" s="17"/>
      <c r="K215" s="17"/>
      <c r="L215" s="17"/>
      <c r="M215" s="58"/>
      <c r="N215" s="58"/>
      <c r="O215" s="58"/>
      <c r="P215" s="45"/>
      <c r="Q215" s="45"/>
      <c r="R215" s="45"/>
      <c r="S215" s="46"/>
      <c r="T215" s="46"/>
      <c r="U215" s="46"/>
      <c r="V215" s="47"/>
      <c r="W215" s="47"/>
      <c r="X215" s="47"/>
      <c r="Y215" s="17">
        <v>0</v>
      </c>
      <c r="Z215" s="17">
        <v>0</v>
      </c>
      <c r="AA215" s="17">
        <v>0</v>
      </c>
      <c r="AB215" s="122">
        <v>2</v>
      </c>
      <c r="AC215" s="122">
        <v>1</v>
      </c>
      <c r="AD215" s="122">
        <v>8</v>
      </c>
      <c r="AE215" s="122">
        <v>2</v>
      </c>
    </row>
    <row r="216" spans="1:31" x14ac:dyDescent="0.25">
      <c r="A216" s="42" t="s">
        <v>526</v>
      </c>
      <c r="B216" s="16" t="s">
        <v>162</v>
      </c>
      <c r="C216" s="252">
        <v>6744</v>
      </c>
      <c r="D216" s="43">
        <v>54.304359233332001</v>
      </c>
      <c r="E216" s="44"/>
      <c r="F216" s="44"/>
      <c r="G216" s="44"/>
      <c r="H216" s="44"/>
      <c r="I216" s="44"/>
      <c r="J216" s="17"/>
      <c r="K216" s="17"/>
      <c r="L216" s="17"/>
      <c r="M216" s="58"/>
      <c r="N216" s="58"/>
      <c r="O216" s="58"/>
      <c r="P216" s="45"/>
      <c r="Q216" s="45"/>
      <c r="R216" s="45"/>
      <c r="S216" s="46"/>
      <c r="T216" s="46"/>
      <c r="U216" s="46"/>
      <c r="V216" s="47"/>
      <c r="W216" s="47"/>
      <c r="X216" s="47"/>
      <c r="Y216" s="17">
        <v>0</v>
      </c>
      <c r="Z216" s="17">
        <v>0</v>
      </c>
      <c r="AA216" s="17">
        <v>0</v>
      </c>
      <c r="AB216" s="122">
        <v>1</v>
      </c>
      <c r="AC216" s="122"/>
      <c r="AD216" s="122">
        <v>2</v>
      </c>
      <c r="AE216" s="122"/>
    </row>
    <row r="217" spans="1:31" x14ac:dyDescent="0.25">
      <c r="A217" s="42" t="s">
        <v>534</v>
      </c>
      <c r="B217" s="16" t="s">
        <v>170</v>
      </c>
      <c r="C217" s="252">
        <v>22660</v>
      </c>
      <c r="D217" s="43">
        <v>182.46393538364518</v>
      </c>
      <c r="E217" s="44"/>
      <c r="F217" s="44"/>
      <c r="G217" s="44"/>
      <c r="H217" s="44"/>
      <c r="I217" s="44"/>
      <c r="J217" s="17"/>
      <c r="K217" s="17"/>
      <c r="L217" s="17"/>
      <c r="M217" s="58"/>
      <c r="N217" s="58"/>
      <c r="O217" s="58"/>
      <c r="P217" s="45"/>
      <c r="Q217" s="45"/>
      <c r="R217" s="45"/>
      <c r="S217" s="46"/>
      <c r="T217" s="46"/>
      <c r="U217" s="46"/>
      <c r="V217" s="47"/>
      <c r="W217" s="47"/>
      <c r="X217" s="47"/>
      <c r="Y217" s="17">
        <v>0</v>
      </c>
      <c r="Z217" s="17">
        <v>0</v>
      </c>
      <c r="AA217" s="17">
        <v>0</v>
      </c>
      <c r="AB217" s="122">
        <v>6</v>
      </c>
      <c r="AC217" s="122">
        <v>6</v>
      </c>
      <c r="AD217" s="122">
        <v>11</v>
      </c>
      <c r="AE217" s="122">
        <v>11</v>
      </c>
    </row>
    <row r="218" spans="1:31" x14ac:dyDescent="0.25">
      <c r="A218" s="42" t="s">
        <v>538</v>
      </c>
      <c r="B218" s="16" t="s">
        <v>174</v>
      </c>
      <c r="C218" s="252">
        <v>8604</v>
      </c>
      <c r="D218" s="43">
        <v>69.281540160674453</v>
      </c>
      <c r="E218" s="44"/>
      <c r="F218" s="44"/>
      <c r="G218" s="44"/>
      <c r="H218" s="44"/>
      <c r="I218" s="44"/>
      <c r="J218" s="17"/>
      <c r="K218" s="17"/>
      <c r="L218" s="17"/>
      <c r="M218" s="58"/>
      <c r="N218" s="58"/>
      <c r="O218" s="58"/>
      <c r="P218" s="45"/>
      <c r="Q218" s="45"/>
      <c r="R218" s="45"/>
      <c r="S218" s="46"/>
      <c r="T218" s="46"/>
      <c r="U218" s="46"/>
      <c r="V218" s="47"/>
      <c r="W218" s="47"/>
      <c r="X218" s="47"/>
      <c r="Y218" s="17">
        <v>0</v>
      </c>
      <c r="Z218" s="17">
        <v>0</v>
      </c>
      <c r="AA218" s="17">
        <v>0</v>
      </c>
      <c r="AB218" s="122">
        <v>1</v>
      </c>
      <c r="AC218" s="122">
        <v>1</v>
      </c>
      <c r="AD218" s="122">
        <v>2</v>
      </c>
      <c r="AE218" s="122">
        <v>2</v>
      </c>
    </row>
    <row r="219" spans="1:31" x14ac:dyDescent="0.25">
      <c r="A219" s="42" t="s">
        <v>545</v>
      </c>
      <c r="B219" s="16" t="s">
        <v>180</v>
      </c>
      <c r="C219" s="252">
        <v>14095</v>
      </c>
      <c r="D219" s="43">
        <v>113.4964328875763</v>
      </c>
      <c r="E219" s="44"/>
      <c r="F219" s="44"/>
      <c r="G219" s="44"/>
      <c r="H219" s="44"/>
      <c r="I219" s="44"/>
      <c r="J219" s="17"/>
      <c r="K219" s="17"/>
      <c r="L219" s="17"/>
      <c r="M219" s="58"/>
      <c r="N219" s="58"/>
      <c r="O219" s="58"/>
      <c r="P219" s="45"/>
      <c r="Q219" s="45"/>
      <c r="R219" s="45"/>
      <c r="S219" s="46"/>
      <c r="T219" s="46"/>
      <c r="U219" s="46"/>
      <c r="V219" s="47"/>
      <c r="W219" s="47"/>
      <c r="X219" s="47"/>
      <c r="Y219" s="17">
        <v>0</v>
      </c>
      <c r="Z219" s="17">
        <v>0</v>
      </c>
      <c r="AA219" s="17">
        <v>0</v>
      </c>
      <c r="AB219" s="122">
        <v>6</v>
      </c>
      <c r="AC219" s="122">
        <v>6</v>
      </c>
      <c r="AD219" s="122">
        <v>12</v>
      </c>
      <c r="AE219" s="122">
        <v>12</v>
      </c>
    </row>
    <row r="220" spans="1:31" x14ac:dyDescent="0.25">
      <c r="A220" s="42" t="s">
        <v>563</v>
      </c>
      <c r="B220" s="16" t="s">
        <v>192</v>
      </c>
      <c r="C220" s="252">
        <v>6360</v>
      </c>
      <c r="D220" s="43">
        <v>51.21229607413872</v>
      </c>
      <c r="E220" s="44"/>
      <c r="F220" s="44"/>
      <c r="G220" s="44"/>
      <c r="H220" s="44"/>
      <c r="I220" s="44"/>
      <c r="J220" s="17"/>
      <c r="K220" s="17"/>
      <c r="L220" s="17"/>
      <c r="M220" s="58"/>
      <c r="N220" s="58"/>
      <c r="O220" s="58"/>
      <c r="P220" s="45"/>
      <c r="Q220" s="45"/>
      <c r="R220" s="45"/>
      <c r="S220" s="46"/>
      <c r="T220" s="46"/>
      <c r="U220" s="46"/>
      <c r="V220" s="47"/>
      <c r="W220" s="47"/>
      <c r="X220" s="47"/>
      <c r="Y220" s="17">
        <v>0</v>
      </c>
      <c r="Z220" s="17">
        <v>0</v>
      </c>
      <c r="AA220" s="17">
        <v>0</v>
      </c>
      <c r="AB220" s="122">
        <v>1</v>
      </c>
      <c r="AC220" s="122"/>
      <c r="AD220" s="122">
        <v>1</v>
      </c>
      <c r="AE220" s="122"/>
    </row>
    <row r="221" spans="1:31" x14ac:dyDescent="0.25">
      <c r="A221" s="42" t="s">
        <v>564</v>
      </c>
      <c r="B221" s="16" t="s">
        <v>193</v>
      </c>
      <c r="C221" s="252">
        <v>11828</v>
      </c>
      <c r="D221" s="43">
        <v>95.241987101401378</v>
      </c>
      <c r="E221" s="44"/>
      <c r="F221" s="44"/>
      <c r="G221" s="44"/>
      <c r="H221" s="44"/>
      <c r="I221" s="44"/>
      <c r="J221" s="17"/>
      <c r="K221" s="17"/>
      <c r="L221" s="17"/>
      <c r="M221" s="58"/>
      <c r="N221" s="58"/>
      <c r="O221" s="58"/>
      <c r="P221" s="45"/>
      <c r="Q221" s="45"/>
      <c r="R221" s="45"/>
      <c r="S221" s="46"/>
      <c r="T221" s="46"/>
      <c r="U221" s="46"/>
      <c r="V221" s="47"/>
      <c r="W221" s="47"/>
      <c r="X221" s="47"/>
      <c r="Y221" s="17">
        <v>0</v>
      </c>
      <c r="Z221" s="17">
        <v>0</v>
      </c>
      <c r="AA221" s="17">
        <v>0</v>
      </c>
      <c r="AB221" s="122">
        <v>7</v>
      </c>
      <c r="AC221" s="122">
        <v>2</v>
      </c>
      <c r="AD221" s="122">
        <v>13</v>
      </c>
      <c r="AE221" s="122">
        <v>4</v>
      </c>
    </row>
    <row r="222" spans="1:31" x14ac:dyDescent="0.25">
      <c r="A222" s="42" t="s">
        <v>577</v>
      </c>
      <c r="B222" s="16" t="s">
        <v>208</v>
      </c>
      <c r="C222" s="252">
        <v>13887</v>
      </c>
      <c r="D222" s="43">
        <v>111.82156534301328</v>
      </c>
      <c r="E222" s="44"/>
      <c r="F222" s="44"/>
      <c r="G222" s="44"/>
      <c r="H222" s="44"/>
      <c r="I222" s="44"/>
      <c r="J222" s="17"/>
      <c r="K222" s="17"/>
      <c r="L222" s="17"/>
      <c r="M222" s="58"/>
      <c r="N222" s="58"/>
      <c r="O222" s="58"/>
      <c r="P222" s="45"/>
      <c r="Q222" s="45"/>
      <c r="R222" s="45"/>
      <c r="S222" s="46"/>
      <c r="T222" s="46"/>
      <c r="U222" s="46"/>
      <c r="V222" s="47"/>
      <c r="W222" s="47"/>
      <c r="X222" s="47"/>
      <c r="Y222" s="17">
        <v>0</v>
      </c>
      <c r="Z222" s="17">
        <v>0</v>
      </c>
      <c r="AA222" s="17">
        <v>0</v>
      </c>
      <c r="AB222" s="122">
        <v>4</v>
      </c>
      <c r="AC222" s="122">
        <v>4</v>
      </c>
      <c r="AD222" s="122">
        <v>6</v>
      </c>
      <c r="AE222" s="122">
        <v>6</v>
      </c>
    </row>
    <row r="223" spans="1:31" x14ac:dyDescent="0.25">
      <c r="A223" s="42" t="s">
        <v>589</v>
      </c>
      <c r="B223" s="16" t="s">
        <v>219</v>
      </c>
      <c r="C223" s="252">
        <v>9640</v>
      </c>
      <c r="D223" s="43">
        <v>77.623668892247991</v>
      </c>
      <c r="E223" s="44"/>
      <c r="F223" s="44"/>
      <c r="G223" s="44"/>
      <c r="H223" s="44"/>
      <c r="I223" s="44"/>
      <c r="J223" s="17"/>
      <c r="K223" s="17"/>
      <c r="L223" s="17"/>
      <c r="M223" s="58"/>
      <c r="N223" s="58"/>
      <c r="O223" s="58"/>
      <c r="P223" s="45"/>
      <c r="Q223" s="45"/>
      <c r="R223" s="45"/>
      <c r="S223" s="46"/>
      <c r="T223" s="46"/>
      <c r="U223" s="46"/>
      <c r="V223" s="47"/>
      <c r="W223" s="47"/>
      <c r="X223" s="47"/>
      <c r="Y223" s="17">
        <v>0</v>
      </c>
      <c r="Z223" s="17">
        <v>0</v>
      </c>
      <c r="AA223" s="17">
        <v>0</v>
      </c>
      <c r="AB223" s="122">
        <v>1</v>
      </c>
      <c r="AC223" s="122">
        <v>1</v>
      </c>
      <c r="AD223" s="122">
        <v>1</v>
      </c>
      <c r="AE223" s="122">
        <v>1</v>
      </c>
    </row>
    <row r="224" spans="1:31" x14ac:dyDescent="0.25">
      <c r="A224" s="42" t="s">
        <v>593</v>
      </c>
      <c r="B224" s="16" t="s">
        <v>222</v>
      </c>
      <c r="C224" s="252">
        <v>19662</v>
      </c>
      <c r="D224" s="43">
        <v>158.32329644806848</v>
      </c>
      <c r="E224" s="44"/>
      <c r="F224" s="44"/>
      <c r="G224" s="44"/>
      <c r="H224" s="44"/>
      <c r="I224" s="44"/>
      <c r="J224" s="17"/>
      <c r="K224" s="17"/>
      <c r="L224" s="17"/>
      <c r="M224" s="58"/>
      <c r="N224" s="58"/>
      <c r="O224" s="58"/>
      <c r="P224" s="45"/>
      <c r="Q224" s="45"/>
      <c r="R224" s="45"/>
      <c r="S224" s="46"/>
      <c r="T224" s="46"/>
      <c r="U224" s="46"/>
      <c r="V224" s="47"/>
      <c r="W224" s="47"/>
      <c r="X224" s="47"/>
      <c r="Y224" s="17">
        <v>0</v>
      </c>
      <c r="Z224" s="17">
        <v>0</v>
      </c>
      <c r="AA224" s="17">
        <v>0</v>
      </c>
      <c r="AB224" s="122">
        <v>4</v>
      </c>
      <c r="AC224" s="122">
        <v>4</v>
      </c>
      <c r="AD224" s="122">
        <v>8</v>
      </c>
      <c r="AE224" s="122">
        <v>8</v>
      </c>
    </row>
    <row r="225" spans="1:31" x14ac:dyDescent="0.25">
      <c r="A225" s="42" t="s">
        <v>613</v>
      </c>
      <c r="B225" s="16" t="s">
        <v>241</v>
      </c>
      <c r="C225" s="252">
        <v>11376</v>
      </c>
      <c r="D225" s="43">
        <v>91.602371091100963</v>
      </c>
      <c r="E225" s="44"/>
      <c r="F225" s="44"/>
      <c r="G225" s="44"/>
      <c r="H225" s="44"/>
      <c r="I225" s="44"/>
      <c r="J225" s="17"/>
      <c r="K225" s="17"/>
      <c r="L225" s="17"/>
      <c r="M225" s="58"/>
      <c r="N225" s="58"/>
      <c r="O225" s="58"/>
      <c r="P225" s="45"/>
      <c r="Q225" s="45"/>
      <c r="R225" s="45"/>
      <c r="S225" s="46"/>
      <c r="T225" s="46"/>
      <c r="U225" s="46"/>
      <c r="V225" s="47"/>
      <c r="W225" s="47"/>
      <c r="X225" s="47"/>
      <c r="Y225" s="17">
        <v>0</v>
      </c>
      <c r="Z225" s="17">
        <v>0</v>
      </c>
      <c r="AA225" s="17">
        <v>0</v>
      </c>
      <c r="AB225" s="122">
        <v>7</v>
      </c>
      <c r="AC225" s="122">
        <v>6</v>
      </c>
      <c r="AD225" s="122">
        <v>14</v>
      </c>
      <c r="AE225" s="122">
        <v>12</v>
      </c>
    </row>
    <row r="226" spans="1:31" x14ac:dyDescent="0.25">
      <c r="A226" s="42" t="s">
        <v>621</v>
      </c>
      <c r="B226" s="16" t="s">
        <v>250</v>
      </c>
      <c r="C226" s="252">
        <v>76218</v>
      </c>
      <c r="D226" s="43">
        <v>613.72622361300398</v>
      </c>
      <c r="E226" s="44"/>
      <c r="F226" s="44"/>
      <c r="G226" s="44"/>
      <c r="H226" s="44"/>
      <c r="I226" s="44"/>
      <c r="J226" s="17"/>
      <c r="K226" s="17"/>
      <c r="L226" s="17"/>
      <c r="M226" s="58"/>
      <c r="N226" s="58"/>
      <c r="O226" s="58"/>
      <c r="P226" s="45"/>
      <c r="Q226" s="45"/>
      <c r="R226" s="45"/>
      <c r="S226" s="46"/>
      <c r="T226" s="46"/>
      <c r="U226" s="46"/>
      <c r="V226" s="47"/>
      <c r="W226" s="47"/>
      <c r="X226" s="47"/>
      <c r="Y226" s="17">
        <v>0</v>
      </c>
      <c r="Z226" s="17">
        <v>0</v>
      </c>
      <c r="AA226" s="17">
        <v>0</v>
      </c>
      <c r="AB226" s="122">
        <v>11</v>
      </c>
      <c r="AC226" s="122">
        <v>10</v>
      </c>
      <c r="AD226" s="122">
        <v>28</v>
      </c>
      <c r="AE226" s="122">
        <v>26</v>
      </c>
    </row>
    <row r="227" spans="1:31" s="32" customFormat="1" x14ac:dyDescent="0.25">
      <c r="A227" s="48" t="s">
        <v>630</v>
      </c>
      <c r="B227" s="16" t="s">
        <v>257</v>
      </c>
      <c r="C227" s="252">
        <v>7091</v>
      </c>
      <c r="D227" s="43">
        <v>57.098489223540511</v>
      </c>
      <c r="E227" s="44"/>
      <c r="F227" s="44"/>
      <c r="G227" s="44"/>
      <c r="H227" s="44"/>
      <c r="I227" s="44"/>
      <c r="J227" s="17"/>
      <c r="K227" s="17"/>
      <c r="L227" s="17"/>
      <c r="M227" s="58"/>
      <c r="N227" s="58"/>
      <c r="O227" s="58"/>
      <c r="P227" s="45"/>
      <c r="Q227" s="45"/>
      <c r="R227" s="45"/>
      <c r="S227" s="46"/>
      <c r="T227" s="46"/>
      <c r="U227" s="46"/>
      <c r="V227" s="47"/>
      <c r="W227" s="47"/>
      <c r="X227" s="47"/>
      <c r="Y227" s="17">
        <v>0</v>
      </c>
      <c r="Z227" s="17">
        <v>0</v>
      </c>
      <c r="AA227" s="17">
        <v>0</v>
      </c>
      <c r="AB227" s="122">
        <v>6</v>
      </c>
      <c r="AC227" s="122">
        <v>5</v>
      </c>
      <c r="AD227" s="122">
        <v>13</v>
      </c>
      <c r="AE227" s="122">
        <v>11</v>
      </c>
    </row>
    <row r="228" spans="1:31" x14ac:dyDescent="0.25">
      <c r="A228" s="42" t="s">
        <v>657</v>
      </c>
      <c r="B228" s="16" t="s">
        <v>281</v>
      </c>
      <c r="C228" s="252">
        <v>34325</v>
      </c>
      <c r="D228" s="43">
        <v>276.39340609195153</v>
      </c>
      <c r="E228" s="44"/>
      <c r="F228" s="44"/>
      <c r="G228" s="44"/>
      <c r="H228" s="44"/>
      <c r="I228" s="44"/>
      <c r="J228" s="17"/>
      <c r="K228" s="17"/>
      <c r="L228" s="17"/>
      <c r="M228" s="58"/>
      <c r="N228" s="58"/>
      <c r="O228" s="58"/>
      <c r="P228" s="45"/>
      <c r="Q228" s="45"/>
      <c r="R228" s="45"/>
      <c r="S228" s="46"/>
      <c r="T228" s="46"/>
      <c r="U228" s="46"/>
      <c r="V228" s="47"/>
      <c r="W228" s="47"/>
      <c r="X228" s="47"/>
      <c r="Y228" s="17">
        <v>0</v>
      </c>
      <c r="Z228" s="17">
        <v>0</v>
      </c>
      <c r="AA228" s="17">
        <v>0</v>
      </c>
      <c r="AB228" s="122">
        <v>11</v>
      </c>
      <c r="AC228" s="122">
        <v>11</v>
      </c>
      <c r="AD228" s="122">
        <v>27</v>
      </c>
      <c r="AE228" s="122">
        <v>27</v>
      </c>
    </row>
    <row r="229" spans="1:31" x14ac:dyDescent="0.25">
      <c r="A229" s="42" t="s">
        <v>665</v>
      </c>
      <c r="B229" s="16" t="s">
        <v>289</v>
      </c>
      <c r="C229" s="252">
        <v>9070</v>
      </c>
      <c r="D229" s="43">
        <v>73.033887640320472</v>
      </c>
      <c r="E229" s="44"/>
      <c r="F229" s="44"/>
      <c r="G229" s="44"/>
      <c r="H229" s="44"/>
      <c r="I229" s="44"/>
      <c r="J229" s="17"/>
      <c r="K229" s="17"/>
      <c r="L229" s="17"/>
      <c r="M229" s="58"/>
      <c r="N229" s="58"/>
      <c r="O229" s="58"/>
      <c r="P229" s="45"/>
      <c r="Q229" s="45"/>
      <c r="R229" s="45"/>
      <c r="S229" s="46"/>
      <c r="T229" s="46"/>
      <c r="U229" s="46"/>
      <c r="V229" s="47"/>
      <c r="W229" s="47"/>
      <c r="X229" s="47"/>
      <c r="Y229" s="17">
        <v>0</v>
      </c>
      <c r="Z229" s="17">
        <v>0</v>
      </c>
      <c r="AA229" s="17">
        <v>0</v>
      </c>
      <c r="AB229" s="122">
        <v>5</v>
      </c>
      <c r="AC229" s="122">
        <v>5</v>
      </c>
      <c r="AD229" s="122">
        <v>23</v>
      </c>
      <c r="AE229" s="122">
        <v>23</v>
      </c>
    </row>
    <row r="230" spans="1:31" x14ac:dyDescent="0.25">
      <c r="A230" s="42" t="s">
        <v>701</v>
      </c>
      <c r="B230" s="16" t="s">
        <v>324</v>
      </c>
      <c r="C230" s="252">
        <v>11241</v>
      </c>
      <c r="D230" s="43">
        <v>90.515317636697063</v>
      </c>
      <c r="E230" s="44"/>
      <c r="F230" s="44"/>
      <c r="G230" s="44"/>
      <c r="H230" s="44"/>
      <c r="I230" s="44"/>
      <c r="J230" s="17"/>
      <c r="K230" s="17"/>
      <c r="L230" s="17"/>
      <c r="M230" s="58"/>
      <c r="N230" s="58"/>
      <c r="O230" s="58"/>
      <c r="P230" s="45"/>
      <c r="Q230" s="45"/>
      <c r="R230" s="45"/>
      <c r="S230" s="46"/>
      <c r="T230" s="46"/>
      <c r="U230" s="46"/>
      <c r="V230" s="47"/>
      <c r="W230" s="47"/>
      <c r="X230" s="47"/>
      <c r="Y230" s="17">
        <v>0</v>
      </c>
      <c r="Z230" s="17">
        <v>0</v>
      </c>
      <c r="AA230" s="17">
        <v>0</v>
      </c>
      <c r="AB230" s="122">
        <v>10</v>
      </c>
      <c r="AC230" s="122">
        <v>8</v>
      </c>
      <c r="AD230" s="122">
        <v>24</v>
      </c>
      <c r="AE230" s="122">
        <v>20</v>
      </c>
    </row>
    <row r="231" spans="1:31" x14ac:dyDescent="0.25">
      <c r="A231" s="42" t="s">
        <v>703</v>
      </c>
      <c r="B231" s="16" t="s">
        <v>326</v>
      </c>
      <c r="C231" s="252">
        <v>8261</v>
      </c>
      <c r="D231" s="43">
        <v>66.519619161707539</v>
      </c>
      <c r="E231" s="44"/>
      <c r="F231" s="44"/>
      <c r="G231" s="44"/>
      <c r="H231" s="44"/>
      <c r="I231" s="44"/>
      <c r="J231" s="17"/>
      <c r="K231" s="17"/>
      <c r="L231" s="17"/>
      <c r="M231" s="58"/>
      <c r="N231" s="58"/>
      <c r="O231" s="58"/>
      <c r="P231" s="45"/>
      <c r="Q231" s="45"/>
      <c r="R231" s="45"/>
      <c r="S231" s="46"/>
      <c r="T231" s="46"/>
      <c r="U231" s="46"/>
      <c r="V231" s="47"/>
      <c r="W231" s="47"/>
      <c r="X231" s="47"/>
      <c r="Y231" s="17">
        <v>0</v>
      </c>
      <c r="Z231" s="17">
        <v>0</v>
      </c>
      <c r="AA231" s="17">
        <v>0</v>
      </c>
      <c r="AB231" s="122">
        <v>2</v>
      </c>
      <c r="AC231" s="122"/>
      <c r="AD231" s="122">
        <v>4</v>
      </c>
      <c r="AE231" s="122"/>
    </row>
    <row r="232" spans="1:31" x14ac:dyDescent="0.25">
      <c r="A232" s="42" t="s">
        <v>364</v>
      </c>
      <c r="B232" s="16" t="s">
        <v>2</v>
      </c>
      <c r="C232" s="252">
        <v>52503</v>
      </c>
      <c r="D232" s="43">
        <v>422.7671667893876</v>
      </c>
      <c r="E232" s="44"/>
      <c r="F232" s="44"/>
      <c r="G232" s="44"/>
      <c r="H232" s="44"/>
      <c r="I232" s="44"/>
      <c r="J232" s="17"/>
      <c r="K232" s="17"/>
      <c r="L232" s="17"/>
      <c r="M232" s="58"/>
      <c r="N232" s="58"/>
      <c r="O232" s="58"/>
      <c r="P232" s="45"/>
      <c r="Q232" s="45"/>
      <c r="R232" s="45"/>
      <c r="S232" s="46"/>
      <c r="T232" s="46"/>
      <c r="U232" s="46"/>
      <c r="V232" s="47"/>
      <c r="W232" s="47"/>
      <c r="X232" s="47"/>
      <c r="Y232" s="17">
        <v>0</v>
      </c>
      <c r="Z232" s="17">
        <v>0</v>
      </c>
      <c r="AA232" s="17">
        <v>0</v>
      </c>
      <c r="AB232" s="122">
        <v>13</v>
      </c>
      <c r="AC232" s="122">
        <v>1</v>
      </c>
      <c r="AD232" s="122">
        <v>28</v>
      </c>
      <c r="AE232" s="122">
        <v>2</v>
      </c>
    </row>
    <row r="233" spans="1:31" x14ac:dyDescent="0.25">
      <c r="A233" s="42" t="s">
        <v>390</v>
      </c>
      <c r="B233" s="16" t="s">
        <v>25</v>
      </c>
      <c r="C233" s="252">
        <v>36815</v>
      </c>
      <c r="D233" s="43">
        <v>296.44350313984546</v>
      </c>
      <c r="E233" s="44"/>
      <c r="F233" s="44"/>
      <c r="G233" s="44"/>
      <c r="H233" s="44"/>
      <c r="I233" s="44"/>
      <c r="J233" s="17"/>
      <c r="K233" s="17"/>
      <c r="L233" s="17"/>
      <c r="M233" s="58"/>
      <c r="N233" s="58"/>
      <c r="O233" s="58"/>
      <c r="P233" s="45"/>
      <c r="Q233" s="45"/>
      <c r="R233" s="45"/>
      <c r="S233" s="46"/>
      <c r="T233" s="46"/>
      <c r="U233" s="46"/>
      <c r="V233" s="47"/>
      <c r="W233" s="47"/>
      <c r="X233" s="47"/>
      <c r="Y233" s="17">
        <v>0</v>
      </c>
      <c r="Z233" s="17">
        <v>0</v>
      </c>
      <c r="AA233" s="17">
        <v>0</v>
      </c>
      <c r="AB233" s="122">
        <v>24</v>
      </c>
      <c r="AC233" s="122">
        <v>24</v>
      </c>
      <c r="AD233" s="122">
        <v>66</v>
      </c>
      <c r="AE233" s="122">
        <v>66</v>
      </c>
    </row>
    <row r="234" spans="1:31" x14ac:dyDescent="0.25">
      <c r="A234" s="42" t="s">
        <v>392</v>
      </c>
      <c r="B234" s="16" t="s">
        <v>28</v>
      </c>
      <c r="C234" s="252">
        <v>6125</v>
      </c>
      <c r="D234" s="43">
        <v>49.320017838694916</v>
      </c>
      <c r="E234" s="44"/>
      <c r="F234" s="44"/>
      <c r="G234" s="44"/>
      <c r="H234" s="44"/>
      <c r="I234" s="44"/>
      <c r="J234" s="17"/>
      <c r="K234" s="17"/>
      <c r="L234" s="17"/>
      <c r="M234" s="58"/>
      <c r="N234" s="58"/>
      <c r="O234" s="58"/>
      <c r="P234" s="45"/>
      <c r="Q234" s="45"/>
      <c r="R234" s="45"/>
      <c r="S234" s="46"/>
      <c r="T234" s="46"/>
      <c r="U234" s="46"/>
      <c r="V234" s="47"/>
      <c r="W234" s="47"/>
      <c r="X234" s="47"/>
      <c r="Y234" s="17">
        <v>0</v>
      </c>
      <c r="Z234" s="17">
        <v>0</v>
      </c>
      <c r="AA234" s="17">
        <v>0</v>
      </c>
      <c r="AB234" s="122">
        <v>1</v>
      </c>
      <c r="AC234" s="122">
        <v>1</v>
      </c>
      <c r="AD234" s="122">
        <v>2</v>
      </c>
      <c r="AE234" s="122">
        <v>2</v>
      </c>
    </row>
    <row r="235" spans="1:31" x14ac:dyDescent="0.25">
      <c r="A235" s="42" t="s">
        <v>427</v>
      </c>
      <c r="B235" s="16" t="s">
        <v>62</v>
      </c>
      <c r="C235" s="252">
        <v>15556</v>
      </c>
      <c r="D235" s="43">
        <v>125.26076693856949</v>
      </c>
      <c r="E235" s="44"/>
      <c r="F235" s="44"/>
      <c r="G235" s="44"/>
      <c r="H235" s="44"/>
      <c r="I235" s="44"/>
      <c r="J235" s="17"/>
      <c r="K235" s="17"/>
      <c r="L235" s="17"/>
      <c r="M235" s="58"/>
      <c r="N235" s="58"/>
      <c r="O235" s="58"/>
      <c r="P235" s="45"/>
      <c r="Q235" s="45"/>
      <c r="R235" s="45"/>
      <c r="S235" s="46"/>
      <c r="T235" s="46"/>
      <c r="U235" s="46"/>
      <c r="V235" s="47"/>
      <c r="W235" s="47"/>
      <c r="X235" s="47"/>
      <c r="Y235" s="17">
        <v>0</v>
      </c>
      <c r="Z235" s="17">
        <v>0</v>
      </c>
      <c r="AA235" s="17">
        <v>0</v>
      </c>
      <c r="AB235" s="122">
        <v>4</v>
      </c>
      <c r="AC235" s="122">
        <v>1</v>
      </c>
      <c r="AD235" s="122">
        <v>8</v>
      </c>
      <c r="AE235" s="122">
        <v>2</v>
      </c>
    </row>
    <row r="236" spans="1:31" x14ac:dyDescent="0.25">
      <c r="A236" s="42" t="s">
        <v>437</v>
      </c>
      <c r="B236" s="16" t="s">
        <v>73</v>
      </c>
      <c r="C236" s="252">
        <v>19810</v>
      </c>
      <c r="D236" s="43">
        <v>159.51502912400755</v>
      </c>
      <c r="E236" s="44"/>
      <c r="F236" s="44"/>
      <c r="G236" s="44"/>
      <c r="H236" s="44"/>
      <c r="I236" s="44"/>
      <c r="J236" s="17"/>
      <c r="K236" s="17"/>
      <c r="L236" s="17"/>
      <c r="M236" s="58"/>
      <c r="N236" s="58"/>
      <c r="O236" s="58"/>
      <c r="P236" s="45"/>
      <c r="Q236" s="45"/>
      <c r="R236" s="45"/>
      <c r="S236" s="46"/>
      <c r="T236" s="46"/>
      <c r="U236" s="46"/>
      <c r="V236" s="47"/>
      <c r="W236" s="47"/>
      <c r="X236" s="47"/>
      <c r="Y236" s="17">
        <v>0</v>
      </c>
      <c r="Z236" s="17">
        <v>0</v>
      </c>
      <c r="AA236" s="17">
        <v>0</v>
      </c>
      <c r="AB236" s="122">
        <v>3</v>
      </c>
      <c r="AC236" s="122">
        <v>1</v>
      </c>
      <c r="AD236" s="122">
        <v>6</v>
      </c>
      <c r="AE236" s="122">
        <v>2</v>
      </c>
    </row>
    <row r="237" spans="1:31" x14ac:dyDescent="0.25">
      <c r="A237" s="42" t="s">
        <v>447</v>
      </c>
      <c r="B237" s="16" t="s">
        <v>84</v>
      </c>
      <c r="C237" s="252">
        <v>9678</v>
      </c>
      <c r="D237" s="43">
        <v>77.929654309043173</v>
      </c>
      <c r="E237" s="44"/>
      <c r="F237" s="44"/>
      <c r="G237" s="44"/>
      <c r="H237" s="44"/>
      <c r="I237" s="44"/>
      <c r="J237" s="17"/>
      <c r="K237" s="17"/>
      <c r="L237" s="17"/>
      <c r="M237" s="58"/>
      <c r="N237" s="58"/>
      <c r="O237" s="58"/>
      <c r="P237" s="45"/>
      <c r="Q237" s="45"/>
      <c r="R237" s="45"/>
      <c r="S237" s="46"/>
      <c r="T237" s="46"/>
      <c r="U237" s="46"/>
      <c r="V237" s="47"/>
      <c r="W237" s="47"/>
      <c r="X237" s="47"/>
      <c r="Y237" s="17">
        <v>0</v>
      </c>
      <c r="Z237" s="17">
        <v>0</v>
      </c>
      <c r="AA237" s="17">
        <v>0</v>
      </c>
      <c r="AB237" s="122">
        <v>3</v>
      </c>
      <c r="AC237" s="122">
        <v>1</v>
      </c>
      <c r="AD237" s="122">
        <v>13</v>
      </c>
      <c r="AE237" s="122">
        <v>8</v>
      </c>
    </row>
    <row r="238" spans="1:31" x14ac:dyDescent="0.25">
      <c r="A238" s="42" t="s">
        <v>595</v>
      </c>
      <c r="B238" s="16" t="s">
        <v>224</v>
      </c>
      <c r="C238" s="252">
        <v>29238</v>
      </c>
      <c r="D238" s="43">
        <v>235.43162148045093</v>
      </c>
      <c r="E238" s="44"/>
      <c r="F238" s="44"/>
      <c r="G238" s="44"/>
      <c r="H238" s="44"/>
      <c r="I238" s="44"/>
      <c r="J238" s="17"/>
      <c r="K238" s="17"/>
      <c r="L238" s="17"/>
      <c r="M238" s="58"/>
      <c r="N238" s="58"/>
      <c r="O238" s="58"/>
      <c r="P238" s="45"/>
      <c r="Q238" s="45"/>
      <c r="R238" s="45"/>
      <c r="S238" s="46"/>
      <c r="T238" s="46"/>
      <c r="U238" s="46"/>
      <c r="V238" s="47"/>
      <c r="W238" s="47"/>
      <c r="X238" s="47"/>
      <c r="Y238" s="17">
        <v>0</v>
      </c>
      <c r="Z238" s="17">
        <v>0</v>
      </c>
      <c r="AA238" s="17">
        <v>0</v>
      </c>
      <c r="AB238" s="122">
        <v>8</v>
      </c>
      <c r="AC238" s="122">
        <v>8</v>
      </c>
      <c r="AD238" s="122">
        <v>15</v>
      </c>
      <c r="AE238" s="122">
        <v>15</v>
      </c>
    </row>
    <row r="239" spans="1:31" x14ac:dyDescent="0.25">
      <c r="A239" s="42" t="s">
        <v>601</v>
      </c>
      <c r="B239" s="16" t="s">
        <v>230</v>
      </c>
      <c r="C239" s="252">
        <v>11007</v>
      </c>
      <c r="D239" s="43">
        <v>88.631091649063663</v>
      </c>
      <c r="E239" s="44"/>
      <c r="F239" s="44"/>
      <c r="G239" s="44"/>
      <c r="H239" s="44"/>
      <c r="I239" s="44"/>
      <c r="J239" s="17"/>
      <c r="K239" s="17"/>
      <c r="L239" s="17"/>
      <c r="M239" s="58"/>
      <c r="N239" s="58"/>
      <c r="O239" s="58"/>
      <c r="P239" s="45"/>
      <c r="Q239" s="45"/>
      <c r="R239" s="45"/>
      <c r="S239" s="46"/>
      <c r="T239" s="46"/>
      <c r="U239" s="46"/>
      <c r="V239" s="47"/>
      <c r="W239" s="47"/>
      <c r="X239" s="47"/>
      <c r="Y239" s="17">
        <v>0</v>
      </c>
      <c r="Z239" s="17">
        <v>0</v>
      </c>
      <c r="AA239" s="17">
        <v>0</v>
      </c>
      <c r="AB239" s="122">
        <v>2</v>
      </c>
      <c r="AC239" s="122">
        <v>1</v>
      </c>
      <c r="AD239" s="122">
        <v>4</v>
      </c>
      <c r="AE239" s="122">
        <v>2</v>
      </c>
    </row>
    <row r="240" spans="1:31" x14ac:dyDescent="0.25">
      <c r="A240" s="42" t="s">
        <v>633</v>
      </c>
      <c r="B240" s="16" t="s">
        <v>260</v>
      </c>
      <c r="C240" s="252">
        <v>14193</v>
      </c>
      <c r="D240" s="43">
        <v>114.28555317299542</v>
      </c>
      <c r="E240" s="44"/>
      <c r="F240" s="44"/>
      <c r="G240" s="44"/>
      <c r="H240" s="44"/>
      <c r="I240" s="44"/>
      <c r="J240" s="17"/>
      <c r="K240" s="17"/>
      <c r="L240" s="17"/>
      <c r="M240" s="58"/>
      <c r="N240" s="58"/>
      <c r="O240" s="58"/>
      <c r="P240" s="45"/>
      <c r="Q240" s="45"/>
      <c r="R240" s="45"/>
      <c r="S240" s="46"/>
      <c r="T240" s="46"/>
      <c r="U240" s="46"/>
      <c r="V240" s="47"/>
      <c r="W240" s="47"/>
      <c r="X240" s="47"/>
      <c r="Y240" s="17">
        <v>0</v>
      </c>
      <c r="Z240" s="17">
        <v>0</v>
      </c>
      <c r="AA240" s="17">
        <v>0</v>
      </c>
      <c r="AB240" s="122">
        <v>2</v>
      </c>
      <c r="AC240" s="122">
        <v>1</v>
      </c>
      <c r="AD240" s="122">
        <v>6</v>
      </c>
      <c r="AE240" s="122">
        <v>3</v>
      </c>
    </row>
    <row r="241" spans="1:31" x14ac:dyDescent="0.25">
      <c r="A241" s="42" t="s">
        <v>648</v>
      </c>
      <c r="B241" s="16" t="s">
        <v>272</v>
      </c>
      <c r="C241" s="252">
        <v>13193</v>
      </c>
      <c r="D241" s="43">
        <v>106.23330536259625</v>
      </c>
      <c r="E241" s="44"/>
      <c r="F241" s="44"/>
      <c r="G241" s="44"/>
      <c r="H241" s="44"/>
      <c r="I241" s="44"/>
      <c r="J241" s="17"/>
      <c r="K241" s="17"/>
      <c r="L241" s="17"/>
      <c r="M241" s="58"/>
      <c r="N241" s="58"/>
      <c r="O241" s="58"/>
      <c r="P241" s="45"/>
      <c r="Q241" s="45"/>
      <c r="R241" s="45"/>
      <c r="S241" s="46"/>
      <c r="T241" s="46"/>
      <c r="U241" s="46"/>
      <c r="V241" s="47"/>
      <c r="W241" s="47"/>
      <c r="X241" s="47"/>
      <c r="Y241" s="17">
        <v>0</v>
      </c>
      <c r="Z241" s="17">
        <v>0</v>
      </c>
      <c r="AA241" s="17">
        <v>0</v>
      </c>
      <c r="AB241" s="122">
        <v>7</v>
      </c>
      <c r="AC241" s="122">
        <v>3</v>
      </c>
      <c r="AD241" s="122">
        <v>14</v>
      </c>
      <c r="AE241" s="122">
        <v>6</v>
      </c>
    </row>
    <row r="242" spans="1:31" x14ac:dyDescent="0.25">
      <c r="A242" s="42" t="s">
        <v>666</v>
      </c>
      <c r="B242" s="16" t="s">
        <v>290</v>
      </c>
      <c r="C242" s="252">
        <v>19911</v>
      </c>
      <c r="D242" s="43">
        <v>160.32830615285786</v>
      </c>
      <c r="E242" s="44"/>
      <c r="F242" s="44"/>
      <c r="G242" s="44"/>
      <c r="H242" s="44"/>
      <c r="I242" s="44"/>
      <c r="J242" s="17"/>
      <c r="K242" s="17"/>
      <c r="L242" s="17"/>
      <c r="M242" s="58"/>
      <c r="N242" s="58"/>
      <c r="O242" s="58"/>
      <c r="P242" s="45"/>
      <c r="Q242" s="45"/>
      <c r="R242" s="45"/>
      <c r="S242" s="46"/>
      <c r="T242" s="46"/>
      <c r="U242" s="46"/>
      <c r="V242" s="47"/>
      <c r="W242" s="47"/>
      <c r="X242" s="47"/>
      <c r="Y242" s="17">
        <v>0</v>
      </c>
      <c r="Z242" s="17">
        <v>0</v>
      </c>
      <c r="AA242" s="17">
        <v>0</v>
      </c>
      <c r="AB242" s="122">
        <v>4</v>
      </c>
      <c r="AC242" s="122">
        <v>1</v>
      </c>
      <c r="AD242" s="122">
        <v>8</v>
      </c>
      <c r="AE242" s="122">
        <v>2</v>
      </c>
    </row>
    <row r="243" spans="1:31" x14ac:dyDescent="0.25">
      <c r="A243" s="42" t="s">
        <v>682</v>
      </c>
      <c r="B243" s="16" t="s">
        <v>305</v>
      </c>
      <c r="C243" s="252">
        <v>12654</v>
      </c>
      <c r="D243" s="43">
        <v>101.89314379279109</v>
      </c>
      <c r="E243" s="44"/>
      <c r="F243" s="44"/>
      <c r="G243" s="44"/>
      <c r="H243" s="44"/>
      <c r="I243" s="44"/>
      <c r="J243" s="17"/>
      <c r="K243" s="17"/>
      <c r="L243" s="17"/>
      <c r="M243" s="58"/>
      <c r="N243" s="58"/>
      <c r="O243" s="58"/>
      <c r="P243" s="45"/>
      <c r="Q243" s="45"/>
      <c r="R243" s="45"/>
      <c r="S243" s="46"/>
      <c r="T243" s="46"/>
      <c r="U243" s="46"/>
      <c r="V243" s="47"/>
      <c r="W243" s="47"/>
      <c r="X243" s="47"/>
      <c r="Y243" s="17">
        <v>0</v>
      </c>
      <c r="Z243" s="17">
        <v>0</v>
      </c>
      <c r="AA243" s="17">
        <v>0</v>
      </c>
      <c r="AB243" s="122">
        <v>4</v>
      </c>
      <c r="AC243" s="122">
        <v>2</v>
      </c>
      <c r="AD243" s="122">
        <v>7</v>
      </c>
      <c r="AE243" s="122">
        <v>5</v>
      </c>
    </row>
    <row r="244" spans="1:31" x14ac:dyDescent="0.25">
      <c r="A244" s="42" t="s">
        <v>687</v>
      </c>
      <c r="B244" s="16" t="s">
        <v>309</v>
      </c>
      <c r="C244" s="252">
        <v>37157</v>
      </c>
      <c r="D244" s="43">
        <v>299.19737189100198</v>
      </c>
      <c r="E244" s="44"/>
      <c r="F244" s="44"/>
      <c r="G244" s="44"/>
      <c r="H244" s="44"/>
      <c r="I244" s="44"/>
      <c r="J244" s="17"/>
      <c r="K244" s="17"/>
      <c r="L244" s="17"/>
      <c r="M244" s="58"/>
      <c r="N244" s="58"/>
      <c r="O244" s="58"/>
      <c r="P244" s="45"/>
      <c r="Q244" s="45"/>
      <c r="R244" s="45"/>
      <c r="S244" s="46"/>
      <c r="T244" s="46"/>
      <c r="U244" s="46"/>
      <c r="V244" s="47"/>
      <c r="W244" s="47"/>
      <c r="X244" s="47"/>
      <c r="Y244" s="17">
        <v>0</v>
      </c>
      <c r="Z244" s="17">
        <v>0</v>
      </c>
      <c r="AA244" s="17">
        <v>0</v>
      </c>
      <c r="AB244" s="122">
        <v>10</v>
      </c>
      <c r="AC244" s="122">
        <v>6</v>
      </c>
      <c r="AD244" s="122">
        <v>24</v>
      </c>
      <c r="AE244" s="122">
        <v>14</v>
      </c>
    </row>
    <row r="245" spans="1:31" x14ac:dyDescent="0.25">
      <c r="A245" s="42" t="s">
        <v>722</v>
      </c>
      <c r="B245" s="16" t="s">
        <v>35</v>
      </c>
      <c r="C245" s="252">
        <v>334195</v>
      </c>
      <c r="D245" s="43">
        <v>2691.0209569963504</v>
      </c>
      <c r="E245" s="44">
        <v>1</v>
      </c>
      <c r="F245" s="44">
        <v>1</v>
      </c>
      <c r="G245" s="44">
        <v>34</v>
      </c>
      <c r="H245" s="44">
        <v>200.25200000000001</v>
      </c>
      <c r="I245" s="44">
        <v>100.126</v>
      </c>
      <c r="J245" s="17"/>
      <c r="K245" s="17"/>
      <c r="L245" s="17"/>
      <c r="M245" s="58"/>
      <c r="N245" s="58"/>
      <c r="O245" s="58"/>
      <c r="P245" s="45">
        <v>3</v>
      </c>
      <c r="Q245" s="45">
        <v>5</v>
      </c>
      <c r="R245" s="45">
        <v>94.9</v>
      </c>
      <c r="S245" s="46"/>
      <c r="T245" s="46"/>
      <c r="U245" s="46"/>
      <c r="V245" s="47"/>
      <c r="W245" s="47"/>
      <c r="X245" s="47"/>
      <c r="Y245" s="17">
        <v>4</v>
      </c>
      <c r="Z245" s="17">
        <v>6</v>
      </c>
      <c r="AA245" s="17">
        <v>128.9</v>
      </c>
      <c r="AB245" s="122">
        <v>119</v>
      </c>
      <c r="AC245" s="122">
        <v>40</v>
      </c>
      <c r="AD245" s="122">
        <v>284</v>
      </c>
      <c r="AE245" s="122">
        <v>101</v>
      </c>
    </row>
    <row r="246" spans="1:31" x14ac:dyDescent="0.25">
      <c r="A246" s="42" t="s">
        <v>406</v>
      </c>
      <c r="B246" s="16" t="s">
        <v>44</v>
      </c>
      <c r="C246" s="252">
        <v>8968</v>
      </c>
      <c r="D246" s="43">
        <v>72.212558363659753</v>
      </c>
      <c r="E246" s="44"/>
      <c r="F246" s="44"/>
      <c r="G246" s="44"/>
      <c r="H246" s="44"/>
      <c r="I246" s="44"/>
      <c r="J246" s="17"/>
      <c r="K246" s="17"/>
      <c r="L246" s="17"/>
      <c r="M246" s="58"/>
      <c r="N246" s="58"/>
      <c r="O246" s="58"/>
      <c r="P246" s="45"/>
      <c r="Q246" s="45"/>
      <c r="R246" s="45"/>
      <c r="S246" s="46"/>
      <c r="T246" s="46"/>
      <c r="U246" s="46"/>
      <c r="V246" s="47"/>
      <c r="W246" s="47"/>
      <c r="X246" s="47"/>
      <c r="Y246" s="17">
        <v>0</v>
      </c>
      <c r="Z246" s="17">
        <v>0</v>
      </c>
      <c r="AA246" s="17">
        <v>0</v>
      </c>
      <c r="AB246" s="122">
        <v>13</v>
      </c>
      <c r="AC246" s="122">
        <v>2</v>
      </c>
      <c r="AD246" s="122">
        <v>30</v>
      </c>
      <c r="AE246" s="122">
        <v>6</v>
      </c>
    </row>
    <row r="247" spans="1:31" x14ac:dyDescent="0.25">
      <c r="A247" s="42" t="s">
        <v>464</v>
      </c>
      <c r="B247" s="16" t="s">
        <v>812</v>
      </c>
      <c r="C247" s="252">
        <v>100861</v>
      </c>
      <c r="D247" s="43">
        <v>812.15776640467072</v>
      </c>
      <c r="E247" s="44"/>
      <c r="F247" s="44"/>
      <c r="G247" s="44"/>
      <c r="H247" s="44"/>
      <c r="I247" s="44"/>
      <c r="J247" s="17"/>
      <c r="K247" s="17"/>
      <c r="L247" s="17"/>
      <c r="M247" s="58"/>
      <c r="N247" s="58"/>
      <c r="O247" s="58"/>
      <c r="P247" s="45">
        <v>1</v>
      </c>
      <c r="Q247" s="45">
        <v>6</v>
      </c>
      <c r="R247" s="45">
        <v>24.922999999999998</v>
      </c>
      <c r="S247" s="46"/>
      <c r="T247" s="46"/>
      <c r="U247" s="46"/>
      <c r="V247" s="47"/>
      <c r="W247" s="47"/>
      <c r="X247" s="47"/>
      <c r="Y247" s="17">
        <v>1</v>
      </c>
      <c r="Z247" s="17">
        <v>6</v>
      </c>
      <c r="AA247" s="17">
        <v>24.922999999999998</v>
      </c>
      <c r="AB247" s="122">
        <v>40</v>
      </c>
      <c r="AC247" s="122">
        <v>35</v>
      </c>
      <c r="AD247" s="122">
        <v>92</v>
      </c>
      <c r="AE247" s="122">
        <v>80</v>
      </c>
    </row>
    <row r="248" spans="1:31" x14ac:dyDescent="0.25">
      <c r="A248" s="42" t="s">
        <v>465</v>
      </c>
      <c r="B248" s="16" t="s">
        <v>105</v>
      </c>
      <c r="C248" s="252">
        <v>21577</v>
      </c>
      <c r="D248" s="43">
        <v>173.74335100498288</v>
      </c>
      <c r="E248" s="44"/>
      <c r="F248" s="44"/>
      <c r="G248" s="44"/>
      <c r="H248" s="44"/>
      <c r="I248" s="44"/>
      <c r="J248" s="17"/>
      <c r="K248" s="17"/>
      <c r="L248" s="17"/>
      <c r="M248" s="58"/>
      <c r="N248" s="58"/>
      <c r="O248" s="58"/>
      <c r="P248" s="45"/>
      <c r="Q248" s="45"/>
      <c r="R248" s="45"/>
      <c r="S248" s="46"/>
      <c r="T248" s="46"/>
      <c r="U248" s="46"/>
      <c r="V248" s="47"/>
      <c r="W248" s="47"/>
      <c r="X248" s="47"/>
      <c r="Y248" s="17">
        <v>0</v>
      </c>
      <c r="Z248" s="17">
        <v>0</v>
      </c>
      <c r="AA248" s="17">
        <v>0</v>
      </c>
      <c r="AB248" s="122">
        <v>11</v>
      </c>
      <c r="AC248" s="122">
        <v>11</v>
      </c>
      <c r="AD248" s="122">
        <v>20</v>
      </c>
      <c r="AE248" s="122">
        <v>20</v>
      </c>
    </row>
    <row r="249" spans="1:31" x14ac:dyDescent="0.25">
      <c r="A249" s="42" t="s">
        <v>470</v>
      </c>
      <c r="B249" s="16" t="s">
        <v>111</v>
      </c>
      <c r="C249" s="252">
        <v>25163</v>
      </c>
      <c r="D249" s="43">
        <v>202.61871165307431</v>
      </c>
      <c r="E249" s="44"/>
      <c r="F249" s="44"/>
      <c r="G249" s="44"/>
      <c r="H249" s="44"/>
      <c r="I249" s="44"/>
      <c r="J249" s="17"/>
      <c r="K249" s="17"/>
      <c r="L249" s="17"/>
      <c r="M249" s="58"/>
      <c r="N249" s="58"/>
      <c r="O249" s="58"/>
      <c r="P249" s="45"/>
      <c r="Q249" s="45"/>
      <c r="R249" s="45"/>
      <c r="S249" s="46"/>
      <c r="T249" s="46"/>
      <c r="U249" s="46"/>
      <c r="V249" s="47"/>
      <c r="W249" s="47"/>
      <c r="X249" s="47"/>
      <c r="Y249" s="17">
        <v>0</v>
      </c>
      <c r="Z249" s="17">
        <v>0</v>
      </c>
      <c r="AA249" s="17">
        <v>0</v>
      </c>
      <c r="AB249" s="122">
        <v>8</v>
      </c>
      <c r="AC249" s="122">
        <v>8</v>
      </c>
      <c r="AD249" s="122">
        <v>18</v>
      </c>
      <c r="AE249" s="122">
        <v>18</v>
      </c>
    </row>
    <row r="250" spans="1:31" x14ac:dyDescent="0.25">
      <c r="A250" s="42" t="s">
        <v>485</v>
      </c>
      <c r="B250" s="16" t="s">
        <v>127</v>
      </c>
      <c r="C250" s="252">
        <v>16004</v>
      </c>
      <c r="D250" s="43">
        <v>128.8681739576283</v>
      </c>
      <c r="E250" s="44"/>
      <c r="F250" s="44"/>
      <c r="G250" s="44"/>
      <c r="H250" s="44"/>
      <c r="I250" s="44"/>
      <c r="J250" s="17"/>
      <c r="K250" s="17"/>
      <c r="L250" s="17"/>
      <c r="M250" s="58"/>
      <c r="N250" s="58"/>
      <c r="O250" s="58"/>
      <c r="P250" s="45"/>
      <c r="Q250" s="45"/>
      <c r="R250" s="45"/>
      <c r="S250" s="46"/>
      <c r="T250" s="46"/>
      <c r="U250" s="46"/>
      <c r="V250" s="47"/>
      <c r="W250" s="47"/>
      <c r="X250" s="47"/>
      <c r="Y250" s="17">
        <v>0</v>
      </c>
      <c r="Z250" s="17">
        <v>0</v>
      </c>
      <c r="AA250" s="17">
        <v>0</v>
      </c>
      <c r="AB250" s="122">
        <v>5</v>
      </c>
      <c r="AC250" s="122">
        <v>5</v>
      </c>
      <c r="AD250" s="122">
        <v>10</v>
      </c>
      <c r="AE250" s="122">
        <v>10</v>
      </c>
    </row>
    <row r="251" spans="1:31" x14ac:dyDescent="0.25">
      <c r="A251" s="42" t="s">
        <v>528</v>
      </c>
      <c r="B251" s="16" t="s">
        <v>164</v>
      </c>
      <c r="C251" s="252">
        <v>8619</v>
      </c>
      <c r="D251" s="43">
        <v>69.40232387783044</v>
      </c>
      <c r="E251" s="44"/>
      <c r="F251" s="44"/>
      <c r="G251" s="44"/>
      <c r="H251" s="44"/>
      <c r="I251" s="44"/>
      <c r="J251" s="17"/>
      <c r="K251" s="17"/>
      <c r="L251" s="17"/>
      <c r="M251" s="58"/>
      <c r="N251" s="58"/>
      <c r="O251" s="58"/>
      <c r="P251" s="45"/>
      <c r="Q251" s="45"/>
      <c r="R251" s="45"/>
      <c r="S251" s="46"/>
      <c r="T251" s="46"/>
      <c r="U251" s="46"/>
      <c r="V251" s="47"/>
      <c r="W251" s="47"/>
      <c r="X251" s="47"/>
      <c r="Y251" s="17">
        <v>0</v>
      </c>
      <c r="Z251" s="17">
        <v>0</v>
      </c>
      <c r="AA251" s="17">
        <v>0</v>
      </c>
      <c r="AB251" s="122">
        <v>4</v>
      </c>
      <c r="AC251" s="122">
        <v>1</v>
      </c>
      <c r="AD251" s="122">
        <v>8</v>
      </c>
      <c r="AE251" s="122">
        <v>2</v>
      </c>
    </row>
    <row r="252" spans="1:31" x14ac:dyDescent="0.25">
      <c r="A252" s="42" t="s">
        <v>617</v>
      </c>
      <c r="B252" s="16" t="s">
        <v>832</v>
      </c>
      <c r="C252" s="252">
        <v>48644</v>
      </c>
      <c r="D252" s="43">
        <v>391.69354248905722</v>
      </c>
      <c r="E252" s="44"/>
      <c r="F252" s="44"/>
      <c r="G252" s="44"/>
      <c r="H252" s="44"/>
      <c r="I252" s="44"/>
      <c r="J252" s="17"/>
      <c r="K252" s="17"/>
      <c r="L252" s="17"/>
      <c r="M252" s="58"/>
      <c r="N252" s="58"/>
      <c r="O252" s="58"/>
      <c r="P252" s="45">
        <v>1</v>
      </c>
      <c r="Q252" s="45">
        <v>1</v>
      </c>
      <c r="R252" s="45">
        <v>1.9990000000000001</v>
      </c>
      <c r="S252" s="46"/>
      <c r="T252" s="46"/>
      <c r="U252" s="46"/>
      <c r="V252" s="47"/>
      <c r="W252" s="47"/>
      <c r="X252" s="47"/>
      <c r="Y252" s="17">
        <v>1</v>
      </c>
      <c r="Z252" s="17">
        <v>1</v>
      </c>
      <c r="AA252" s="17">
        <v>1.9990000000000001</v>
      </c>
      <c r="AB252" s="122">
        <v>24</v>
      </c>
      <c r="AC252" s="122">
        <v>11</v>
      </c>
      <c r="AD252" s="122">
        <v>46</v>
      </c>
      <c r="AE252" s="122">
        <v>27</v>
      </c>
    </row>
    <row r="253" spans="1:31" x14ac:dyDescent="0.25">
      <c r="A253" s="42" t="s">
        <v>622</v>
      </c>
      <c r="B253" s="16" t="s">
        <v>252</v>
      </c>
      <c r="C253" s="252">
        <v>29545</v>
      </c>
      <c r="D253" s="43">
        <v>237.90366155824347</v>
      </c>
      <c r="E253" s="44"/>
      <c r="F253" s="44"/>
      <c r="G253" s="44"/>
      <c r="H253" s="44"/>
      <c r="I253" s="44"/>
      <c r="J253" s="17"/>
      <c r="K253" s="17"/>
      <c r="L253" s="17"/>
      <c r="M253" s="58"/>
      <c r="N253" s="58"/>
      <c r="O253" s="58"/>
      <c r="P253" s="45"/>
      <c r="Q253" s="45"/>
      <c r="R253" s="45"/>
      <c r="S253" s="46"/>
      <c r="T253" s="46"/>
      <c r="U253" s="46"/>
      <c r="V253" s="47"/>
      <c r="W253" s="47"/>
      <c r="X253" s="47"/>
      <c r="Y253" s="17">
        <v>0</v>
      </c>
      <c r="Z253" s="17">
        <v>0</v>
      </c>
      <c r="AA253" s="17">
        <v>0</v>
      </c>
      <c r="AB253" s="122">
        <v>6</v>
      </c>
      <c r="AC253" s="122">
        <v>4</v>
      </c>
      <c r="AD253" s="122">
        <v>11</v>
      </c>
      <c r="AE253" s="122">
        <v>7</v>
      </c>
    </row>
    <row r="254" spans="1:31" ht="15.75" customHeight="1" x14ac:dyDescent="0.25">
      <c r="A254" s="42" t="s">
        <v>639</v>
      </c>
      <c r="B254" s="16" t="s">
        <v>781</v>
      </c>
      <c r="C254" s="252">
        <v>26872</v>
      </c>
      <c r="D254" s="43">
        <v>216.38000316104649</v>
      </c>
      <c r="E254" s="44"/>
      <c r="F254" s="44"/>
      <c r="G254" s="44"/>
      <c r="H254" s="44"/>
      <c r="I254" s="44"/>
      <c r="J254" s="17"/>
      <c r="K254" s="17"/>
      <c r="L254" s="17"/>
      <c r="M254" s="58"/>
      <c r="N254" s="58"/>
      <c r="O254" s="58"/>
      <c r="P254" s="45"/>
      <c r="Q254" s="45"/>
      <c r="R254" s="45"/>
      <c r="S254" s="46"/>
      <c r="T254" s="46"/>
      <c r="U254" s="46"/>
      <c r="V254" s="47"/>
      <c r="W254" s="47"/>
      <c r="X254" s="47"/>
      <c r="Y254" s="17">
        <v>0</v>
      </c>
      <c r="Z254" s="17">
        <v>0</v>
      </c>
      <c r="AA254" s="17">
        <v>0</v>
      </c>
      <c r="AB254" s="122">
        <v>7</v>
      </c>
      <c r="AC254" s="122">
        <v>4</v>
      </c>
      <c r="AD254" s="122">
        <v>17</v>
      </c>
      <c r="AE254" s="122">
        <v>9</v>
      </c>
    </row>
    <row r="255" spans="1:31" x14ac:dyDescent="0.25">
      <c r="A255" s="42" t="s">
        <v>658</v>
      </c>
      <c r="B255" s="16" t="s">
        <v>282</v>
      </c>
      <c r="C255" s="252">
        <v>20614</v>
      </c>
      <c r="D255" s="43">
        <v>165.98903636356849</v>
      </c>
      <c r="E255" s="44"/>
      <c r="F255" s="44"/>
      <c r="G255" s="44"/>
      <c r="H255" s="44"/>
      <c r="I255" s="44"/>
      <c r="J255" s="17"/>
      <c r="K255" s="17"/>
      <c r="L255" s="17"/>
      <c r="M255" s="58"/>
      <c r="N255" s="58"/>
      <c r="O255" s="58"/>
      <c r="P255" s="45"/>
      <c r="Q255" s="45"/>
      <c r="R255" s="45"/>
      <c r="S255" s="46"/>
      <c r="T255" s="46"/>
      <c r="U255" s="46"/>
      <c r="V255" s="47"/>
      <c r="W255" s="47"/>
      <c r="X255" s="47"/>
      <c r="Y255" s="17">
        <v>0</v>
      </c>
      <c r="Z255" s="17">
        <v>0</v>
      </c>
      <c r="AA255" s="17">
        <v>0</v>
      </c>
      <c r="AB255" s="122">
        <v>13</v>
      </c>
      <c r="AC255" s="122">
        <v>13</v>
      </c>
      <c r="AD255" s="122">
        <v>27</v>
      </c>
      <c r="AE255" s="122">
        <v>27</v>
      </c>
    </row>
    <row r="256" spans="1:31" x14ac:dyDescent="0.25">
      <c r="A256" s="42" t="s">
        <v>674</v>
      </c>
      <c r="B256" s="16" t="s">
        <v>297</v>
      </c>
      <c r="C256" s="252">
        <v>25318</v>
      </c>
      <c r="D256" s="43">
        <v>203.86681006368619</v>
      </c>
      <c r="E256" s="44"/>
      <c r="F256" s="44"/>
      <c r="G256" s="44"/>
      <c r="H256" s="44"/>
      <c r="I256" s="44"/>
      <c r="J256" s="17"/>
      <c r="K256" s="17"/>
      <c r="L256" s="17"/>
      <c r="M256" s="58"/>
      <c r="N256" s="58"/>
      <c r="O256" s="58"/>
      <c r="P256" s="45"/>
      <c r="Q256" s="45"/>
      <c r="R256" s="45"/>
      <c r="S256" s="46"/>
      <c r="T256" s="46"/>
      <c r="U256" s="46"/>
      <c r="V256" s="47"/>
      <c r="W256" s="47"/>
      <c r="X256" s="47"/>
      <c r="Y256" s="17">
        <v>0</v>
      </c>
      <c r="Z256" s="17">
        <v>0</v>
      </c>
      <c r="AA256" s="17">
        <v>0</v>
      </c>
      <c r="AB256" s="122">
        <v>11</v>
      </c>
      <c r="AC256" s="122">
        <v>8</v>
      </c>
      <c r="AD256" s="122">
        <v>29</v>
      </c>
      <c r="AE256" s="122">
        <v>20</v>
      </c>
    </row>
    <row r="257" spans="1:31" x14ac:dyDescent="0.25">
      <c r="A257" s="42" t="s">
        <v>675</v>
      </c>
      <c r="B257" s="16" t="s">
        <v>298</v>
      </c>
      <c r="C257" s="252">
        <v>21603</v>
      </c>
      <c r="D257" s="43">
        <v>173.95270944805327</v>
      </c>
      <c r="E257" s="44"/>
      <c r="F257" s="44"/>
      <c r="G257" s="44"/>
      <c r="H257" s="44"/>
      <c r="I257" s="44"/>
      <c r="J257" s="17"/>
      <c r="K257" s="17"/>
      <c r="L257" s="17"/>
      <c r="M257" s="58"/>
      <c r="N257" s="58"/>
      <c r="O257" s="58"/>
      <c r="P257" s="45"/>
      <c r="Q257" s="45"/>
      <c r="R257" s="45"/>
      <c r="S257" s="46"/>
      <c r="T257" s="46"/>
      <c r="U257" s="46"/>
      <c r="V257" s="47"/>
      <c r="W257" s="47"/>
      <c r="X257" s="47"/>
      <c r="Y257" s="17">
        <v>0</v>
      </c>
      <c r="Z257" s="17">
        <v>0</v>
      </c>
      <c r="AA257" s="17">
        <v>0</v>
      </c>
      <c r="AB257" s="122">
        <v>12</v>
      </c>
      <c r="AC257" s="122">
        <v>1</v>
      </c>
      <c r="AD257" s="122">
        <v>24</v>
      </c>
      <c r="AE257" s="122">
        <v>2</v>
      </c>
    </row>
    <row r="258" spans="1:31" x14ac:dyDescent="0.25">
      <c r="A258" s="42" t="s">
        <v>698</v>
      </c>
      <c r="B258" s="16" t="s">
        <v>321</v>
      </c>
      <c r="C258" s="252">
        <v>11150</v>
      </c>
      <c r="D258" s="43">
        <v>89.782563085950741</v>
      </c>
      <c r="E258" s="44"/>
      <c r="F258" s="44"/>
      <c r="G258" s="44"/>
      <c r="H258" s="44"/>
      <c r="I258" s="44"/>
      <c r="J258" s="17"/>
      <c r="K258" s="17"/>
      <c r="L258" s="17"/>
      <c r="M258" s="58"/>
      <c r="N258" s="58"/>
      <c r="O258" s="58"/>
      <c r="P258" s="45"/>
      <c r="Q258" s="45"/>
      <c r="R258" s="45"/>
      <c r="S258" s="46"/>
      <c r="T258" s="46"/>
      <c r="U258" s="46"/>
      <c r="V258" s="47"/>
      <c r="W258" s="47"/>
      <c r="X258" s="47"/>
      <c r="Y258" s="17">
        <v>0</v>
      </c>
      <c r="Z258" s="17">
        <v>0</v>
      </c>
      <c r="AA258" s="17">
        <v>0</v>
      </c>
      <c r="AB258" s="122">
        <v>2</v>
      </c>
      <c r="AC258" s="122">
        <v>2</v>
      </c>
      <c r="AD258" s="122">
        <v>4</v>
      </c>
      <c r="AE258" s="122">
        <v>4</v>
      </c>
    </row>
    <row r="259" spans="1:31" x14ac:dyDescent="0.25">
      <c r="A259" s="42" t="s">
        <v>414</v>
      </c>
      <c r="B259" s="16" t="s">
        <v>806</v>
      </c>
      <c r="C259" s="252">
        <v>45187</v>
      </c>
      <c r="D259" s="43">
        <v>363.85692180850731</v>
      </c>
      <c r="E259" s="44"/>
      <c r="F259" s="44"/>
      <c r="G259" s="44"/>
      <c r="H259" s="44"/>
      <c r="I259" s="44"/>
      <c r="J259" s="17"/>
      <c r="K259" s="17"/>
      <c r="L259" s="17"/>
      <c r="M259" s="58"/>
      <c r="N259" s="58"/>
      <c r="O259" s="58"/>
      <c r="P259" s="45"/>
      <c r="Q259" s="45"/>
      <c r="R259" s="45"/>
      <c r="S259" s="46"/>
      <c r="T259" s="46"/>
      <c r="U259" s="46"/>
      <c r="V259" s="47"/>
      <c r="W259" s="47"/>
      <c r="X259" s="47"/>
      <c r="Y259" s="17">
        <v>0</v>
      </c>
      <c r="Z259" s="17">
        <v>0</v>
      </c>
      <c r="AA259" s="17">
        <v>0</v>
      </c>
      <c r="AB259" s="122">
        <v>21</v>
      </c>
      <c r="AC259" s="122">
        <v>18</v>
      </c>
      <c r="AD259" s="122">
        <v>47</v>
      </c>
      <c r="AE259" s="122">
        <v>41</v>
      </c>
    </row>
    <row r="260" spans="1:31" x14ac:dyDescent="0.25">
      <c r="A260" s="42" t="s">
        <v>435</v>
      </c>
      <c r="B260" s="16" t="s">
        <v>71</v>
      </c>
      <c r="C260" s="252">
        <v>20490</v>
      </c>
      <c r="D260" s="43">
        <v>164.990557635079</v>
      </c>
      <c r="E260" s="44"/>
      <c r="F260" s="44"/>
      <c r="G260" s="44"/>
      <c r="H260" s="44"/>
      <c r="I260" s="44"/>
      <c r="J260" s="17"/>
      <c r="K260" s="17"/>
      <c r="L260" s="17"/>
      <c r="M260" s="58"/>
      <c r="N260" s="58"/>
      <c r="O260" s="58"/>
      <c r="P260" s="45"/>
      <c r="Q260" s="45"/>
      <c r="R260" s="45"/>
      <c r="S260" s="46"/>
      <c r="T260" s="46"/>
      <c r="U260" s="46"/>
      <c r="V260" s="47"/>
      <c r="W260" s="47"/>
      <c r="X260" s="47"/>
      <c r="Y260" s="17">
        <v>0</v>
      </c>
      <c r="Z260" s="17">
        <v>0</v>
      </c>
      <c r="AA260" s="17">
        <v>0</v>
      </c>
      <c r="AB260" s="122">
        <v>6</v>
      </c>
      <c r="AC260" s="122">
        <v>3</v>
      </c>
      <c r="AD260" s="122">
        <v>16</v>
      </c>
      <c r="AE260" s="122">
        <v>10</v>
      </c>
    </row>
    <row r="261" spans="1:31" x14ac:dyDescent="0.25">
      <c r="A261" s="42" t="s">
        <v>482</v>
      </c>
      <c r="B261" s="16" t="s">
        <v>123</v>
      </c>
      <c r="C261" s="252">
        <v>66638</v>
      </c>
      <c r="D261" s="43">
        <v>536.58568958937985</v>
      </c>
      <c r="E261" s="44"/>
      <c r="F261" s="44"/>
      <c r="G261" s="44"/>
      <c r="H261" s="44"/>
      <c r="I261" s="44"/>
      <c r="J261" s="17"/>
      <c r="K261" s="17"/>
      <c r="L261" s="17"/>
      <c r="M261" s="58"/>
      <c r="N261" s="58"/>
      <c r="O261" s="58"/>
      <c r="P261" s="45"/>
      <c r="Q261" s="45"/>
      <c r="R261" s="45"/>
      <c r="S261" s="46"/>
      <c r="T261" s="46"/>
      <c r="U261" s="46"/>
      <c r="V261" s="47"/>
      <c r="W261" s="47"/>
      <c r="X261" s="47"/>
      <c r="Y261" s="17">
        <v>0</v>
      </c>
      <c r="Z261" s="17">
        <v>0</v>
      </c>
      <c r="AA261" s="17">
        <v>0</v>
      </c>
      <c r="AB261" s="122">
        <v>26</v>
      </c>
      <c r="AC261" s="122">
        <v>13</v>
      </c>
      <c r="AD261" s="122">
        <v>62</v>
      </c>
      <c r="AE261" s="122">
        <v>22</v>
      </c>
    </row>
    <row r="262" spans="1:31" x14ac:dyDescent="0.25">
      <c r="A262" s="42" t="s">
        <v>487</v>
      </c>
      <c r="B262" s="16" t="s">
        <v>129</v>
      </c>
      <c r="C262" s="252">
        <v>19705</v>
      </c>
      <c r="D262" s="43">
        <v>158.66954310391563</v>
      </c>
      <c r="E262" s="44"/>
      <c r="F262" s="44"/>
      <c r="G262" s="44"/>
      <c r="H262" s="44"/>
      <c r="I262" s="44"/>
      <c r="J262" s="17"/>
      <c r="K262" s="17"/>
      <c r="L262" s="17"/>
      <c r="M262" s="58"/>
      <c r="N262" s="58"/>
      <c r="O262" s="58"/>
      <c r="P262" s="45"/>
      <c r="Q262" s="45"/>
      <c r="R262" s="45"/>
      <c r="S262" s="46"/>
      <c r="T262" s="46"/>
      <c r="U262" s="46"/>
      <c r="V262" s="47"/>
      <c r="W262" s="47"/>
      <c r="X262" s="47"/>
      <c r="Y262" s="17">
        <v>0</v>
      </c>
      <c r="Z262" s="17">
        <v>0</v>
      </c>
      <c r="AA262" s="17">
        <v>0</v>
      </c>
      <c r="AB262" s="122">
        <v>3</v>
      </c>
      <c r="AC262" s="122">
        <v>2</v>
      </c>
      <c r="AD262" s="122">
        <v>5</v>
      </c>
      <c r="AE262" s="122">
        <v>3</v>
      </c>
    </row>
    <row r="263" spans="1:31" x14ac:dyDescent="0.25">
      <c r="A263" s="42" t="s">
        <v>519</v>
      </c>
      <c r="B263" s="16" t="s">
        <v>153</v>
      </c>
      <c r="C263" s="252">
        <v>16023</v>
      </c>
      <c r="D263" s="43">
        <v>129.02116666602589</v>
      </c>
      <c r="E263" s="44"/>
      <c r="F263" s="44"/>
      <c r="G263" s="44"/>
      <c r="H263" s="44"/>
      <c r="I263" s="44"/>
      <c r="J263" s="17"/>
      <c r="K263" s="17"/>
      <c r="L263" s="17"/>
      <c r="M263" s="58"/>
      <c r="N263" s="58"/>
      <c r="O263" s="58"/>
      <c r="P263" s="45">
        <v>1</v>
      </c>
      <c r="Q263" s="45">
        <v>1</v>
      </c>
      <c r="R263" s="45">
        <v>125</v>
      </c>
      <c r="S263" s="46">
        <v>1</v>
      </c>
      <c r="T263" s="46">
        <v>1</v>
      </c>
      <c r="U263" s="46">
        <v>19</v>
      </c>
      <c r="V263" s="47"/>
      <c r="W263" s="47"/>
      <c r="X263" s="47"/>
      <c r="Y263" s="17">
        <v>2</v>
      </c>
      <c r="Z263" s="17">
        <v>2</v>
      </c>
      <c r="AA263" s="17">
        <v>144</v>
      </c>
      <c r="AB263" s="122">
        <v>9</v>
      </c>
      <c r="AC263" s="122">
        <v>5</v>
      </c>
      <c r="AD263" s="122">
        <v>26</v>
      </c>
      <c r="AE263" s="122">
        <v>13</v>
      </c>
    </row>
    <row r="264" spans="1:31" x14ac:dyDescent="0.25">
      <c r="A264" s="42" t="s">
        <v>544</v>
      </c>
      <c r="B264" s="16" t="s">
        <v>792</v>
      </c>
      <c r="C264" s="252">
        <v>39915</v>
      </c>
      <c r="D264" s="43">
        <v>321.40547135208288</v>
      </c>
      <c r="E264" s="44"/>
      <c r="F264" s="44"/>
      <c r="G264" s="44"/>
      <c r="H264" s="44"/>
      <c r="I264" s="44"/>
      <c r="J264" s="17"/>
      <c r="K264" s="17"/>
      <c r="L264" s="17"/>
      <c r="M264" s="58"/>
      <c r="N264" s="58"/>
      <c r="O264" s="58"/>
      <c r="P264" s="45"/>
      <c r="Q264" s="45"/>
      <c r="R264" s="45"/>
      <c r="S264" s="46"/>
      <c r="T264" s="46"/>
      <c r="U264" s="46"/>
      <c r="V264" s="47"/>
      <c r="W264" s="47"/>
      <c r="X264" s="47"/>
      <c r="Y264" s="17">
        <v>0</v>
      </c>
      <c r="Z264" s="17">
        <v>0</v>
      </c>
      <c r="AA264" s="17">
        <v>0</v>
      </c>
      <c r="AB264" s="122">
        <v>4</v>
      </c>
      <c r="AC264" s="122">
        <v>4</v>
      </c>
      <c r="AD264" s="122">
        <v>8</v>
      </c>
      <c r="AE264" s="122">
        <v>8</v>
      </c>
    </row>
    <row r="265" spans="1:31" x14ac:dyDescent="0.25">
      <c r="A265" s="42" t="s">
        <v>623</v>
      </c>
      <c r="B265" s="16" t="s">
        <v>796</v>
      </c>
      <c r="C265" s="252">
        <v>9758</v>
      </c>
      <c r="D265" s="43">
        <v>78.573834133875096</v>
      </c>
      <c r="E265" s="44"/>
      <c r="F265" s="44"/>
      <c r="G265" s="44"/>
      <c r="H265" s="44"/>
      <c r="I265" s="44"/>
      <c r="J265" s="17"/>
      <c r="K265" s="17"/>
      <c r="L265" s="17"/>
      <c r="M265" s="58"/>
      <c r="N265" s="58"/>
      <c r="O265" s="58"/>
      <c r="P265" s="45"/>
      <c r="Q265" s="45"/>
      <c r="R265" s="45"/>
      <c r="S265" s="46"/>
      <c r="T265" s="46"/>
      <c r="U265" s="46"/>
      <c r="V265" s="47"/>
      <c r="W265" s="47"/>
      <c r="X265" s="47"/>
      <c r="Y265" s="17">
        <v>0</v>
      </c>
      <c r="Z265" s="17">
        <v>0</v>
      </c>
      <c r="AA265" s="17">
        <v>0</v>
      </c>
      <c r="AB265" s="122">
        <v>5</v>
      </c>
      <c r="AC265" s="122">
        <v>3</v>
      </c>
      <c r="AD265" s="122">
        <v>15</v>
      </c>
      <c r="AE265" s="122">
        <v>9</v>
      </c>
    </row>
    <row r="266" spans="1:31" x14ac:dyDescent="0.25">
      <c r="A266" s="42" t="s">
        <v>654</v>
      </c>
      <c r="B266" s="16" t="s">
        <v>279</v>
      </c>
      <c r="C266" s="252">
        <v>14482</v>
      </c>
      <c r="D266" s="43">
        <v>116.61265279020078</v>
      </c>
      <c r="E266" s="44"/>
      <c r="F266" s="44"/>
      <c r="G266" s="44"/>
      <c r="H266" s="44"/>
      <c r="I266" s="44"/>
      <c r="J266" s="17"/>
      <c r="K266" s="17"/>
      <c r="L266" s="17"/>
      <c r="M266" s="58"/>
      <c r="N266" s="58"/>
      <c r="O266" s="58"/>
      <c r="P266" s="45"/>
      <c r="Q266" s="45"/>
      <c r="R266" s="45"/>
      <c r="S266" s="46"/>
      <c r="T266" s="46"/>
      <c r="U266" s="46"/>
      <c r="V266" s="47"/>
      <c r="W266" s="47"/>
      <c r="X266" s="47"/>
      <c r="Y266" s="17">
        <v>0</v>
      </c>
      <c r="Z266" s="17">
        <v>0</v>
      </c>
      <c r="AA266" s="17">
        <v>0</v>
      </c>
      <c r="AB266" s="122">
        <v>5</v>
      </c>
      <c r="AC266" s="122">
        <v>3</v>
      </c>
      <c r="AD266" s="122">
        <v>9</v>
      </c>
      <c r="AE266" s="122">
        <v>5</v>
      </c>
    </row>
    <row r="267" spans="1:31" x14ac:dyDescent="0.25">
      <c r="A267" s="42" t="s">
        <v>678</v>
      </c>
      <c r="B267" s="16" t="s">
        <v>300</v>
      </c>
      <c r="C267" s="252">
        <v>18380</v>
      </c>
      <c r="D267" s="43">
        <v>148.00031475513674</v>
      </c>
      <c r="E267" s="44"/>
      <c r="F267" s="44"/>
      <c r="G267" s="44"/>
      <c r="H267" s="44"/>
      <c r="I267" s="44"/>
      <c r="J267" s="17"/>
      <c r="K267" s="17"/>
      <c r="L267" s="17"/>
      <c r="M267" s="58"/>
      <c r="N267" s="58"/>
      <c r="O267" s="58"/>
      <c r="P267" s="45"/>
      <c r="Q267" s="45"/>
      <c r="R267" s="45"/>
      <c r="S267" s="46"/>
      <c r="T267" s="46"/>
      <c r="U267" s="46"/>
      <c r="V267" s="47"/>
      <c r="W267" s="47"/>
      <c r="X267" s="47"/>
      <c r="Y267" s="17">
        <v>0</v>
      </c>
      <c r="Z267" s="17">
        <v>0</v>
      </c>
      <c r="AA267" s="17">
        <v>0</v>
      </c>
      <c r="AB267" s="122">
        <v>6</v>
      </c>
      <c r="AC267" s="122">
        <v>1</v>
      </c>
      <c r="AD267" s="122">
        <v>12</v>
      </c>
      <c r="AE267" s="122">
        <v>2</v>
      </c>
    </row>
    <row r="268" spans="1:31" x14ac:dyDescent="0.25">
      <c r="A268" s="42" t="s">
        <v>378</v>
      </c>
      <c r="B268" s="16" t="s">
        <v>15</v>
      </c>
      <c r="C268" s="252">
        <v>18959</v>
      </c>
      <c r="D268" s="43">
        <v>152.66256623735785</v>
      </c>
      <c r="E268" s="44"/>
      <c r="F268" s="44"/>
      <c r="G268" s="44"/>
      <c r="H268" s="44"/>
      <c r="I268" s="44"/>
      <c r="J268" s="17"/>
      <c r="K268" s="17"/>
      <c r="L268" s="17"/>
      <c r="M268" s="58"/>
      <c r="N268" s="58"/>
      <c r="O268" s="58"/>
      <c r="P268" s="45"/>
      <c r="Q268" s="45"/>
      <c r="R268" s="45"/>
      <c r="S268" s="46"/>
      <c r="T268" s="46"/>
      <c r="U268" s="46"/>
      <c r="V268" s="47"/>
      <c r="W268" s="47"/>
      <c r="X268" s="47"/>
      <c r="Y268" s="17">
        <v>0</v>
      </c>
      <c r="Z268" s="17">
        <v>0</v>
      </c>
      <c r="AA268" s="17">
        <v>0</v>
      </c>
      <c r="AB268" s="122">
        <v>7</v>
      </c>
      <c r="AC268" s="122">
        <v>5</v>
      </c>
      <c r="AD268" s="122">
        <v>16</v>
      </c>
      <c r="AE268" s="122">
        <v>12</v>
      </c>
    </row>
    <row r="269" spans="1:31" x14ac:dyDescent="0.25">
      <c r="A269" s="42" t="s">
        <v>398</v>
      </c>
      <c r="B269" s="16" t="s">
        <v>34</v>
      </c>
      <c r="C269" s="252">
        <v>13103</v>
      </c>
      <c r="D269" s="43">
        <v>105.50860305966032</v>
      </c>
      <c r="E269" s="44"/>
      <c r="F269" s="44"/>
      <c r="G269" s="44"/>
      <c r="H269" s="44"/>
      <c r="I269" s="44"/>
      <c r="J269" s="17"/>
      <c r="K269" s="17"/>
      <c r="L269" s="17"/>
      <c r="M269" s="58"/>
      <c r="N269" s="58"/>
      <c r="O269" s="58"/>
      <c r="P269" s="45"/>
      <c r="Q269" s="45"/>
      <c r="R269" s="45"/>
      <c r="S269" s="46"/>
      <c r="T269" s="46"/>
      <c r="U269" s="46"/>
      <c r="V269" s="47"/>
      <c r="W269" s="47"/>
      <c r="X269" s="47"/>
      <c r="Y269" s="17">
        <v>0</v>
      </c>
      <c r="Z269" s="17">
        <v>0</v>
      </c>
      <c r="AA269" s="17">
        <v>0</v>
      </c>
      <c r="AB269" s="122">
        <v>2</v>
      </c>
      <c r="AC269" s="122">
        <v>2</v>
      </c>
      <c r="AD269" s="122">
        <v>4</v>
      </c>
      <c r="AE269" s="122">
        <v>4</v>
      </c>
    </row>
    <row r="270" spans="1:31" s="32" customFormat="1" x14ac:dyDescent="0.25">
      <c r="A270" s="48" t="s">
        <v>405</v>
      </c>
      <c r="B270" s="16" t="s">
        <v>43</v>
      </c>
      <c r="C270" s="252">
        <v>8543</v>
      </c>
      <c r="D270" s="43">
        <v>68.790353044240106</v>
      </c>
      <c r="E270" s="44"/>
      <c r="F270" s="44"/>
      <c r="G270" s="44"/>
      <c r="H270" s="44"/>
      <c r="I270" s="44"/>
      <c r="J270" s="17"/>
      <c r="K270" s="17"/>
      <c r="L270" s="17"/>
      <c r="M270" s="58"/>
      <c r="N270" s="58"/>
      <c r="O270" s="58"/>
      <c r="P270" s="45"/>
      <c r="Q270" s="45"/>
      <c r="R270" s="45"/>
      <c r="S270" s="46"/>
      <c r="T270" s="46"/>
      <c r="U270" s="46"/>
      <c r="V270" s="47"/>
      <c r="W270" s="47"/>
      <c r="X270" s="47"/>
      <c r="Y270" s="17">
        <v>0</v>
      </c>
      <c r="Z270" s="17">
        <v>0</v>
      </c>
      <c r="AA270" s="17">
        <v>0</v>
      </c>
      <c r="AB270" s="122">
        <v>1</v>
      </c>
      <c r="AC270" s="122">
        <v>1</v>
      </c>
      <c r="AD270" s="122">
        <v>2</v>
      </c>
      <c r="AE270" s="122">
        <v>2</v>
      </c>
    </row>
    <row r="271" spans="1:31" x14ac:dyDescent="0.25">
      <c r="A271" s="42" t="s">
        <v>409</v>
      </c>
      <c r="B271" s="16" t="s">
        <v>48</v>
      </c>
      <c r="C271" s="252">
        <v>16137</v>
      </c>
      <c r="D271" s="43">
        <v>129.93912291641141</v>
      </c>
      <c r="E271" s="44"/>
      <c r="F271" s="44"/>
      <c r="G271" s="44"/>
      <c r="H271" s="44"/>
      <c r="I271" s="44"/>
      <c r="J271" s="17"/>
      <c r="K271" s="17"/>
      <c r="L271" s="17"/>
      <c r="M271" s="58"/>
      <c r="N271" s="58"/>
      <c r="O271" s="58"/>
      <c r="P271" s="45"/>
      <c r="Q271" s="45"/>
      <c r="R271" s="45"/>
      <c r="S271" s="46"/>
      <c r="T271" s="46"/>
      <c r="U271" s="46"/>
      <c r="V271" s="47"/>
      <c r="W271" s="47"/>
      <c r="X271" s="47"/>
      <c r="Y271" s="17">
        <v>0</v>
      </c>
      <c r="Z271" s="17">
        <v>0</v>
      </c>
      <c r="AA271" s="17">
        <v>0</v>
      </c>
      <c r="AB271" s="122">
        <v>6</v>
      </c>
      <c r="AC271" s="122">
        <v>2</v>
      </c>
      <c r="AD271" s="122">
        <v>16</v>
      </c>
      <c r="AE271" s="122">
        <v>8</v>
      </c>
    </row>
    <row r="272" spans="1:31" x14ac:dyDescent="0.25">
      <c r="A272" s="42" t="s">
        <v>497</v>
      </c>
      <c r="B272" s="16" t="s">
        <v>789</v>
      </c>
      <c r="C272" s="252">
        <v>28808</v>
      </c>
      <c r="D272" s="43">
        <v>231.96915492197928</v>
      </c>
      <c r="E272" s="44"/>
      <c r="F272" s="44"/>
      <c r="G272" s="44"/>
      <c r="H272" s="44"/>
      <c r="I272" s="44"/>
      <c r="J272" s="17"/>
      <c r="K272" s="17"/>
      <c r="L272" s="17"/>
      <c r="M272" s="58"/>
      <c r="N272" s="58"/>
      <c r="O272" s="58"/>
      <c r="P272" s="45"/>
      <c r="Q272" s="45"/>
      <c r="R272" s="45"/>
      <c r="S272" s="46"/>
      <c r="T272" s="46"/>
      <c r="U272" s="46"/>
      <c r="V272" s="47"/>
      <c r="W272" s="47"/>
      <c r="X272" s="47"/>
      <c r="Y272" s="17">
        <v>0</v>
      </c>
      <c r="Z272" s="17">
        <v>0</v>
      </c>
      <c r="AA272" s="17">
        <v>0</v>
      </c>
      <c r="AB272" s="122">
        <v>7</v>
      </c>
      <c r="AC272" s="122">
        <v>3</v>
      </c>
      <c r="AD272" s="122">
        <v>16</v>
      </c>
      <c r="AE272" s="122">
        <v>7</v>
      </c>
    </row>
    <row r="273" spans="1:31" s="32" customFormat="1" x14ac:dyDescent="0.25">
      <c r="A273" s="48" t="s">
        <v>552</v>
      </c>
      <c r="B273" s="16" t="s">
        <v>828</v>
      </c>
      <c r="C273" s="252">
        <v>4902</v>
      </c>
      <c r="D273" s="43">
        <v>39.472118766576727</v>
      </c>
      <c r="E273" s="44"/>
      <c r="F273" s="44"/>
      <c r="G273" s="44"/>
      <c r="H273" s="44"/>
      <c r="I273" s="44"/>
      <c r="J273" s="17"/>
      <c r="K273" s="17"/>
      <c r="L273" s="17"/>
      <c r="M273" s="58"/>
      <c r="N273" s="58"/>
      <c r="O273" s="58"/>
      <c r="P273" s="45"/>
      <c r="Q273" s="45"/>
      <c r="R273" s="45"/>
      <c r="S273" s="46"/>
      <c r="T273" s="46"/>
      <c r="U273" s="46"/>
      <c r="V273" s="47"/>
      <c r="W273" s="47"/>
      <c r="X273" s="47"/>
      <c r="Y273" s="17">
        <v>0</v>
      </c>
      <c r="Z273" s="17">
        <v>0</v>
      </c>
      <c r="AA273" s="17">
        <v>0</v>
      </c>
      <c r="AB273" s="122">
        <v>3</v>
      </c>
      <c r="AC273" s="122">
        <v>1</v>
      </c>
      <c r="AD273" s="122">
        <v>5</v>
      </c>
      <c r="AE273" s="122">
        <v>1</v>
      </c>
    </row>
    <row r="274" spans="1:31" x14ac:dyDescent="0.25">
      <c r="A274" s="42" t="s">
        <v>587</v>
      </c>
      <c r="B274" s="16" t="s">
        <v>217</v>
      </c>
      <c r="C274" s="252">
        <v>6084</v>
      </c>
      <c r="D274" s="43">
        <v>48.98987567846855</v>
      </c>
      <c r="E274" s="44"/>
      <c r="F274" s="44"/>
      <c r="G274" s="44"/>
      <c r="H274" s="44"/>
      <c r="I274" s="44"/>
      <c r="J274" s="17"/>
      <c r="K274" s="17"/>
      <c r="L274" s="17"/>
      <c r="M274" s="58"/>
      <c r="N274" s="58"/>
      <c r="O274" s="58"/>
      <c r="P274" s="45"/>
      <c r="Q274" s="45"/>
      <c r="R274" s="45"/>
      <c r="S274" s="46"/>
      <c r="T274" s="46"/>
      <c r="U274" s="46"/>
      <c r="V274" s="47"/>
      <c r="W274" s="47"/>
      <c r="X274" s="47"/>
      <c r="Y274" s="17">
        <v>0</v>
      </c>
      <c r="Z274" s="17">
        <v>0</v>
      </c>
      <c r="AA274" s="17">
        <v>0</v>
      </c>
      <c r="AB274" s="122">
        <v>4</v>
      </c>
      <c r="AC274" s="122">
        <v>1</v>
      </c>
      <c r="AD274" s="122">
        <v>9</v>
      </c>
      <c r="AE274" s="122">
        <v>3</v>
      </c>
    </row>
    <row r="275" spans="1:31" x14ac:dyDescent="0.25">
      <c r="A275" s="42" t="s">
        <v>659</v>
      </c>
      <c r="B275" s="16" t="s">
        <v>283</v>
      </c>
      <c r="C275" s="252">
        <v>12528</v>
      </c>
      <c r="D275" s="43">
        <v>100.8785605686808</v>
      </c>
      <c r="E275" s="44"/>
      <c r="F275" s="44"/>
      <c r="G275" s="44"/>
      <c r="H275" s="44"/>
      <c r="I275" s="44"/>
      <c r="J275" s="17"/>
      <c r="K275" s="17"/>
      <c r="L275" s="17"/>
      <c r="M275" s="58"/>
      <c r="N275" s="58"/>
      <c r="O275" s="58"/>
      <c r="P275" s="45"/>
      <c r="Q275" s="45"/>
      <c r="R275" s="45"/>
      <c r="S275" s="46"/>
      <c r="T275" s="46"/>
      <c r="U275" s="46"/>
      <c r="V275" s="47"/>
      <c r="W275" s="47"/>
      <c r="X275" s="47"/>
      <c r="Y275" s="17">
        <v>0</v>
      </c>
      <c r="Z275" s="17">
        <v>0</v>
      </c>
      <c r="AA275" s="17">
        <v>0</v>
      </c>
      <c r="AB275" s="122">
        <v>5</v>
      </c>
      <c r="AC275" s="122">
        <v>2</v>
      </c>
      <c r="AD275" s="122">
        <v>8</v>
      </c>
      <c r="AE275" s="122">
        <v>2</v>
      </c>
    </row>
    <row r="276" spans="1:31" x14ac:dyDescent="0.25">
      <c r="A276" s="42" t="s">
        <v>686</v>
      </c>
      <c r="B276" s="16" t="s">
        <v>308</v>
      </c>
      <c r="C276" s="252">
        <v>23076</v>
      </c>
      <c r="D276" s="43">
        <v>185.81367047277124</v>
      </c>
      <c r="E276" s="44"/>
      <c r="F276" s="44"/>
      <c r="G276" s="44"/>
      <c r="H276" s="44"/>
      <c r="I276" s="44"/>
      <c r="J276" s="17"/>
      <c r="K276" s="17"/>
      <c r="L276" s="17"/>
      <c r="M276" s="58"/>
      <c r="N276" s="58"/>
      <c r="O276" s="58"/>
      <c r="P276" s="45"/>
      <c r="Q276" s="45"/>
      <c r="R276" s="45"/>
      <c r="S276" s="46"/>
      <c r="T276" s="46"/>
      <c r="U276" s="46"/>
      <c r="V276" s="47"/>
      <c r="W276" s="47"/>
      <c r="X276" s="47"/>
      <c r="Y276" s="17">
        <v>0</v>
      </c>
      <c r="Z276" s="17">
        <v>0</v>
      </c>
      <c r="AA276" s="17">
        <v>0</v>
      </c>
      <c r="AB276" s="122">
        <v>6</v>
      </c>
      <c r="AC276" s="122">
        <v>6</v>
      </c>
      <c r="AD276" s="122">
        <v>12</v>
      </c>
      <c r="AE276" s="122">
        <v>12</v>
      </c>
    </row>
    <row r="277" spans="1:31" s="32" customFormat="1" x14ac:dyDescent="0.25">
      <c r="A277" s="48" t="s">
        <v>706</v>
      </c>
      <c r="B277" s="16" t="s">
        <v>329</v>
      </c>
      <c r="C277" s="252">
        <v>8111</v>
      </c>
      <c r="D277" s="43">
        <v>65.311781990147665</v>
      </c>
      <c r="E277" s="44"/>
      <c r="F277" s="44"/>
      <c r="G277" s="44"/>
      <c r="H277" s="44"/>
      <c r="I277" s="44"/>
      <c r="J277" s="17"/>
      <c r="K277" s="17"/>
      <c r="L277" s="17"/>
      <c r="M277" s="58"/>
      <c r="N277" s="58"/>
      <c r="O277" s="58"/>
      <c r="P277" s="45"/>
      <c r="Q277" s="45"/>
      <c r="R277" s="45"/>
      <c r="S277" s="46"/>
      <c r="T277" s="46"/>
      <c r="U277" s="46"/>
      <c r="V277" s="47"/>
      <c r="W277" s="47"/>
      <c r="X277" s="47"/>
      <c r="Y277" s="17">
        <v>0</v>
      </c>
      <c r="Z277" s="17">
        <v>0</v>
      </c>
      <c r="AA277" s="17">
        <v>0</v>
      </c>
      <c r="AB277" s="122">
        <v>2</v>
      </c>
      <c r="AC277" s="122">
        <v>1</v>
      </c>
      <c r="AD277" s="122">
        <v>4</v>
      </c>
      <c r="AE277" s="122">
        <v>2</v>
      </c>
    </row>
    <row r="278" spans="1:31" x14ac:dyDescent="0.25">
      <c r="A278" s="42" t="s">
        <v>376</v>
      </c>
      <c r="B278" s="16" t="s">
        <v>13</v>
      </c>
      <c r="C278" s="252">
        <v>10032</v>
      </c>
      <c r="D278" s="43">
        <v>80.780150033924471</v>
      </c>
      <c r="E278" s="44"/>
      <c r="F278" s="44"/>
      <c r="G278" s="44"/>
      <c r="H278" s="44"/>
      <c r="I278" s="44"/>
      <c r="J278" s="17"/>
      <c r="K278" s="17"/>
      <c r="L278" s="17"/>
      <c r="M278" s="58"/>
      <c r="N278" s="58"/>
      <c r="O278" s="58"/>
      <c r="P278" s="45"/>
      <c r="Q278" s="45"/>
      <c r="R278" s="45"/>
      <c r="S278" s="46"/>
      <c r="T278" s="46"/>
      <c r="U278" s="46"/>
      <c r="V278" s="47"/>
      <c r="W278" s="47"/>
      <c r="X278" s="47"/>
      <c r="Y278" s="17">
        <v>0</v>
      </c>
      <c r="Z278" s="17">
        <v>0</v>
      </c>
      <c r="AA278" s="17">
        <v>0</v>
      </c>
      <c r="AB278" s="122">
        <v>2</v>
      </c>
      <c r="AC278" s="122">
        <v>2</v>
      </c>
      <c r="AD278" s="122">
        <v>4</v>
      </c>
      <c r="AE278" s="122">
        <v>4</v>
      </c>
    </row>
    <row r="279" spans="1:31" x14ac:dyDescent="0.25">
      <c r="A279" s="42" t="s">
        <v>384</v>
      </c>
      <c r="B279" s="16" t="s">
        <v>20</v>
      </c>
      <c r="C279" s="252">
        <v>54254</v>
      </c>
      <c r="D279" s="43">
        <v>436.86665270539658</v>
      </c>
      <c r="E279" s="44"/>
      <c r="F279" s="44"/>
      <c r="G279" s="44"/>
      <c r="H279" s="44"/>
      <c r="I279" s="44"/>
      <c r="J279" s="17"/>
      <c r="K279" s="17"/>
      <c r="L279" s="17"/>
      <c r="M279" s="58"/>
      <c r="N279" s="58"/>
      <c r="O279" s="58"/>
      <c r="P279" s="45"/>
      <c r="Q279" s="45"/>
      <c r="R279" s="45"/>
      <c r="S279" s="46"/>
      <c r="T279" s="46"/>
      <c r="U279" s="46"/>
      <c r="V279" s="47"/>
      <c r="W279" s="47"/>
      <c r="X279" s="47"/>
      <c r="Y279" s="17">
        <v>0</v>
      </c>
      <c r="Z279" s="17">
        <v>0</v>
      </c>
      <c r="AA279" s="17">
        <v>0</v>
      </c>
      <c r="AB279" s="122">
        <v>29</v>
      </c>
      <c r="AC279" s="122">
        <v>7</v>
      </c>
      <c r="AD279" s="122">
        <v>58</v>
      </c>
      <c r="AE279" s="122">
        <v>13</v>
      </c>
    </row>
    <row r="280" spans="1:31" x14ac:dyDescent="0.25">
      <c r="A280" s="42" t="s">
        <v>389</v>
      </c>
      <c r="B280" s="16" t="s">
        <v>24</v>
      </c>
      <c r="C280" s="252">
        <v>8501</v>
      </c>
      <c r="D280" s="43">
        <v>68.452158636203336</v>
      </c>
      <c r="E280" s="44"/>
      <c r="F280" s="44"/>
      <c r="G280" s="44"/>
      <c r="H280" s="44"/>
      <c r="I280" s="44"/>
      <c r="J280" s="17"/>
      <c r="K280" s="17"/>
      <c r="L280" s="17"/>
      <c r="M280" s="58"/>
      <c r="N280" s="58"/>
      <c r="O280" s="58"/>
      <c r="P280" s="45"/>
      <c r="Q280" s="45"/>
      <c r="R280" s="45"/>
      <c r="S280" s="46"/>
      <c r="T280" s="46"/>
      <c r="U280" s="46"/>
      <c r="V280" s="47"/>
      <c r="W280" s="47"/>
      <c r="X280" s="47"/>
      <c r="Y280" s="17">
        <v>0</v>
      </c>
      <c r="Z280" s="17">
        <v>0</v>
      </c>
      <c r="AA280" s="17">
        <v>0</v>
      </c>
      <c r="AB280" s="122">
        <v>5</v>
      </c>
      <c r="AC280" s="122">
        <v>1</v>
      </c>
      <c r="AD280" s="122">
        <v>10</v>
      </c>
      <c r="AE280" s="122">
        <v>1</v>
      </c>
    </row>
    <row r="281" spans="1:31" x14ac:dyDescent="0.25">
      <c r="A281" s="42" t="s">
        <v>401</v>
      </c>
      <c r="B281" s="16" t="s">
        <v>38</v>
      </c>
      <c r="C281" s="252">
        <v>15115</v>
      </c>
      <c r="D281" s="43">
        <v>121.70972565418346</v>
      </c>
      <c r="E281" s="44"/>
      <c r="F281" s="44"/>
      <c r="G281" s="44"/>
      <c r="H281" s="44"/>
      <c r="I281" s="44"/>
      <c r="J281" s="17"/>
      <c r="K281" s="17"/>
      <c r="L281" s="17"/>
      <c r="M281" s="58"/>
      <c r="N281" s="58"/>
      <c r="O281" s="58"/>
      <c r="P281" s="45"/>
      <c r="Q281" s="45"/>
      <c r="R281" s="45"/>
      <c r="S281" s="46"/>
      <c r="T281" s="46"/>
      <c r="U281" s="46"/>
      <c r="V281" s="47"/>
      <c r="W281" s="47"/>
      <c r="X281" s="47"/>
      <c r="Y281" s="17">
        <v>0</v>
      </c>
      <c r="Z281" s="17">
        <v>0</v>
      </c>
      <c r="AA281" s="17">
        <v>0</v>
      </c>
      <c r="AB281" s="122">
        <v>7</v>
      </c>
      <c r="AC281" s="122">
        <v>6</v>
      </c>
      <c r="AD281" s="122">
        <v>15</v>
      </c>
      <c r="AE281" s="122">
        <v>14</v>
      </c>
    </row>
    <row r="282" spans="1:31" x14ac:dyDescent="0.25">
      <c r="A282" s="42" t="s">
        <v>422</v>
      </c>
      <c r="B282" s="16" t="s">
        <v>57</v>
      </c>
      <c r="C282" s="252">
        <v>74254</v>
      </c>
      <c r="D282" s="43">
        <v>597.91160891337995</v>
      </c>
      <c r="E282" s="44"/>
      <c r="F282" s="44"/>
      <c r="G282" s="44"/>
      <c r="H282" s="44"/>
      <c r="I282" s="44"/>
      <c r="J282" s="17"/>
      <c r="K282" s="17"/>
      <c r="L282" s="17"/>
      <c r="M282" s="58"/>
      <c r="N282" s="58"/>
      <c r="O282" s="58"/>
      <c r="P282" s="45"/>
      <c r="Q282" s="45"/>
      <c r="R282" s="45"/>
      <c r="S282" s="46"/>
      <c r="T282" s="46"/>
      <c r="U282" s="46"/>
      <c r="V282" s="47"/>
      <c r="W282" s="47"/>
      <c r="X282" s="47"/>
      <c r="Y282" s="17">
        <v>0</v>
      </c>
      <c r="Z282" s="17">
        <v>0</v>
      </c>
      <c r="AA282" s="17">
        <v>0</v>
      </c>
      <c r="AB282" s="122">
        <v>37</v>
      </c>
      <c r="AC282" s="122">
        <v>8</v>
      </c>
      <c r="AD282" s="122">
        <v>77</v>
      </c>
      <c r="AE282" s="122">
        <v>27</v>
      </c>
    </row>
    <row r="283" spans="1:31" x14ac:dyDescent="0.25">
      <c r="A283" s="42" t="s">
        <v>424</v>
      </c>
      <c r="B283" s="16" t="s">
        <v>785</v>
      </c>
      <c r="C283" s="252">
        <v>7680</v>
      </c>
      <c r="D283" s="43">
        <v>61.841263183865621</v>
      </c>
      <c r="E283" s="44"/>
      <c r="F283" s="44"/>
      <c r="G283" s="44"/>
      <c r="H283" s="44"/>
      <c r="I283" s="44"/>
      <c r="J283" s="17"/>
      <c r="K283" s="17"/>
      <c r="L283" s="17"/>
      <c r="M283" s="58"/>
      <c r="N283" s="58"/>
      <c r="O283" s="58"/>
      <c r="P283" s="45"/>
      <c r="Q283" s="45"/>
      <c r="R283" s="45"/>
      <c r="S283" s="46"/>
      <c r="T283" s="46"/>
      <c r="U283" s="46"/>
      <c r="V283" s="47"/>
      <c r="W283" s="47"/>
      <c r="X283" s="47"/>
      <c r="Y283" s="17">
        <v>0</v>
      </c>
      <c r="Z283" s="17">
        <v>0</v>
      </c>
      <c r="AA283" s="17">
        <v>0</v>
      </c>
      <c r="AB283" s="122">
        <v>2</v>
      </c>
      <c r="AC283" s="122">
        <v>1</v>
      </c>
      <c r="AD283" s="122">
        <v>4</v>
      </c>
      <c r="AE283" s="122">
        <v>2</v>
      </c>
    </row>
    <row r="284" spans="1:31" x14ac:dyDescent="0.25">
      <c r="A284" s="42" t="s">
        <v>448</v>
      </c>
      <c r="B284" s="16" t="s">
        <v>85</v>
      </c>
      <c r="C284" s="252">
        <v>11069</v>
      </c>
      <c r="D284" s="43">
        <v>89.130331013308407</v>
      </c>
      <c r="E284" s="44"/>
      <c r="F284" s="44"/>
      <c r="G284" s="44"/>
      <c r="H284" s="44"/>
      <c r="I284" s="44"/>
      <c r="J284" s="17"/>
      <c r="K284" s="17"/>
      <c r="L284" s="17"/>
      <c r="M284" s="58"/>
      <c r="N284" s="58"/>
      <c r="O284" s="58"/>
      <c r="P284" s="45"/>
      <c r="Q284" s="45"/>
      <c r="R284" s="45"/>
      <c r="S284" s="46"/>
      <c r="T284" s="46"/>
      <c r="U284" s="46"/>
      <c r="V284" s="47"/>
      <c r="W284" s="47"/>
      <c r="X284" s="47"/>
      <c r="Y284" s="17">
        <v>0</v>
      </c>
      <c r="Z284" s="17">
        <v>0</v>
      </c>
      <c r="AA284" s="17">
        <v>0</v>
      </c>
      <c r="AB284" s="122">
        <v>2</v>
      </c>
      <c r="AC284" s="122"/>
      <c r="AD284" s="122">
        <v>4</v>
      </c>
      <c r="AE284" s="122"/>
    </row>
    <row r="285" spans="1:31" s="32" customFormat="1" x14ac:dyDescent="0.25">
      <c r="A285" s="48" t="s">
        <v>493</v>
      </c>
      <c r="B285" s="16" t="s">
        <v>135</v>
      </c>
      <c r="C285" s="252">
        <v>17263</v>
      </c>
      <c r="D285" s="43">
        <v>139.00595395092088</v>
      </c>
      <c r="E285" s="44"/>
      <c r="F285" s="44"/>
      <c r="G285" s="44"/>
      <c r="H285" s="44"/>
      <c r="I285" s="44"/>
      <c r="J285" s="17"/>
      <c r="K285" s="17"/>
      <c r="L285" s="17"/>
      <c r="M285" s="58"/>
      <c r="N285" s="58"/>
      <c r="O285" s="58"/>
      <c r="P285" s="45"/>
      <c r="Q285" s="45"/>
      <c r="R285" s="45"/>
      <c r="S285" s="46"/>
      <c r="T285" s="46"/>
      <c r="U285" s="46"/>
      <c r="V285" s="47"/>
      <c r="W285" s="47"/>
      <c r="X285" s="47"/>
      <c r="Y285" s="17">
        <v>0</v>
      </c>
      <c r="Z285" s="17">
        <v>0</v>
      </c>
      <c r="AA285" s="17">
        <v>0</v>
      </c>
      <c r="AB285" s="122">
        <v>6</v>
      </c>
      <c r="AC285" s="122">
        <v>4</v>
      </c>
      <c r="AD285" s="122">
        <v>17</v>
      </c>
      <c r="AE285" s="122">
        <v>13</v>
      </c>
    </row>
    <row r="286" spans="1:31" x14ac:dyDescent="0.25">
      <c r="A286" s="42" t="s">
        <v>512</v>
      </c>
      <c r="B286" s="16" t="s">
        <v>144</v>
      </c>
      <c r="C286" s="252">
        <v>13471</v>
      </c>
      <c r="D286" s="43">
        <v>108.47183025388722</v>
      </c>
      <c r="E286" s="44"/>
      <c r="F286" s="44"/>
      <c r="G286" s="44"/>
      <c r="H286" s="44"/>
      <c r="I286" s="44"/>
      <c r="J286" s="17"/>
      <c r="K286" s="17"/>
      <c r="L286" s="17"/>
      <c r="M286" s="58"/>
      <c r="N286" s="58"/>
      <c r="O286" s="58"/>
      <c r="P286" s="45"/>
      <c r="Q286" s="45"/>
      <c r="R286" s="45"/>
      <c r="S286" s="46"/>
      <c r="T286" s="46"/>
      <c r="U286" s="46"/>
      <c r="V286" s="47"/>
      <c r="W286" s="47"/>
      <c r="X286" s="47"/>
      <c r="Y286" s="17">
        <v>0</v>
      </c>
      <c r="Z286" s="17">
        <v>0</v>
      </c>
      <c r="AA286" s="17">
        <v>0</v>
      </c>
      <c r="AB286" s="122">
        <v>2</v>
      </c>
      <c r="AC286" s="122">
        <v>2</v>
      </c>
      <c r="AD286" s="122">
        <v>4</v>
      </c>
      <c r="AE286" s="122">
        <v>4</v>
      </c>
    </row>
    <row r="287" spans="1:31" x14ac:dyDescent="0.25">
      <c r="A287" s="42" t="s">
        <v>527</v>
      </c>
      <c r="B287" s="16" t="s">
        <v>163</v>
      </c>
      <c r="C287" s="252">
        <v>34858</v>
      </c>
      <c r="D287" s="43">
        <v>280.68525417489428</v>
      </c>
      <c r="E287" s="44"/>
      <c r="F287" s="44"/>
      <c r="G287" s="44"/>
      <c r="H287" s="44"/>
      <c r="I287" s="44"/>
      <c r="J287" s="17">
        <v>1</v>
      </c>
      <c r="K287" s="17">
        <v>1</v>
      </c>
      <c r="L287" s="17">
        <v>4.077</v>
      </c>
      <c r="M287" s="58"/>
      <c r="N287" s="58"/>
      <c r="O287" s="58"/>
      <c r="P287" s="45">
        <v>1</v>
      </c>
      <c r="Q287" s="45">
        <v>1</v>
      </c>
      <c r="R287" s="45">
        <v>8.8819999999999997</v>
      </c>
      <c r="S287" s="46"/>
      <c r="T287" s="46"/>
      <c r="U287" s="46"/>
      <c r="V287" s="47"/>
      <c r="W287" s="47"/>
      <c r="X287" s="47"/>
      <c r="Y287" s="17">
        <v>2</v>
      </c>
      <c r="Z287" s="17">
        <v>2</v>
      </c>
      <c r="AA287" s="17">
        <v>12.959</v>
      </c>
      <c r="AB287" s="122">
        <v>8</v>
      </c>
      <c r="AC287" s="122">
        <v>5</v>
      </c>
      <c r="AD287" s="122">
        <v>19</v>
      </c>
      <c r="AE287" s="122">
        <v>13</v>
      </c>
    </row>
    <row r="288" spans="1:31" x14ac:dyDescent="0.25">
      <c r="A288" s="42" t="s">
        <v>533</v>
      </c>
      <c r="B288" s="16" t="s">
        <v>169</v>
      </c>
      <c r="C288" s="252">
        <v>40619</v>
      </c>
      <c r="D288" s="43">
        <v>327.07425381060386</v>
      </c>
      <c r="E288" s="44"/>
      <c r="F288" s="44"/>
      <c r="G288" s="44"/>
      <c r="H288" s="44"/>
      <c r="I288" s="44"/>
      <c r="J288" s="17"/>
      <c r="K288" s="17"/>
      <c r="L288" s="17"/>
      <c r="M288" s="58"/>
      <c r="N288" s="58"/>
      <c r="O288" s="58"/>
      <c r="P288" s="45">
        <v>1</v>
      </c>
      <c r="Q288" s="45">
        <v>8</v>
      </c>
      <c r="R288" s="45">
        <v>21.285</v>
      </c>
      <c r="S288" s="46"/>
      <c r="T288" s="46"/>
      <c r="U288" s="46"/>
      <c r="V288" s="47">
        <v>1</v>
      </c>
      <c r="W288" s="47">
        <v>1</v>
      </c>
      <c r="X288" s="47">
        <v>2.5</v>
      </c>
      <c r="Y288" s="17">
        <v>2</v>
      </c>
      <c r="Z288" s="17">
        <v>9</v>
      </c>
      <c r="AA288" s="17">
        <v>23.785</v>
      </c>
      <c r="AB288" s="122">
        <v>13</v>
      </c>
      <c r="AC288" s="122">
        <v>2</v>
      </c>
      <c r="AD288" s="122">
        <v>34</v>
      </c>
      <c r="AE288" s="122">
        <v>4</v>
      </c>
    </row>
    <row r="289" spans="1:31" x14ac:dyDescent="0.25">
      <c r="A289" s="42" t="s">
        <v>536</v>
      </c>
      <c r="B289" s="16" t="s">
        <v>791</v>
      </c>
      <c r="C289" s="252">
        <v>16263</v>
      </c>
      <c r="D289" s="43">
        <v>130.95370614052169</v>
      </c>
      <c r="E289" s="44"/>
      <c r="F289" s="44"/>
      <c r="G289" s="44"/>
      <c r="H289" s="44"/>
      <c r="I289" s="44"/>
      <c r="J289" s="17"/>
      <c r="K289" s="17"/>
      <c r="L289" s="17"/>
      <c r="M289" s="58"/>
      <c r="N289" s="58"/>
      <c r="O289" s="58"/>
      <c r="P289" s="45"/>
      <c r="Q289" s="45"/>
      <c r="R289" s="45"/>
      <c r="S289" s="46"/>
      <c r="T289" s="46"/>
      <c r="U289" s="46"/>
      <c r="V289" s="47"/>
      <c r="W289" s="47"/>
      <c r="X289" s="47"/>
      <c r="Y289" s="17">
        <v>0</v>
      </c>
      <c r="Z289" s="17">
        <v>0</v>
      </c>
      <c r="AA289" s="17">
        <v>0</v>
      </c>
      <c r="AB289" s="122">
        <v>1</v>
      </c>
      <c r="AC289" s="122">
        <v>1</v>
      </c>
      <c r="AD289" s="122">
        <v>2</v>
      </c>
      <c r="AE289" s="122">
        <v>2</v>
      </c>
    </row>
    <row r="290" spans="1:31" x14ac:dyDescent="0.25">
      <c r="A290" s="42" t="s">
        <v>549</v>
      </c>
      <c r="B290" s="16" t="s">
        <v>826</v>
      </c>
      <c r="C290" s="252">
        <v>9390</v>
      </c>
      <c r="D290" s="43">
        <v>75.610606939648207</v>
      </c>
      <c r="E290" s="44"/>
      <c r="F290" s="44"/>
      <c r="G290" s="44"/>
      <c r="H290" s="44"/>
      <c r="I290" s="44"/>
      <c r="J290" s="17"/>
      <c r="K290" s="17"/>
      <c r="L290" s="17"/>
      <c r="M290" s="58"/>
      <c r="N290" s="58"/>
      <c r="O290" s="58"/>
      <c r="P290" s="45"/>
      <c r="Q290" s="45"/>
      <c r="R290" s="45"/>
      <c r="S290" s="46"/>
      <c r="T290" s="46"/>
      <c r="U290" s="46"/>
      <c r="V290" s="47"/>
      <c r="W290" s="47"/>
      <c r="X290" s="47"/>
      <c r="Y290" s="17">
        <v>0</v>
      </c>
      <c r="Z290" s="17">
        <v>0</v>
      </c>
      <c r="AA290" s="17">
        <v>0</v>
      </c>
      <c r="AB290" s="122">
        <v>3</v>
      </c>
      <c r="AC290" s="122">
        <v>2</v>
      </c>
      <c r="AD290" s="122">
        <v>7</v>
      </c>
      <c r="AE290" s="122">
        <v>5</v>
      </c>
    </row>
    <row r="291" spans="1:31" x14ac:dyDescent="0.25">
      <c r="A291" s="42" t="s">
        <v>597</v>
      </c>
      <c r="B291" s="16" t="s">
        <v>226</v>
      </c>
      <c r="C291" s="252">
        <v>17142</v>
      </c>
      <c r="D291" s="43">
        <v>138.03163196586257</v>
      </c>
      <c r="E291" s="44"/>
      <c r="F291" s="44"/>
      <c r="G291" s="44"/>
      <c r="H291" s="44"/>
      <c r="I291" s="44"/>
      <c r="J291" s="17"/>
      <c r="K291" s="17"/>
      <c r="L291" s="17"/>
      <c r="M291" s="58"/>
      <c r="N291" s="58"/>
      <c r="O291" s="58"/>
      <c r="P291" s="45"/>
      <c r="Q291" s="45"/>
      <c r="R291" s="45"/>
      <c r="S291" s="46"/>
      <c r="T291" s="46"/>
      <c r="U291" s="46"/>
      <c r="V291" s="47"/>
      <c r="W291" s="47"/>
      <c r="X291" s="47"/>
      <c r="Y291" s="17">
        <v>0</v>
      </c>
      <c r="Z291" s="17">
        <v>0</v>
      </c>
      <c r="AA291" s="17">
        <v>0</v>
      </c>
      <c r="AB291" s="122">
        <v>3</v>
      </c>
      <c r="AC291" s="122">
        <v>3</v>
      </c>
      <c r="AD291" s="122">
        <v>5</v>
      </c>
      <c r="AE291" s="122">
        <v>5</v>
      </c>
    </row>
    <row r="292" spans="1:31" x14ac:dyDescent="0.25">
      <c r="A292" s="42" t="s">
        <v>636</v>
      </c>
      <c r="B292" s="16" t="s">
        <v>262</v>
      </c>
      <c r="C292" s="252">
        <v>8344</v>
      </c>
      <c r="D292" s="43">
        <v>67.187955729970668</v>
      </c>
      <c r="E292" s="44"/>
      <c r="F292" s="44"/>
      <c r="G292" s="44"/>
      <c r="H292" s="44"/>
      <c r="I292" s="44"/>
      <c r="J292" s="17"/>
      <c r="K292" s="17"/>
      <c r="L292" s="17"/>
      <c r="M292" s="58"/>
      <c r="N292" s="58"/>
      <c r="O292" s="58"/>
      <c r="P292" s="45"/>
      <c r="Q292" s="45"/>
      <c r="R292" s="45"/>
      <c r="S292" s="46"/>
      <c r="T292" s="46"/>
      <c r="U292" s="46"/>
      <c r="V292" s="47"/>
      <c r="W292" s="47"/>
      <c r="X292" s="47"/>
      <c r="Y292" s="17">
        <v>0</v>
      </c>
      <c r="Z292" s="17">
        <v>0</v>
      </c>
      <c r="AA292" s="17">
        <v>0</v>
      </c>
      <c r="AB292" s="122">
        <v>4</v>
      </c>
      <c r="AC292" s="122">
        <v>3</v>
      </c>
      <c r="AD292" s="122">
        <v>11</v>
      </c>
      <c r="AE292" s="122">
        <v>9</v>
      </c>
    </row>
    <row r="293" spans="1:31" x14ac:dyDescent="0.25">
      <c r="A293" s="42" t="s">
        <v>637</v>
      </c>
      <c r="B293" s="16" t="s">
        <v>263</v>
      </c>
      <c r="C293" s="252">
        <v>9259</v>
      </c>
      <c r="D293" s="43">
        <v>74.55576247648591</v>
      </c>
      <c r="E293" s="44"/>
      <c r="F293" s="44"/>
      <c r="G293" s="44"/>
      <c r="H293" s="44"/>
      <c r="I293" s="44"/>
      <c r="J293" s="17"/>
      <c r="K293" s="17"/>
      <c r="L293" s="17"/>
      <c r="M293" s="58"/>
      <c r="N293" s="58"/>
      <c r="O293" s="58"/>
      <c r="P293" s="45"/>
      <c r="Q293" s="45"/>
      <c r="R293" s="45"/>
      <c r="S293" s="46"/>
      <c r="T293" s="46"/>
      <c r="U293" s="46"/>
      <c r="V293" s="47"/>
      <c r="W293" s="47"/>
      <c r="X293" s="47"/>
      <c r="Y293" s="17">
        <v>0</v>
      </c>
      <c r="Z293" s="17">
        <v>0</v>
      </c>
      <c r="AA293" s="17">
        <v>0</v>
      </c>
      <c r="AB293" s="122">
        <v>6</v>
      </c>
      <c r="AC293" s="122">
        <v>5</v>
      </c>
      <c r="AD293" s="122">
        <v>12</v>
      </c>
      <c r="AE293" s="122">
        <v>10</v>
      </c>
    </row>
    <row r="294" spans="1:31" x14ac:dyDescent="0.25">
      <c r="A294" s="42" t="s">
        <v>383</v>
      </c>
      <c r="B294" s="16" t="s">
        <v>19</v>
      </c>
      <c r="C294" s="252">
        <v>48604</v>
      </c>
      <c r="D294" s="43">
        <v>391.37145257664127</v>
      </c>
      <c r="E294" s="44"/>
      <c r="F294" s="44"/>
      <c r="G294" s="44"/>
      <c r="H294" s="44"/>
      <c r="I294" s="44"/>
      <c r="J294" s="17"/>
      <c r="K294" s="17"/>
      <c r="L294" s="17"/>
      <c r="M294" s="58"/>
      <c r="N294" s="58"/>
      <c r="O294" s="58"/>
      <c r="P294" s="45"/>
      <c r="Q294" s="45"/>
      <c r="R294" s="45"/>
      <c r="S294" s="46"/>
      <c r="T294" s="46"/>
      <c r="U294" s="46"/>
      <c r="V294" s="47"/>
      <c r="W294" s="47"/>
      <c r="X294" s="47"/>
      <c r="Y294" s="17">
        <v>0</v>
      </c>
      <c r="Z294" s="17">
        <v>0</v>
      </c>
      <c r="AA294" s="17">
        <v>0</v>
      </c>
      <c r="AB294" s="122">
        <v>19</v>
      </c>
      <c r="AC294" s="122">
        <v>15</v>
      </c>
      <c r="AD294" s="122">
        <v>44</v>
      </c>
      <c r="AE294" s="122">
        <v>37</v>
      </c>
    </row>
    <row r="295" spans="1:31" x14ac:dyDescent="0.25">
      <c r="A295" s="42" t="s">
        <v>445</v>
      </c>
      <c r="B295" s="16" t="s">
        <v>81</v>
      </c>
      <c r="C295" s="252">
        <v>24782</v>
      </c>
      <c r="D295" s="43">
        <v>199.55080523731223</v>
      </c>
      <c r="E295" s="44"/>
      <c r="F295" s="44"/>
      <c r="G295" s="44"/>
      <c r="H295" s="44"/>
      <c r="I295" s="44"/>
      <c r="J295" s="17"/>
      <c r="K295" s="17"/>
      <c r="L295" s="17"/>
      <c r="M295" s="58"/>
      <c r="N295" s="58"/>
      <c r="O295" s="58"/>
      <c r="P295" s="45"/>
      <c r="Q295" s="45"/>
      <c r="R295" s="45"/>
      <c r="S295" s="46"/>
      <c r="T295" s="46"/>
      <c r="U295" s="46"/>
      <c r="V295" s="47"/>
      <c r="W295" s="47"/>
      <c r="X295" s="47"/>
      <c r="Y295" s="17">
        <v>0</v>
      </c>
      <c r="Z295" s="17">
        <v>0</v>
      </c>
      <c r="AA295" s="17">
        <v>0</v>
      </c>
      <c r="AB295" s="122">
        <v>9</v>
      </c>
      <c r="AC295" s="122">
        <v>8</v>
      </c>
      <c r="AD295" s="122">
        <v>20</v>
      </c>
      <c r="AE295" s="122">
        <v>18</v>
      </c>
    </row>
    <row r="296" spans="1:31" x14ac:dyDescent="0.25">
      <c r="A296" s="42" t="s">
        <v>490</v>
      </c>
      <c r="B296" s="16" t="s">
        <v>132</v>
      </c>
      <c r="C296" s="252">
        <v>15374</v>
      </c>
      <c r="D296" s="43">
        <v>123.79525783707683</v>
      </c>
      <c r="E296" s="44"/>
      <c r="F296" s="44"/>
      <c r="G296" s="44"/>
      <c r="H296" s="44"/>
      <c r="I296" s="44"/>
      <c r="J296" s="17"/>
      <c r="K296" s="17"/>
      <c r="L296" s="17"/>
      <c r="M296" s="58"/>
      <c r="N296" s="58"/>
      <c r="O296" s="58"/>
      <c r="P296" s="45"/>
      <c r="Q296" s="45"/>
      <c r="R296" s="45"/>
      <c r="S296" s="46"/>
      <c r="T296" s="46"/>
      <c r="U296" s="46"/>
      <c r="V296" s="47"/>
      <c r="W296" s="47"/>
      <c r="X296" s="47"/>
      <c r="Y296" s="17">
        <v>0</v>
      </c>
      <c r="Z296" s="17">
        <v>0</v>
      </c>
      <c r="AA296" s="17">
        <v>0</v>
      </c>
      <c r="AB296" s="122">
        <v>1</v>
      </c>
      <c r="AC296" s="122"/>
      <c r="AD296" s="122">
        <v>2</v>
      </c>
      <c r="AE296" s="122"/>
    </row>
    <row r="297" spans="1:31" x14ac:dyDescent="0.25">
      <c r="A297" s="42" t="s">
        <v>500</v>
      </c>
      <c r="B297" s="16" t="s">
        <v>815</v>
      </c>
      <c r="C297" s="252">
        <v>13032</v>
      </c>
      <c r="D297" s="43">
        <v>104.93689346512198</v>
      </c>
      <c r="E297" s="44"/>
      <c r="F297" s="44"/>
      <c r="G297" s="44"/>
      <c r="H297" s="44"/>
      <c r="I297" s="44"/>
      <c r="J297" s="17"/>
      <c r="K297" s="17"/>
      <c r="L297" s="17"/>
      <c r="M297" s="58"/>
      <c r="N297" s="58"/>
      <c r="O297" s="58"/>
      <c r="P297" s="45"/>
      <c r="Q297" s="45"/>
      <c r="R297" s="45"/>
      <c r="S297" s="46"/>
      <c r="T297" s="46"/>
      <c r="U297" s="46"/>
      <c r="V297" s="47"/>
      <c r="W297" s="47"/>
      <c r="X297" s="47"/>
      <c r="Y297" s="17">
        <v>0</v>
      </c>
      <c r="Z297" s="17">
        <v>0</v>
      </c>
      <c r="AA297" s="17">
        <v>0</v>
      </c>
      <c r="AB297" s="122">
        <v>4</v>
      </c>
      <c r="AC297" s="122">
        <v>1</v>
      </c>
      <c r="AD297" s="122">
        <v>8</v>
      </c>
      <c r="AE297" s="122">
        <v>2</v>
      </c>
    </row>
    <row r="298" spans="1:31" x14ac:dyDescent="0.25">
      <c r="A298" s="42" t="s">
        <v>546</v>
      </c>
      <c r="B298" s="16" t="s">
        <v>823</v>
      </c>
      <c r="C298" s="252">
        <v>25541</v>
      </c>
      <c r="D298" s="43">
        <v>205.66246132540519</v>
      </c>
      <c r="E298" s="44"/>
      <c r="F298" s="44"/>
      <c r="G298" s="44"/>
      <c r="H298" s="44"/>
      <c r="I298" s="44"/>
      <c r="J298" s="17"/>
      <c r="K298" s="17"/>
      <c r="L298" s="17"/>
      <c r="M298" s="58"/>
      <c r="N298" s="58"/>
      <c r="O298" s="58"/>
      <c r="P298" s="45"/>
      <c r="Q298" s="45"/>
      <c r="R298" s="45"/>
      <c r="S298" s="46"/>
      <c r="T298" s="46"/>
      <c r="U298" s="46"/>
      <c r="V298" s="47"/>
      <c r="W298" s="47"/>
      <c r="X298" s="47"/>
      <c r="Y298" s="17">
        <v>0</v>
      </c>
      <c r="Z298" s="17">
        <v>0</v>
      </c>
      <c r="AA298" s="17">
        <v>0</v>
      </c>
      <c r="AB298" s="122">
        <v>14</v>
      </c>
      <c r="AC298" s="122">
        <v>13</v>
      </c>
      <c r="AD298" s="122">
        <v>31</v>
      </c>
      <c r="AE298" s="122">
        <v>29</v>
      </c>
    </row>
    <row r="299" spans="1:31" x14ac:dyDescent="0.25">
      <c r="A299" s="42" t="s">
        <v>566</v>
      </c>
      <c r="B299" s="16" t="s">
        <v>195</v>
      </c>
      <c r="C299" s="252">
        <v>81716</v>
      </c>
      <c r="D299" s="43">
        <v>657.99748207457856</v>
      </c>
      <c r="E299" s="44">
        <v>1</v>
      </c>
      <c r="F299" s="44">
        <v>1</v>
      </c>
      <c r="G299" s="44"/>
      <c r="H299" s="44"/>
      <c r="I299" s="44"/>
      <c r="J299" s="17"/>
      <c r="K299" s="17"/>
      <c r="L299" s="17"/>
      <c r="M299" s="58"/>
      <c r="N299" s="58"/>
      <c r="O299" s="58"/>
      <c r="P299" s="45"/>
      <c r="Q299" s="45"/>
      <c r="R299" s="45"/>
      <c r="S299" s="46"/>
      <c r="T299" s="46"/>
      <c r="U299" s="46"/>
      <c r="V299" s="47"/>
      <c r="W299" s="47"/>
      <c r="X299" s="47"/>
      <c r="Y299" s="17">
        <v>1</v>
      </c>
      <c r="Z299" s="17">
        <v>1</v>
      </c>
      <c r="AA299" s="17">
        <v>0</v>
      </c>
      <c r="AB299" s="122">
        <v>19</v>
      </c>
      <c r="AC299" s="122">
        <v>16</v>
      </c>
      <c r="AD299" s="122">
        <v>59</v>
      </c>
      <c r="AE299" s="122">
        <v>52</v>
      </c>
    </row>
    <row r="300" spans="1:31" x14ac:dyDescent="0.25">
      <c r="A300" s="42" t="s">
        <v>604</v>
      </c>
      <c r="B300" s="16" t="s">
        <v>233</v>
      </c>
      <c r="C300" s="252">
        <v>25119</v>
      </c>
      <c r="D300" s="43">
        <v>202.26441274941675</v>
      </c>
      <c r="E300" s="44"/>
      <c r="F300" s="44"/>
      <c r="G300" s="44"/>
      <c r="H300" s="44"/>
      <c r="I300" s="44"/>
      <c r="J300" s="17">
        <v>1</v>
      </c>
      <c r="K300" s="17">
        <v>1</v>
      </c>
      <c r="L300" s="17">
        <v>875</v>
      </c>
      <c r="M300" s="58"/>
      <c r="N300" s="58"/>
      <c r="O300" s="58"/>
      <c r="P300" s="45"/>
      <c r="Q300" s="45"/>
      <c r="R300" s="45"/>
      <c r="S300" s="46"/>
      <c r="T300" s="46"/>
      <c r="U300" s="46"/>
      <c r="V300" s="47"/>
      <c r="W300" s="47"/>
      <c r="X300" s="47"/>
      <c r="Y300" s="17">
        <v>1</v>
      </c>
      <c r="Z300" s="17">
        <v>1</v>
      </c>
      <c r="AA300" s="17">
        <v>875</v>
      </c>
      <c r="AB300" s="122">
        <v>4</v>
      </c>
      <c r="AC300" s="122">
        <v>1</v>
      </c>
      <c r="AD300" s="122">
        <v>8</v>
      </c>
      <c r="AE300" s="122">
        <v>2</v>
      </c>
    </row>
    <row r="301" spans="1:31" x14ac:dyDescent="0.25">
      <c r="A301" s="42" t="s">
        <v>606</v>
      </c>
      <c r="B301" s="16" t="s">
        <v>235</v>
      </c>
      <c r="C301" s="252">
        <v>35631</v>
      </c>
      <c r="D301" s="43">
        <v>286.90964173233283</v>
      </c>
      <c r="E301" s="44"/>
      <c r="F301" s="44"/>
      <c r="G301" s="44"/>
      <c r="H301" s="44"/>
      <c r="I301" s="44"/>
      <c r="J301" s="17"/>
      <c r="K301" s="17"/>
      <c r="L301" s="17"/>
      <c r="M301" s="58"/>
      <c r="N301" s="58"/>
      <c r="O301" s="58"/>
      <c r="P301" s="45"/>
      <c r="Q301" s="45"/>
      <c r="R301" s="45"/>
      <c r="S301" s="46"/>
      <c r="T301" s="46"/>
      <c r="U301" s="46"/>
      <c r="V301" s="47"/>
      <c r="W301" s="47"/>
      <c r="X301" s="47"/>
      <c r="Y301" s="17">
        <v>0</v>
      </c>
      <c r="Z301" s="17">
        <v>0</v>
      </c>
      <c r="AA301" s="17">
        <v>0</v>
      </c>
      <c r="AB301" s="122">
        <v>11</v>
      </c>
      <c r="AC301" s="122">
        <v>7</v>
      </c>
      <c r="AD301" s="122">
        <v>20</v>
      </c>
      <c r="AE301" s="122">
        <v>12</v>
      </c>
    </row>
    <row r="302" spans="1:31" x14ac:dyDescent="0.25">
      <c r="A302" s="42" t="s">
        <v>607</v>
      </c>
      <c r="B302" s="16" t="s">
        <v>780</v>
      </c>
      <c r="C302" s="252">
        <v>12188</v>
      </c>
      <c r="D302" s="43">
        <v>98.140796313145088</v>
      </c>
      <c r="E302" s="44"/>
      <c r="F302" s="44"/>
      <c r="G302" s="44"/>
      <c r="H302" s="44"/>
      <c r="I302" s="44"/>
      <c r="J302" s="17"/>
      <c r="K302" s="17"/>
      <c r="L302" s="17"/>
      <c r="M302" s="58"/>
      <c r="N302" s="58"/>
      <c r="O302" s="58"/>
      <c r="P302" s="45"/>
      <c r="Q302" s="45"/>
      <c r="R302" s="45"/>
      <c r="S302" s="46"/>
      <c r="T302" s="46"/>
      <c r="U302" s="46"/>
      <c r="V302" s="47"/>
      <c r="W302" s="47"/>
      <c r="X302" s="47"/>
      <c r="Y302" s="17">
        <v>0</v>
      </c>
      <c r="Z302" s="17">
        <v>0</v>
      </c>
      <c r="AA302" s="17">
        <v>0</v>
      </c>
      <c r="AB302" s="122">
        <v>4</v>
      </c>
      <c r="AC302" s="122">
        <v>2</v>
      </c>
      <c r="AD302" s="122">
        <v>9</v>
      </c>
      <c r="AE302" s="122">
        <v>5</v>
      </c>
    </row>
    <row r="303" spans="1:31" x14ac:dyDescent="0.25">
      <c r="A303" s="42" t="s">
        <v>611</v>
      </c>
      <c r="B303" s="16" t="s">
        <v>239</v>
      </c>
      <c r="C303" s="252">
        <v>15402</v>
      </c>
      <c r="D303" s="43">
        <v>124.02072077576801</v>
      </c>
      <c r="E303" s="44"/>
      <c r="F303" s="44"/>
      <c r="G303" s="44"/>
      <c r="H303" s="44"/>
      <c r="I303" s="44"/>
      <c r="J303" s="17"/>
      <c r="K303" s="17"/>
      <c r="L303" s="17"/>
      <c r="M303" s="58"/>
      <c r="N303" s="58"/>
      <c r="O303" s="58"/>
      <c r="P303" s="45"/>
      <c r="Q303" s="45"/>
      <c r="R303" s="45"/>
      <c r="S303" s="46"/>
      <c r="T303" s="46"/>
      <c r="U303" s="46"/>
      <c r="V303" s="47"/>
      <c r="W303" s="47"/>
      <c r="X303" s="47"/>
      <c r="Y303" s="17">
        <v>0</v>
      </c>
      <c r="Z303" s="17">
        <v>0</v>
      </c>
      <c r="AA303" s="17">
        <v>0</v>
      </c>
      <c r="AB303" s="122">
        <v>7</v>
      </c>
      <c r="AC303" s="122">
        <v>2</v>
      </c>
      <c r="AD303" s="122">
        <v>14</v>
      </c>
      <c r="AE303" s="122">
        <v>4</v>
      </c>
    </row>
    <row r="304" spans="1:31" x14ac:dyDescent="0.25">
      <c r="A304" s="42" t="s">
        <v>660</v>
      </c>
      <c r="B304" s="16" t="s">
        <v>284</v>
      </c>
      <c r="C304" s="252">
        <v>13020</v>
      </c>
      <c r="D304" s="43">
        <v>104.84026649139719</v>
      </c>
      <c r="E304" s="44"/>
      <c r="F304" s="44"/>
      <c r="G304" s="44"/>
      <c r="H304" s="44"/>
      <c r="I304" s="44"/>
      <c r="J304" s="17"/>
      <c r="K304" s="17"/>
      <c r="L304" s="17"/>
      <c r="M304" s="58"/>
      <c r="N304" s="58"/>
      <c r="O304" s="58"/>
      <c r="P304" s="45"/>
      <c r="Q304" s="45"/>
      <c r="R304" s="45"/>
      <c r="S304" s="46"/>
      <c r="T304" s="46"/>
      <c r="U304" s="46"/>
      <c r="V304" s="47"/>
      <c r="W304" s="47"/>
      <c r="X304" s="47"/>
      <c r="Y304" s="17">
        <v>0</v>
      </c>
      <c r="Z304" s="17">
        <v>0</v>
      </c>
      <c r="AA304" s="17">
        <v>0</v>
      </c>
      <c r="AB304" s="122">
        <v>6</v>
      </c>
      <c r="AC304" s="122">
        <v>4</v>
      </c>
      <c r="AD304" s="122">
        <v>12</v>
      </c>
      <c r="AE304" s="122">
        <v>8</v>
      </c>
    </row>
    <row r="305" spans="1:31" x14ac:dyDescent="0.25">
      <c r="A305" s="42" t="s">
        <v>370</v>
      </c>
      <c r="B305" s="16" t="s">
        <v>8</v>
      </c>
      <c r="C305" s="252">
        <v>9113</v>
      </c>
      <c r="D305" s="43">
        <v>73.38013429616764</v>
      </c>
      <c r="E305" s="44"/>
      <c r="F305" s="44"/>
      <c r="G305" s="44"/>
      <c r="H305" s="44"/>
      <c r="I305" s="44"/>
      <c r="J305" s="17"/>
      <c r="K305" s="17"/>
      <c r="L305" s="17"/>
      <c r="M305" s="58"/>
      <c r="N305" s="58"/>
      <c r="O305" s="58"/>
      <c r="P305" s="45"/>
      <c r="Q305" s="45"/>
      <c r="R305" s="45"/>
      <c r="S305" s="46"/>
      <c r="T305" s="46"/>
      <c r="U305" s="46"/>
      <c r="V305" s="47"/>
      <c r="W305" s="47"/>
      <c r="X305" s="47"/>
      <c r="Y305" s="17">
        <v>0</v>
      </c>
      <c r="Z305" s="17">
        <v>0</v>
      </c>
      <c r="AA305" s="17">
        <v>0</v>
      </c>
      <c r="AB305" s="122">
        <v>4</v>
      </c>
      <c r="AC305" s="122">
        <v>3</v>
      </c>
      <c r="AD305" s="122">
        <v>12</v>
      </c>
      <c r="AE305" s="122">
        <v>10</v>
      </c>
    </row>
    <row r="306" spans="1:31" x14ac:dyDescent="0.25">
      <c r="A306" s="42" t="s">
        <v>381</v>
      </c>
      <c r="B306" s="16" t="s">
        <v>18</v>
      </c>
      <c r="C306" s="252">
        <v>16237</v>
      </c>
      <c r="D306" s="43">
        <v>130.74434769745133</v>
      </c>
      <c r="E306" s="44"/>
      <c r="F306" s="44"/>
      <c r="G306" s="44"/>
      <c r="H306" s="44"/>
      <c r="I306" s="44"/>
      <c r="J306" s="17"/>
      <c r="K306" s="17"/>
      <c r="L306" s="17"/>
      <c r="M306" s="58"/>
      <c r="N306" s="58"/>
      <c r="O306" s="58"/>
      <c r="P306" s="45"/>
      <c r="Q306" s="45"/>
      <c r="R306" s="45"/>
      <c r="S306" s="46"/>
      <c r="T306" s="46"/>
      <c r="U306" s="46"/>
      <c r="V306" s="47"/>
      <c r="W306" s="47"/>
      <c r="X306" s="47"/>
      <c r="Y306" s="17">
        <v>0</v>
      </c>
      <c r="Z306" s="17">
        <v>0</v>
      </c>
      <c r="AA306" s="17">
        <v>0</v>
      </c>
      <c r="AB306" s="122">
        <v>5</v>
      </c>
      <c r="AC306" s="122">
        <v>1</v>
      </c>
      <c r="AD306" s="122">
        <v>12</v>
      </c>
      <c r="AE306" s="122">
        <v>2</v>
      </c>
    </row>
    <row r="307" spans="1:31" x14ac:dyDescent="0.25">
      <c r="A307" s="42" t="s">
        <v>404</v>
      </c>
      <c r="B307" s="16" t="s">
        <v>42</v>
      </c>
      <c r="C307" s="252">
        <v>13393</v>
      </c>
      <c r="D307" s="43">
        <v>107.84375492467608</v>
      </c>
      <c r="E307" s="44"/>
      <c r="F307" s="44"/>
      <c r="G307" s="44"/>
      <c r="H307" s="44"/>
      <c r="I307" s="44"/>
      <c r="J307" s="17"/>
      <c r="K307" s="17"/>
      <c r="L307" s="17"/>
      <c r="M307" s="58"/>
      <c r="N307" s="58"/>
      <c r="O307" s="58"/>
      <c r="P307" s="45"/>
      <c r="Q307" s="45"/>
      <c r="R307" s="45"/>
      <c r="S307" s="46"/>
      <c r="T307" s="46"/>
      <c r="U307" s="46"/>
      <c r="V307" s="47"/>
      <c r="W307" s="47"/>
      <c r="X307" s="47"/>
      <c r="Y307" s="17">
        <v>0</v>
      </c>
      <c r="Z307" s="17">
        <v>0</v>
      </c>
      <c r="AA307" s="17">
        <v>0</v>
      </c>
      <c r="AB307" s="122">
        <v>3</v>
      </c>
      <c r="AC307" s="122">
        <v>2</v>
      </c>
      <c r="AD307" s="122">
        <v>6</v>
      </c>
      <c r="AE307" s="122">
        <v>4</v>
      </c>
    </row>
    <row r="308" spans="1:31" x14ac:dyDescent="0.25">
      <c r="A308" s="42" t="s">
        <v>416</v>
      </c>
      <c r="B308" s="16" t="s">
        <v>807</v>
      </c>
      <c r="C308" s="252">
        <v>21515</v>
      </c>
      <c r="D308" s="43">
        <v>173.24411164073814</v>
      </c>
      <c r="E308" s="44"/>
      <c r="F308" s="44"/>
      <c r="G308" s="44"/>
      <c r="H308" s="44"/>
      <c r="I308" s="44"/>
      <c r="J308" s="17"/>
      <c r="K308" s="17"/>
      <c r="L308" s="17"/>
      <c r="M308" s="58"/>
      <c r="N308" s="58"/>
      <c r="O308" s="58"/>
      <c r="P308" s="45"/>
      <c r="Q308" s="45"/>
      <c r="R308" s="45"/>
      <c r="S308" s="46"/>
      <c r="T308" s="46"/>
      <c r="U308" s="46"/>
      <c r="V308" s="47"/>
      <c r="W308" s="47"/>
      <c r="X308" s="47"/>
      <c r="Y308" s="17">
        <v>0</v>
      </c>
      <c r="Z308" s="17">
        <v>0</v>
      </c>
      <c r="AA308" s="17">
        <v>0</v>
      </c>
      <c r="AB308" s="122">
        <v>11</v>
      </c>
      <c r="AC308" s="122">
        <v>4</v>
      </c>
      <c r="AD308" s="122">
        <v>20</v>
      </c>
      <c r="AE308" s="122">
        <v>6</v>
      </c>
    </row>
    <row r="309" spans="1:31" x14ac:dyDescent="0.25">
      <c r="A309" s="42" t="s">
        <v>421</v>
      </c>
      <c r="B309" s="16" t="s">
        <v>808</v>
      </c>
      <c r="C309" s="252">
        <v>31989</v>
      </c>
      <c r="D309" s="43">
        <v>257.58335520685904</v>
      </c>
      <c r="E309" s="44"/>
      <c r="F309" s="44"/>
      <c r="G309" s="44"/>
      <c r="H309" s="44"/>
      <c r="I309" s="44"/>
      <c r="J309" s="17"/>
      <c r="K309" s="17"/>
      <c r="L309" s="17"/>
      <c r="M309" s="58"/>
      <c r="N309" s="58"/>
      <c r="O309" s="58"/>
      <c r="P309" s="45"/>
      <c r="Q309" s="45"/>
      <c r="R309" s="45"/>
      <c r="S309" s="46"/>
      <c r="T309" s="46"/>
      <c r="U309" s="46"/>
      <c r="V309" s="47"/>
      <c r="W309" s="47"/>
      <c r="X309" s="47"/>
      <c r="Y309" s="17">
        <v>0</v>
      </c>
      <c r="Z309" s="17">
        <v>0</v>
      </c>
      <c r="AA309" s="17">
        <v>0</v>
      </c>
      <c r="AB309" s="122">
        <v>13</v>
      </c>
      <c r="AC309" s="122">
        <v>9</v>
      </c>
      <c r="AD309" s="122">
        <v>26</v>
      </c>
      <c r="AE309" s="122">
        <v>18</v>
      </c>
    </row>
    <row r="310" spans="1:31" x14ac:dyDescent="0.25">
      <c r="A310" s="42" t="s">
        <v>496</v>
      </c>
      <c r="B310" s="16" t="s">
        <v>788</v>
      </c>
      <c r="C310" s="252">
        <v>16281</v>
      </c>
      <c r="D310" s="43">
        <v>131.0986466011089</v>
      </c>
      <c r="E310" s="44"/>
      <c r="F310" s="44"/>
      <c r="G310" s="44"/>
      <c r="H310" s="44"/>
      <c r="I310" s="44"/>
      <c r="J310" s="17"/>
      <c r="K310" s="17"/>
      <c r="L310" s="17"/>
      <c r="M310" s="58"/>
      <c r="N310" s="58"/>
      <c r="O310" s="58"/>
      <c r="P310" s="45"/>
      <c r="Q310" s="45"/>
      <c r="R310" s="45"/>
      <c r="S310" s="46"/>
      <c r="T310" s="46"/>
      <c r="U310" s="46"/>
      <c r="V310" s="47"/>
      <c r="W310" s="47"/>
      <c r="X310" s="47"/>
      <c r="Y310" s="17">
        <v>0</v>
      </c>
      <c r="Z310" s="17">
        <v>0</v>
      </c>
      <c r="AA310" s="17">
        <v>0</v>
      </c>
      <c r="AB310" s="122">
        <v>4</v>
      </c>
      <c r="AC310" s="122">
        <v>1</v>
      </c>
      <c r="AD310" s="122">
        <v>9</v>
      </c>
      <c r="AE310" s="122">
        <v>3</v>
      </c>
    </row>
    <row r="311" spans="1:31" s="49" customFormat="1" x14ac:dyDescent="0.25">
      <c r="A311" s="48" t="s">
        <v>537</v>
      </c>
      <c r="B311" s="16" t="s">
        <v>173</v>
      </c>
      <c r="C311" s="32">
        <v>10570</v>
      </c>
      <c r="D311" s="43">
        <v>85.112259355919221</v>
      </c>
      <c r="E311" s="44"/>
      <c r="F311" s="44"/>
      <c r="G311" s="44"/>
      <c r="H311" s="44"/>
      <c r="I311" s="44"/>
      <c r="J311" s="17"/>
      <c r="K311" s="17"/>
      <c r="L311" s="17"/>
      <c r="M311" s="58"/>
      <c r="N311" s="58"/>
      <c r="O311" s="58"/>
      <c r="P311" s="45"/>
      <c r="Q311" s="45"/>
      <c r="R311" s="45"/>
      <c r="S311" s="46"/>
      <c r="T311" s="46"/>
      <c r="U311" s="46"/>
      <c r="V311" s="47"/>
      <c r="W311" s="47"/>
      <c r="X311" s="47"/>
      <c r="Y311" s="17">
        <v>0</v>
      </c>
      <c r="Z311" s="17">
        <v>0</v>
      </c>
      <c r="AA311" s="17">
        <v>0</v>
      </c>
      <c r="AB311" s="122">
        <v>6</v>
      </c>
      <c r="AC311" s="122">
        <v>4</v>
      </c>
      <c r="AD311" s="122">
        <v>11</v>
      </c>
      <c r="AE311" s="122">
        <v>7</v>
      </c>
    </row>
    <row r="312" spans="1:31" x14ac:dyDescent="0.25">
      <c r="A312" s="42" t="s">
        <v>603</v>
      </c>
      <c r="B312" s="16" t="s">
        <v>232</v>
      </c>
      <c r="C312" s="252">
        <v>151633</v>
      </c>
      <c r="D312" s="43">
        <v>1220.9864922342574</v>
      </c>
      <c r="E312" s="44"/>
      <c r="F312" s="44"/>
      <c r="G312" s="44"/>
      <c r="H312" s="44"/>
      <c r="I312" s="44"/>
      <c r="J312" s="17"/>
      <c r="K312" s="17"/>
      <c r="L312" s="17"/>
      <c r="M312" s="58"/>
      <c r="N312" s="58"/>
      <c r="O312" s="58"/>
      <c r="P312" s="45"/>
      <c r="Q312" s="45"/>
      <c r="R312" s="45"/>
      <c r="S312" s="46"/>
      <c r="T312" s="46"/>
      <c r="U312" s="46"/>
      <c r="V312" s="47"/>
      <c r="W312" s="47"/>
      <c r="X312" s="47"/>
      <c r="Y312" s="17">
        <v>0</v>
      </c>
      <c r="Z312" s="17">
        <v>0</v>
      </c>
      <c r="AA312" s="17">
        <v>0</v>
      </c>
      <c r="AB312" s="122">
        <v>64</v>
      </c>
      <c r="AC312" s="122">
        <v>30</v>
      </c>
      <c r="AD312" s="122">
        <v>201</v>
      </c>
      <c r="AE312" s="122">
        <v>86</v>
      </c>
    </row>
    <row r="313" spans="1:31" x14ac:dyDescent="0.25">
      <c r="A313" s="42" t="s">
        <v>631</v>
      </c>
      <c r="B313" s="16" t="s">
        <v>258</v>
      </c>
      <c r="C313" s="252">
        <v>24956</v>
      </c>
      <c r="D313" s="43">
        <v>200.9518963563217</v>
      </c>
      <c r="E313" s="44"/>
      <c r="F313" s="44"/>
      <c r="G313" s="44"/>
      <c r="H313" s="44"/>
      <c r="I313" s="44"/>
      <c r="J313" s="17"/>
      <c r="K313" s="17"/>
      <c r="L313" s="17"/>
      <c r="M313" s="58"/>
      <c r="N313" s="58"/>
      <c r="O313" s="58"/>
      <c r="P313" s="45"/>
      <c r="Q313" s="45"/>
      <c r="R313" s="45"/>
      <c r="S313" s="46"/>
      <c r="T313" s="46"/>
      <c r="U313" s="46"/>
      <c r="V313" s="47"/>
      <c r="W313" s="47"/>
      <c r="X313" s="47"/>
      <c r="Y313" s="17">
        <v>0</v>
      </c>
      <c r="Z313" s="17">
        <v>0</v>
      </c>
      <c r="AA313" s="17">
        <v>0</v>
      </c>
      <c r="AB313" s="122">
        <v>9</v>
      </c>
      <c r="AC313" s="122">
        <v>3</v>
      </c>
      <c r="AD313" s="122">
        <v>24</v>
      </c>
      <c r="AE313" s="122">
        <v>6</v>
      </c>
    </row>
    <row r="314" spans="1:31" s="32" customFormat="1" x14ac:dyDescent="0.25">
      <c r="A314" s="48" t="s">
        <v>386</v>
      </c>
      <c r="B314" s="16" t="s">
        <v>803</v>
      </c>
      <c r="C314" s="252">
        <v>12152</v>
      </c>
      <c r="D314" s="43">
        <v>97.850915391970716</v>
      </c>
      <c r="E314" s="44"/>
      <c r="F314" s="44"/>
      <c r="G314" s="44"/>
      <c r="H314" s="44"/>
      <c r="I314" s="44"/>
      <c r="J314" s="17"/>
      <c r="K314" s="17"/>
      <c r="L314" s="17"/>
      <c r="M314" s="58"/>
      <c r="N314" s="58"/>
      <c r="O314" s="58"/>
      <c r="P314" s="45"/>
      <c r="Q314" s="45"/>
      <c r="R314" s="45"/>
      <c r="S314" s="46"/>
      <c r="T314" s="46"/>
      <c r="U314" s="46"/>
      <c r="V314" s="47"/>
      <c r="W314" s="47"/>
      <c r="X314" s="47"/>
      <c r="Y314" s="17">
        <v>0</v>
      </c>
      <c r="Z314" s="17">
        <v>0</v>
      </c>
      <c r="AA314" s="17">
        <v>0</v>
      </c>
      <c r="AB314" s="122">
        <v>7</v>
      </c>
      <c r="AC314" s="122">
        <v>4</v>
      </c>
      <c r="AD314" s="122">
        <v>14</v>
      </c>
      <c r="AE314" s="122">
        <v>8</v>
      </c>
    </row>
    <row r="315" spans="1:31" x14ac:dyDescent="0.25">
      <c r="A315" s="42" t="s">
        <v>721</v>
      </c>
      <c r="B315" s="16" t="s">
        <v>40</v>
      </c>
      <c r="C315" s="252">
        <v>365587</v>
      </c>
      <c r="D315" s="43">
        <v>2943.7971202604012</v>
      </c>
      <c r="E315" s="44"/>
      <c r="F315" s="44"/>
      <c r="G315" s="44"/>
      <c r="H315" s="44"/>
      <c r="I315" s="44"/>
      <c r="J315" s="17"/>
      <c r="K315" s="17"/>
      <c r="L315" s="17"/>
      <c r="M315" s="58"/>
      <c r="N315" s="58"/>
      <c r="O315" s="58"/>
      <c r="P315" s="45">
        <v>2</v>
      </c>
      <c r="Q315" s="45">
        <v>2</v>
      </c>
      <c r="R315" s="45">
        <v>48.113</v>
      </c>
      <c r="S315" s="46"/>
      <c r="T315" s="46"/>
      <c r="U315" s="46"/>
      <c r="V315" s="47"/>
      <c r="W315" s="47"/>
      <c r="X315" s="47"/>
      <c r="Y315" s="17">
        <v>2</v>
      </c>
      <c r="Z315" s="17">
        <v>2</v>
      </c>
      <c r="AA315" s="17">
        <v>48.113</v>
      </c>
      <c r="AB315" s="122">
        <v>107</v>
      </c>
      <c r="AC315" s="122">
        <v>31</v>
      </c>
      <c r="AD315" s="122">
        <v>328</v>
      </c>
      <c r="AE315" s="122">
        <v>115</v>
      </c>
    </row>
    <row r="316" spans="1:31" x14ac:dyDescent="0.25">
      <c r="A316" s="42" t="s">
        <v>720</v>
      </c>
      <c r="B316" s="16" t="s">
        <v>61</v>
      </c>
      <c r="C316" s="252">
        <v>588250</v>
      </c>
      <c r="D316" s="43">
        <v>4736.7347744673116</v>
      </c>
      <c r="E316" s="44"/>
      <c r="F316" s="44"/>
      <c r="G316" s="44"/>
      <c r="H316" s="44"/>
      <c r="I316" s="44"/>
      <c r="J316" s="17"/>
      <c r="K316" s="17"/>
      <c r="L316" s="17"/>
      <c r="M316" s="58"/>
      <c r="N316" s="58"/>
      <c r="O316" s="58"/>
      <c r="P316" s="45">
        <v>1</v>
      </c>
      <c r="Q316" s="45">
        <v>2</v>
      </c>
      <c r="R316" s="45">
        <v>25.9</v>
      </c>
      <c r="S316" s="46"/>
      <c r="T316" s="46"/>
      <c r="U316" s="46"/>
      <c r="V316" s="47">
        <v>1</v>
      </c>
      <c r="W316" s="47">
        <v>2</v>
      </c>
      <c r="X316" s="47">
        <v>27.416</v>
      </c>
      <c r="Y316" s="17">
        <v>2</v>
      </c>
      <c r="Z316" s="17">
        <v>4</v>
      </c>
      <c r="AA316" s="17">
        <v>53.316000000000003</v>
      </c>
      <c r="AB316" s="122">
        <v>288</v>
      </c>
      <c r="AC316" s="122">
        <v>78</v>
      </c>
      <c r="AD316" s="122">
        <v>449</v>
      </c>
      <c r="AE316" s="122">
        <v>153</v>
      </c>
    </row>
    <row r="317" spans="1:31" x14ac:dyDescent="0.25">
      <c r="A317" s="42" t="s">
        <v>719</v>
      </c>
      <c r="B317" s="16" t="s">
        <v>104</v>
      </c>
      <c r="C317" s="252">
        <v>188686</v>
      </c>
      <c r="D317" s="43">
        <v>1519.3464303529777</v>
      </c>
      <c r="E317" s="44">
        <v>1</v>
      </c>
      <c r="F317" s="44">
        <v>1</v>
      </c>
      <c r="G317" s="44"/>
      <c r="H317" s="44">
        <v>12.831</v>
      </c>
      <c r="I317" s="44">
        <v>6.4154999999999998</v>
      </c>
      <c r="J317" s="17"/>
      <c r="K317" s="17"/>
      <c r="L317" s="17"/>
      <c r="M317" s="58"/>
      <c r="N317" s="58"/>
      <c r="O317" s="58"/>
      <c r="P317" s="45">
        <v>1</v>
      </c>
      <c r="Q317" s="45">
        <v>2</v>
      </c>
      <c r="R317" s="45">
        <v>247</v>
      </c>
      <c r="S317" s="46"/>
      <c r="T317" s="46"/>
      <c r="U317" s="46"/>
      <c r="V317" s="47"/>
      <c r="W317" s="47"/>
      <c r="X317" s="47"/>
      <c r="Y317" s="17">
        <v>2</v>
      </c>
      <c r="Z317" s="17">
        <v>3</v>
      </c>
      <c r="AA317" s="17">
        <v>247</v>
      </c>
      <c r="AB317" s="122">
        <v>51</v>
      </c>
      <c r="AC317" s="122">
        <v>48</v>
      </c>
      <c r="AD317" s="122">
        <v>122</v>
      </c>
      <c r="AE317" s="122">
        <v>115</v>
      </c>
    </row>
    <row r="318" spans="1:31" x14ac:dyDescent="0.25">
      <c r="A318" s="42" t="s">
        <v>718</v>
      </c>
      <c r="B318" s="16" t="s">
        <v>109</v>
      </c>
      <c r="C318" s="252">
        <v>179916</v>
      </c>
      <c r="D318" s="43">
        <v>1448.7282170557771</v>
      </c>
      <c r="E318" s="44">
        <v>1</v>
      </c>
      <c r="F318" s="44">
        <v>1</v>
      </c>
      <c r="G318" s="44">
        <v>24.7</v>
      </c>
      <c r="H318" s="44">
        <v>105.553</v>
      </c>
      <c r="I318" s="44">
        <v>52.776499999999999</v>
      </c>
      <c r="J318" s="17"/>
      <c r="K318" s="17"/>
      <c r="L318" s="17"/>
      <c r="M318" s="58"/>
      <c r="N318" s="58"/>
      <c r="O318" s="58"/>
      <c r="P318" s="45">
        <v>2</v>
      </c>
      <c r="Q318" s="45">
        <v>9</v>
      </c>
      <c r="R318" s="45">
        <v>831.43899999999996</v>
      </c>
      <c r="S318" s="46"/>
      <c r="T318" s="46"/>
      <c r="U318" s="46"/>
      <c r="V318" s="47"/>
      <c r="W318" s="47"/>
      <c r="X318" s="47"/>
      <c r="Y318" s="17">
        <v>3</v>
      </c>
      <c r="Z318" s="17">
        <v>10</v>
      </c>
      <c r="AA318" s="17">
        <v>856.13900000000001</v>
      </c>
      <c r="AB318" s="122">
        <v>42</v>
      </c>
      <c r="AC318" s="122">
        <v>19</v>
      </c>
      <c r="AD318" s="122">
        <v>96</v>
      </c>
      <c r="AE318" s="122">
        <v>43</v>
      </c>
    </row>
    <row r="319" spans="1:31" x14ac:dyDescent="0.25">
      <c r="A319" s="42" t="s">
        <v>717</v>
      </c>
      <c r="B319" s="16" t="s">
        <v>124</v>
      </c>
      <c r="C319" s="252">
        <v>156449</v>
      </c>
      <c r="D319" s="43">
        <v>1259.7661176891397</v>
      </c>
      <c r="E319" s="44"/>
      <c r="F319" s="44"/>
      <c r="G319" s="44"/>
      <c r="H319" s="44"/>
      <c r="I319" s="44"/>
      <c r="J319" s="17">
        <v>1</v>
      </c>
      <c r="K319" s="17">
        <v>1</v>
      </c>
      <c r="L319" s="17">
        <v>460</v>
      </c>
      <c r="M319" s="58"/>
      <c r="N319" s="58"/>
      <c r="O319" s="58"/>
      <c r="P319" s="45"/>
      <c r="Q319" s="45"/>
      <c r="R319" s="45"/>
      <c r="S319" s="46"/>
      <c r="T319" s="46"/>
      <c r="U319" s="46"/>
      <c r="V319" s="47"/>
      <c r="W319" s="47"/>
      <c r="X319" s="47"/>
      <c r="Y319" s="17">
        <v>1</v>
      </c>
      <c r="Z319" s="17">
        <v>1</v>
      </c>
      <c r="AA319" s="17">
        <v>460</v>
      </c>
      <c r="AB319" s="122">
        <v>46</v>
      </c>
      <c r="AC319" s="122">
        <v>40</v>
      </c>
      <c r="AD319" s="122">
        <v>130</v>
      </c>
      <c r="AE319" s="122">
        <v>121</v>
      </c>
    </row>
    <row r="320" spans="1:31" x14ac:dyDescent="0.25">
      <c r="A320" s="42" t="s">
        <v>410</v>
      </c>
      <c r="B320" s="16" t="s">
        <v>49</v>
      </c>
      <c r="C320" s="252">
        <v>8943</v>
      </c>
      <c r="D320" s="43">
        <v>72.011252168399778</v>
      </c>
      <c r="E320" s="44"/>
      <c r="F320" s="44"/>
      <c r="G320" s="44"/>
      <c r="H320" s="44"/>
      <c r="I320" s="44"/>
      <c r="J320" s="17"/>
      <c r="K320" s="17"/>
      <c r="L320" s="17"/>
      <c r="M320" s="58"/>
      <c r="N320" s="58"/>
      <c r="O320" s="58"/>
      <c r="P320" s="45"/>
      <c r="Q320" s="45"/>
      <c r="R320" s="45"/>
      <c r="S320" s="46"/>
      <c r="T320" s="46"/>
      <c r="U320" s="46"/>
      <c r="V320" s="47"/>
      <c r="W320" s="47"/>
      <c r="X320" s="47"/>
      <c r="Y320" s="17">
        <v>0</v>
      </c>
      <c r="Z320" s="17">
        <v>0</v>
      </c>
      <c r="AA320" s="17">
        <v>0</v>
      </c>
      <c r="AB320" s="122">
        <v>2</v>
      </c>
      <c r="AC320" s="122">
        <v>1</v>
      </c>
      <c r="AD320" s="122">
        <v>4</v>
      </c>
      <c r="AE320" s="122">
        <v>2</v>
      </c>
    </row>
    <row r="321" spans="1:31" x14ac:dyDescent="0.25">
      <c r="A321" s="42" t="s">
        <v>436</v>
      </c>
      <c r="B321" s="16" t="s">
        <v>72</v>
      </c>
      <c r="C321" s="252">
        <v>30142</v>
      </c>
      <c r="D321" s="43">
        <v>242.71085350105179</v>
      </c>
      <c r="E321" s="44"/>
      <c r="F321" s="44"/>
      <c r="G321" s="44"/>
      <c r="H321" s="44"/>
      <c r="I321" s="44"/>
      <c r="J321" s="17"/>
      <c r="K321" s="17"/>
      <c r="L321" s="17"/>
      <c r="M321" s="58"/>
      <c r="N321" s="58"/>
      <c r="O321" s="58"/>
      <c r="P321" s="45"/>
      <c r="Q321" s="45"/>
      <c r="R321" s="45"/>
      <c r="S321" s="46"/>
      <c r="T321" s="46"/>
      <c r="U321" s="46"/>
      <c r="V321" s="47"/>
      <c r="W321" s="47"/>
      <c r="X321" s="47"/>
      <c r="Y321" s="17">
        <v>0</v>
      </c>
      <c r="Z321" s="17">
        <v>0</v>
      </c>
      <c r="AA321" s="17">
        <v>0</v>
      </c>
      <c r="AB321" s="122">
        <v>7</v>
      </c>
      <c r="AC321" s="122">
        <v>4</v>
      </c>
      <c r="AD321" s="122">
        <v>14</v>
      </c>
      <c r="AE321" s="122">
        <v>8</v>
      </c>
    </row>
    <row r="322" spans="1:31" x14ac:dyDescent="0.25">
      <c r="A322" s="42" t="s">
        <v>457</v>
      </c>
      <c r="B322" s="16" t="s">
        <v>95</v>
      </c>
      <c r="C322" s="252">
        <v>30701</v>
      </c>
      <c r="D322" s="43">
        <v>247.21206002706492</v>
      </c>
      <c r="E322" s="44"/>
      <c r="F322" s="44"/>
      <c r="G322" s="44"/>
      <c r="H322" s="44"/>
      <c r="I322" s="44"/>
      <c r="J322" s="17"/>
      <c r="K322" s="17"/>
      <c r="L322" s="17"/>
      <c r="M322" s="58"/>
      <c r="N322" s="58"/>
      <c r="O322" s="58"/>
      <c r="P322" s="45"/>
      <c r="Q322" s="45"/>
      <c r="R322" s="45"/>
      <c r="S322" s="46"/>
      <c r="T322" s="46"/>
      <c r="U322" s="46"/>
      <c r="V322" s="47"/>
      <c r="W322" s="47"/>
      <c r="X322" s="47"/>
      <c r="Y322" s="17">
        <v>0</v>
      </c>
      <c r="Z322" s="17">
        <v>0</v>
      </c>
      <c r="AA322" s="17">
        <v>0</v>
      </c>
      <c r="AB322" s="122">
        <v>7</v>
      </c>
      <c r="AC322" s="122">
        <v>1</v>
      </c>
      <c r="AD322" s="122">
        <v>17</v>
      </c>
      <c r="AE322" s="122">
        <v>1</v>
      </c>
    </row>
    <row r="323" spans="1:31" x14ac:dyDescent="0.25">
      <c r="A323" s="42" t="s">
        <v>471</v>
      </c>
      <c r="B323" s="16" t="s">
        <v>112</v>
      </c>
      <c r="C323" s="252">
        <v>54438</v>
      </c>
      <c r="D323" s="43">
        <v>438.34826630251001</v>
      </c>
      <c r="E323" s="44"/>
      <c r="F323" s="44"/>
      <c r="G323" s="44"/>
      <c r="H323" s="44"/>
      <c r="I323" s="44"/>
      <c r="J323" s="17"/>
      <c r="K323" s="17"/>
      <c r="L323" s="17"/>
      <c r="M323" s="58"/>
      <c r="N323" s="58"/>
      <c r="O323" s="58"/>
      <c r="P323" s="45"/>
      <c r="Q323" s="45"/>
      <c r="R323" s="45"/>
      <c r="S323" s="46"/>
      <c r="T323" s="46"/>
      <c r="U323" s="46"/>
      <c r="V323" s="47"/>
      <c r="W323" s="47"/>
      <c r="X323" s="47"/>
      <c r="Y323" s="17">
        <v>0</v>
      </c>
      <c r="Z323" s="17">
        <v>0</v>
      </c>
      <c r="AA323" s="17">
        <v>0</v>
      </c>
      <c r="AB323" s="122">
        <v>20</v>
      </c>
      <c r="AC323" s="122">
        <v>3</v>
      </c>
      <c r="AD323" s="122">
        <v>42</v>
      </c>
      <c r="AE323" s="122">
        <v>8</v>
      </c>
    </row>
    <row r="324" spans="1:31" x14ac:dyDescent="0.25">
      <c r="A324" s="42" t="s">
        <v>481</v>
      </c>
      <c r="B324" s="16" t="s">
        <v>122</v>
      </c>
      <c r="C324" s="252">
        <v>22755</v>
      </c>
      <c r="D324" s="43">
        <v>183.2288989256331</v>
      </c>
      <c r="E324" s="44"/>
      <c r="F324" s="44"/>
      <c r="G324" s="44"/>
      <c r="H324" s="44"/>
      <c r="I324" s="44"/>
      <c r="J324" s="17"/>
      <c r="K324" s="17"/>
      <c r="L324" s="17"/>
      <c r="M324" s="58"/>
      <c r="N324" s="58"/>
      <c r="O324" s="58"/>
      <c r="P324" s="45">
        <v>1</v>
      </c>
      <c r="Q324" s="45">
        <v>4</v>
      </c>
      <c r="R324" s="45">
        <v>423</v>
      </c>
      <c r="S324" s="46"/>
      <c r="T324" s="46"/>
      <c r="U324" s="46"/>
      <c r="V324" s="47"/>
      <c r="W324" s="47"/>
      <c r="X324" s="47"/>
      <c r="Y324" s="17">
        <v>1</v>
      </c>
      <c r="Z324" s="17">
        <v>4</v>
      </c>
      <c r="AA324" s="17">
        <v>423</v>
      </c>
      <c r="AB324" s="122">
        <v>8</v>
      </c>
      <c r="AC324" s="122">
        <v>4</v>
      </c>
      <c r="AD324" s="122">
        <v>17</v>
      </c>
      <c r="AE324" s="122">
        <v>9</v>
      </c>
    </row>
    <row r="325" spans="1:31" x14ac:dyDescent="0.25">
      <c r="A325" s="42" t="s">
        <v>643</v>
      </c>
      <c r="B325" s="16" t="s">
        <v>267</v>
      </c>
      <c r="C325" s="252">
        <v>28537</v>
      </c>
      <c r="D325" s="43">
        <v>229.7869957653611</v>
      </c>
      <c r="E325" s="44"/>
      <c r="F325" s="44"/>
      <c r="G325" s="44"/>
      <c r="H325" s="44"/>
      <c r="I325" s="44"/>
      <c r="J325" s="17"/>
      <c r="K325" s="17"/>
      <c r="L325" s="17"/>
      <c r="M325" s="58"/>
      <c r="N325" s="58"/>
      <c r="O325" s="58"/>
      <c r="P325" s="45"/>
      <c r="Q325" s="45"/>
      <c r="R325" s="45"/>
      <c r="S325" s="46"/>
      <c r="T325" s="46"/>
      <c r="U325" s="46"/>
      <c r="V325" s="47"/>
      <c r="W325" s="47"/>
      <c r="X325" s="47"/>
      <c r="Y325" s="17">
        <v>0</v>
      </c>
      <c r="Z325" s="17">
        <v>0</v>
      </c>
      <c r="AA325" s="17">
        <v>0</v>
      </c>
      <c r="AB325" s="122">
        <v>10</v>
      </c>
      <c r="AC325" s="122">
        <v>1</v>
      </c>
      <c r="AD325" s="122">
        <v>21</v>
      </c>
      <c r="AE325" s="122">
        <v>3</v>
      </c>
    </row>
    <row r="326" spans="1:31" x14ac:dyDescent="0.25">
      <c r="A326" s="42" t="s">
        <v>655</v>
      </c>
      <c r="B326" s="16" t="s">
        <v>799</v>
      </c>
      <c r="C326" s="252">
        <v>24739</v>
      </c>
      <c r="D326" s="43">
        <v>199.20455858146505</v>
      </c>
      <c r="E326" s="44"/>
      <c r="F326" s="44"/>
      <c r="G326" s="44"/>
      <c r="H326" s="44"/>
      <c r="I326" s="44"/>
      <c r="J326" s="17"/>
      <c r="K326" s="17"/>
      <c r="L326" s="17"/>
      <c r="M326" s="58"/>
      <c r="N326" s="58"/>
      <c r="O326" s="58"/>
      <c r="P326" s="45"/>
      <c r="Q326" s="45"/>
      <c r="R326" s="45"/>
      <c r="S326" s="46"/>
      <c r="T326" s="46"/>
      <c r="U326" s="46"/>
      <c r="V326" s="47"/>
      <c r="W326" s="47"/>
      <c r="X326" s="47"/>
      <c r="Y326" s="17">
        <v>0</v>
      </c>
      <c r="Z326" s="17">
        <v>0</v>
      </c>
      <c r="AA326" s="17">
        <v>0</v>
      </c>
      <c r="AB326" s="122">
        <v>5</v>
      </c>
      <c r="AC326" s="122">
        <v>2</v>
      </c>
      <c r="AD326" s="122">
        <v>10</v>
      </c>
      <c r="AE326" s="122">
        <v>4</v>
      </c>
    </row>
    <row r="327" spans="1:31" x14ac:dyDescent="0.25">
      <c r="A327" s="42" t="s">
        <v>702</v>
      </c>
      <c r="B327" s="16" t="s">
        <v>325</v>
      </c>
      <c r="C327" s="252">
        <v>27392</v>
      </c>
      <c r="D327" s="43">
        <v>220.56717202245406</v>
      </c>
      <c r="E327" s="44"/>
      <c r="F327" s="44"/>
      <c r="G327" s="44"/>
      <c r="H327" s="44"/>
      <c r="I327" s="44"/>
      <c r="J327" s="17"/>
      <c r="K327" s="17"/>
      <c r="L327" s="17"/>
      <c r="M327" s="58"/>
      <c r="N327" s="58"/>
      <c r="O327" s="58"/>
      <c r="P327" s="45"/>
      <c r="Q327" s="45"/>
      <c r="R327" s="45"/>
      <c r="S327" s="46"/>
      <c r="T327" s="46"/>
      <c r="U327" s="46"/>
      <c r="V327" s="47"/>
      <c r="W327" s="47"/>
      <c r="X327" s="47"/>
      <c r="Y327" s="17">
        <v>0</v>
      </c>
      <c r="Z327" s="17">
        <v>0</v>
      </c>
      <c r="AA327" s="17">
        <v>0</v>
      </c>
      <c r="AB327" s="122">
        <v>8</v>
      </c>
      <c r="AC327" s="122"/>
      <c r="AD327" s="122">
        <v>15</v>
      </c>
      <c r="AE327" s="122"/>
    </row>
    <row r="328" spans="1:31" x14ac:dyDescent="0.25">
      <c r="A328" s="42" t="s">
        <v>712</v>
      </c>
      <c r="B328" s="16" t="s">
        <v>334</v>
      </c>
      <c r="C328" s="252">
        <v>96459</v>
      </c>
      <c r="D328" s="43">
        <v>776.71177154329348</v>
      </c>
      <c r="E328" s="44"/>
      <c r="F328" s="44"/>
      <c r="G328" s="44"/>
      <c r="H328" s="44"/>
      <c r="I328" s="44"/>
      <c r="J328" s="17"/>
      <c r="K328" s="17"/>
      <c r="L328" s="17"/>
      <c r="M328" s="58"/>
      <c r="N328" s="58"/>
      <c r="O328" s="58"/>
      <c r="P328" s="45"/>
      <c r="Q328" s="45"/>
      <c r="R328" s="45"/>
      <c r="S328" s="46"/>
      <c r="T328" s="46"/>
      <c r="U328" s="46"/>
      <c r="V328" s="47"/>
      <c r="W328" s="47"/>
      <c r="X328" s="47"/>
      <c r="Y328" s="17">
        <v>0</v>
      </c>
      <c r="Z328" s="17">
        <v>0</v>
      </c>
      <c r="AA328" s="17">
        <v>0</v>
      </c>
      <c r="AB328" s="122">
        <v>32</v>
      </c>
      <c r="AC328" s="122">
        <v>9</v>
      </c>
      <c r="AD328" s="122">
        <v>75</v>
      </c>
      <c r="AE328" s="122">
        <v>22</v>
      </c>
    </row>
    <row r="329" spans="1:31" x14ac:dyDescent="0.25">
      <c r="A329" s="42" t="s">
        <v>373</v>
      </c>
      <c r="B329" s="16" t="s">
        <v>10</v>
      </c>
      <c r="C329" s="252">
        <v>73456</v>
      </c>
      <c r="D329" s="43">
        <v>591.48591516068143</v>
      </c>
      <c r="E329" s="44"/>
      <c r="F329" s="44"/>
      <c r="G329" s="44"/>
      <c r="H329" s="44"/>
      <c r="I329" s="44"/>
      <c r="J329" s="17">
        <v>1</v>
      </c>
      <c r="K329" s="17">
        <v>3</v>
      </c>
      <c r="L329" s="17">
        <v>18.065999999999999</v>
      </c>
      <c r="M329" s="58"/>
      <c r="N329" s="58"/>
      <c r="O329" s="58"/>
      <c r="P329" s="45"/>
      <c r="Q329" s="45"/>
      <c r="R329" s="45"/>
      <c r="S329" s="46"/>
      <c r="T329" s="46"/>
      <c r="U329" s="46"/>
      <c r="V329" s="47"/>
      <c r="W329" s="47"/>
      <c r="X329" s="47"/>
      <c r="Y329" s="17">
        <v>1</v>
      </c>
      <c r="Z329" s="17">
        <v>3</v>
      </c>
      <c r="AA329" s="17">
        <v>18.065999999999999</v>
      </c>
      <c r="AB329" s="122">
        <v>29</v>
      </c>
      <c r="AC329" s="122">
        <v>13</v>
      </c>
      <c r="AD329" s="122">
        <v>61</v>
      </c>
      <c r="AE329" s="122">
        <v>26</v>
      </c>
    </row>
    <row r="330" spans="1:31" x14ac:dyDescent="0.25">
      <c r="A330" s="42" t="s">
        <v>397</v>
      </c>
      <c r="B330" s="16" t="s">
        <v>33</v>
      </c>
      <c r="C330" s="252">
        <v>10623</v>
      </c>
      <c r="D330" s="43">
        <v>85.539028489870375</v>
      </c>
      <c r="E330" s="44"/>
      <c r="F330" s="44"/>
      <c r="G330" s="44"/>
      <c r="H330" s="44"/>
      <c r="I330" s="44"/>
      <c r="J330" s="17"/>
      <c r="K330" s="17"/>
      <c r="L330" s="17"/>
      <c r="M330" s="58"/>
      <c r="N330" s="58"/>
      <c r="O330" s="58"/>
      <c r="P330" s="45"/>
      <c r="Q330" s="45"/>
      <c r="R330" s="45"/>
      <c r="S330" s="46"/>
      <c r="T330" s="46"/>
      <c r="U330" s="46"/>
      <c r="V330" s="47"/>
      <c r="W330" s="47"/>
      <c r="X330" s="47"/>
      <c r="Y330" s="17">
        <v>0</v>
      </c>
      <c r="Z330" s="17">
        <v>0</v>
      </c>
      <c r="AA330" s="17">
        <v>0</v>
      </c>
      <c r="AB330" s="122">
        <v>3</v>
      </c>
      <c r="AC330" s="122">
        <v>2</v>
      </c>
      <c r="AD330" s="122">
        <v>5</v>
      </c>
      <c r="AE330" s="122">
        <v>3</v>
      </c>
    </row>
    <row r="331" spans="1:31" s="32" customFormat="1" x14ac:dyDescent="0.25">
      <c r="A331" s="48" t="s">
        <v>411</v>
      </c>
      <c r="B331" s="16" t="s">
        <v>50</v>
      </c>
      <c r="C331" s="252">
        <v>25451</v>
      </c>
      <c r="D331" s="43">
        <v>204.93775902246927</v>
      </c>
      <c r="E331" s="44"/>
      <c r="F331" s="44"/>
      <c r="G331" s="44"/>
      <c r="H331" s="44"/>
      <c r="I331" s="44"/>
      <c r="J331" s="17"/>
      <c r="K331" s="17"/>
      <c r="L331" s="17"/>
      <c r="M331" s="58"/>
      <c r="N331" s="58"/>
      <c r="O331" s="58"/>
      <c r="P331" s="45">
        <v>1</v>
      </c>
      <c r="Q331" s="45">
        <v>2</v>
      </c>
      <c r="R331" s="45">
        <v>10</v>
      </c>
      <c r="S331" s="46"/>
      <c r="T331" s="46"/>
      <c r="U331" s="46"/>
      <c r="V331" s="47"/>
      <c r="W331" s="47"/>
      <c r="X331" s="47"/>
      <c r="Y331" s="17">
        <v>1</v>
      </c>
      <c r="Z331" s="17">
        <v>2</v>
      </c>
      <c r="AA331" s="17">
        <v>10</v>
      </c>
      <c r="AB331" s="122">
        <v>11</v>
      </c>
      <c r="AC331" s="122">
        <v>9</v>
      </c>
      <c r="AD331" s="122">
        <v>23</v>
      </c>
      <c r="AE331" s="122">
        <v>19</v>
      </c>
    </row>
    <row r="332" spans="1:31" x14ac:dyDescent="0.25">
      <c r="A332" s="42" t="s">
        <v>444</v>
      </c>
      <c r="B332" s="16" t="s">
        <v>80</v>
      </c>
      <c r="C332" s="252">
        <v>8811</v>
      </c>
      <c r="D332" s="43">
        <v>70.948355457427084</v>
      </c>
      <c r="E332" s="44"/>
      <c r="F332" s="44"/>
      <c r="G332" s="44"/>
      <c r="H332" s="44"/>
      <c r="I332" s="44"/>
      <c r="J332" s="17"/>
      <c r="K332" s="17"/>
      <c r="L332" s="17"/>
      <c r="M332" s="58"/>
      <c r="N332" s="58"/>
      <c r="O332" s="58"/>
      <c r="P332" s="45"/>
      <c r="Q332" s="45"/>
      <c r="R332" s="45"/>
      <c r="S332" s="46"/>
      <c r="T332" s="46"/>
      <c r="U332" s="46"/>
      <c r="V332" s="47"/>
      <c r="W332" s="47"/>
      <c r="X332" s="47"/>
      <c r="Y332" s="17">
        <v>0</v>
      </c>
      <c r="Z332" s="17">
        <v>0</v>
      </c>
      <c r="AA332" s="17">
        <v>0</v>
      </c>
      <c r="AB332" s="122">
        <v>8</v>
      </c>
      <c r="AC332" s="122">
        <v>8</v>
      </c>
      <c r="AD332" s="122">
        <v>11</v>
      </c>
      <c r="AE332" s="122">
        <v>11</v>
      </c>
    </row>
    <row r="333" spans="1:31" x14ac:dyDescent="0.25">
      <c r="A333" s="42" t="s">
        <v>466</v>
      </c>
      <c r="B333" s="16" t="s">
        <v>106</v>
      </c>
      <c r="C333" s="252">
        <v>4465</v>
      </c>
      <c r="D333" s="43">
        <v>35.953286473432293</v>
      </c>
      <c r="E333" s="44"/>
      <c r="F333" s="44"/>
      <c r="G333" s="44"/>
      <c r="H333" s="44"/>
      <c r="I333" s="44"/>
      <c r="J333" s="17"/>
      <c r="K333" s="17"/>
      <c r="L333" s="17"/>
      <c r="M333" s="58"/>
      <c r="N333" s="58"/>
      <c r="O333" s="58"/>
      <c r="P333" s="45"/>
      <c r="Q333" s="45"/>
      <c r="R333" s="45"/>
      <c r="S333" s="46"/>
      <c r="T333" s="46"/>
      <c r="U333" s="46"/>
      <c r="V333" s="47"/>
      <c r="W333" s="47"/>
      <c r="X333" s="47"/>
      <c r="Y333" s="17">
        <v>0</v>
      </c>
      <c r="Z333" s="17">
        <v>0</v>
      </c>
      <c r="AA333" s="17">
        <v>0</v>
      </c>
      <c r="AB333" s="122">
        <v>3</v>
      </c>
      <c r="AC333" s="122">
        <v>2</v>
      </c>
      <c r="AD333" s="122">
        <v>4</v>
      </c>
      <c r="AE333" s="122">
        <v>2</v>
      </c>
    </row>
    <row r="334" spans="1:31" x14ac:dyDescent="0.25">
      <c r="A334" s="42" t="s">
        <v>554</v>
      </c>
      <c r="B334" s="16" t="s">
        <v>183</v>
      </c>
      <c r="C334" s="252">
        <v>19540</v>
      </c>
      <c r="D334" s="43">
        <v>157.34092221519978</v>
      </c>
      <c r="E334" s="44"/>
      <c r="F334" s="44"/>
      <c r="G334" s="44"/>
      <c r="H334" s="44"/>
      <c r="I334" s="44"/>
      <c r="J334" s="17"/>
      <c r="K334" s="17"/>
      <c r="L334" s="17"/>
      <c r="M334" s="58"/>
      <c r="N334" s="58"/>
      <c r="O334" s="58"/>
      <c r="P334" s="45"/>
      <c r="Q334" s="45"/>
      <c r="R334" s="45"/>
      <c r="S334" s="46"/>
      <c r="T334" s="46"/>
      <c r="U334" s="46"/>
      <c r="V334" s="47"/>
      <c r="W334" s="47"/>
      <c r="X334" s="47"/>
      <c r="Y334" s="17">
        <v>0</v>
      </c>
      <c r="Z334" s="17">
        <v>0</v>
      </c>
      <c r="AA334" s="17">
        <v>0</v>
      </c>
      <c r="AB334" s="122">
        <v>3</v>
      </c>
      <c r="AC334" s="122">
        <v>2</v>
      </c>
      <c r="AD334" s="122">
        <v>5</v>
      </c>
      <c r="AE334" s="122">
        <v>3</v>
      </c>
    </row>
    <row r="335" spans="1:31" x14ac:dyDescent="0.25">
      <c r="A335" s="42" t="s">
        <v>557</v>
      </c>
      <c r="B335" s="16" t="s">
        <v>186</v>
      </c>
      <c r="C335" s="252">
        <v>8000</v>
      </c>
      <c r="D335" s="43">
        <v>64.417982483193356</v>
      </c>
      <c r="E335" s="44"/>
      <c r="F335" s="44"/>
      <c r="G335" s="44"/>
      <c r="H335" s="44"/>
      <c r="I335" s="44"/>
      <c r="J335" s="17"/>
      <c r="K335" s="17"/>
      <c r="L335" s="17"/>
      <c r="M335" s="58"/>
      <c r="N335" s="58"/>
      <c r="O335" s="58"/>
      <c r="P335" s="45"/>
      <c r="Q335" s="45"/>
      <c r="R335" s="45"/>
      <c r="S335" s="46"/>
      <c r="T335" s="46"/>
      <c r="U335" s="46"/>
      <c r="V335" s="47"/>
      <c r="W335" s="47"/>
      <c r="X335" s="47"/>
      <c r="Y335" s="17">
        <v>0</v>
      </c>
      <c r="Z335" s="17">
        <v>0</v>
      </c>
      <c r="AA335" s="17">
        <v>0</v>
      </c>
      <c r="AB335" s="122">
        <v>8</v>
      </c>
      <c r="AC335" s="122">
        <v>3</v>
      </c>
      <c r="AD335" s="122">
        <v>17</v>
      </c>
      <c r="AE335" s="122">
        <v>7</v>
      </c>
    </row>
    <row r="336" spans="1:31" x14ac:dyDescent="0.25">
      <c r="A336" s="42" t="s">
        <v>562</v>
      </c>
      <c r="B336" s="16" t="s">
        <v>191</v>
      </c>
      <c r="C336" s="252">
        <v>29786</v>
      </c>
      <c r="D336" s="43">
        <v>239.84425328054968</v>
      </c>
      <c r="E336" s="44"/>
      <c r="F336" s="44"/>
      <c r="G336" s="44"/>
      <c r="H336" s="44"/>
      <c r="I336" s="44"/>
      <c r="J336" s="17"/>
      <c r="K336" s="17"/>
      <c r="L336" s="17"/>
      <c r="M336" s="58"/>
      <c r="N336" s="58"/>
      <c r="O336" s="58"/>
      <c r="P336" s="45"/>
      <c r="Q336" s="45"/>
      <c r="R336" s="45"/>
      <c r="S336" s="46"/>
      <c r="T336" s="46"/>
      <c r="U336" s="46"/>
      <c r="V336" s="47"/>
      <c r="W336" s="47"/>
      <c r="X336" s="47"/>
      <c r="Y336" s="17">
        <v>0</v>
      </c>
      <c r="Z336" s="17">
        <v>0</v>
      </c>
      <c r="AA336" s="17">
        <v>0</v>
      </c>
      <c r="AB336" s="122">
        <v>16</v>
      </c>
      <c r="AC336" s="122">
        <v>11</v>
      </c>
      <c r="AD336" s="122">
        <v>32</v>
      </c>
      <c r="AE336" s="122">
        <v>24</v>
      </c>
    </row>
    <row r="337" spans="1:31" x14ac:dyDescent="0.25">
      <c r="A337" s="42" t="s">
        <v>600</v>
      </c>
      <c r="B337" s="16" t="s">
        <v>229</v>
      </c>
      <c r="C337" s="252">
        <v>14430</v>
      </c>
      <c r="D337" s="43">
        <v>116.19393590406003</v>
      </c>
      <c r="E337" s="44"/>
      <c r="F337" s="44"/>
      <c r="G337" s="44"/>
      <c r="H337" s="44"/>
      <c r="I337" s="44"/>
      <c r="J337" s="17"/>
      <c r="K337" s="17"/>
      <c r="L337" s="17"/>
      <c r="M337" s="58"/>
      <c r="N337" s="58"/>
      <c r="O337" s="58"/>
      <c r="P337" s="45"/>
      <c r="Q337" s="45"/>
      <c r="R337" s="45"/>
      <c r="S337" s="46"/>
      <c r="T337" s="46"/>
      <c r="U337" s="46"/>
      <c r="V337" s="47"/>
      <c r="W337" s="47"/>
      <c r="X337" s="47"/>
      <c r="Y337" s="17">
        <v>0</v>
      </c>
      <c r="Z337" s="17">
        <v>0</v>
      </c>
      <c r="AA337" s="17">
        <v>0</v>
      </c>
      <c r="AB337" s="122">
        <v>12</v>
      </c>
      <c r="AC337" s="122">
        <v>6</v>
      </c>
      <c r="AD337" s="122">
        <v>21</v>
      </c>
      <c r="AE337" s="122">
        <v>11</v>
      </c>
    </row>
    <row r="338" spans="1:31" x14ac:dyDescent="0.25">
      <c r="A338" s="42" t="s">
        <v>640</v>
      </c>
      <c r="B338" s="16" t="s">
        <v>265</v>
      </c>
      <c r="C338" s="252">
        <v>24852</v>
      </c>
      <c r="D338" s="43">
        <v>200.11446258404018</v>
      </c>
      <c r="E338" s="44"/>
      <c r="F338" s="44"/>
      <c r="G338" s="44"/>
      <c r="H338" s="44"/>
      <c r="I338" s="44"/>
      <c r="J338" s="17"/>
      <c r="K338" s="17"/>
      <c r="L338" s="17"/>
      <c r="M338" s="58"/>
      <c r="N338" s="58"/>
      <c r="O338" s="58"/>
      <c r="P338" s="45"/>
      <c r="Q338" s="45"/>
      <c r="R338" s="45"/>
      <c r="S338" s="46"/>
      <c r="T338" s="46"/>
      <c r="U338" s="46"/>
      <c r="V338" s="47"/>
      <c r="W338" s="47"/>
      <c r="X338" s="47"/>
      <c r="Y338" s="17">
        <v>0</v>
      </c>
      <c r="Z338" s="17">
        <v>0</v>
      </c>
      <c r="AA338" s="17">
        <v>0</v>
      </c>
      <c r="AB338" s="122">
        <v>21</v>
      </c>
      <c r="AC338" s="122">
        <v>16</v>
      </c>
      <c r="AD338" s="122">
        <v>34</v>
      </c>
      <c r="AE338" s="122">
        <v>24</v>
      </c>
    </row>
    <row r="339" spans="1:31" x14ac:dyDescent="0.25">
      <c r="A339" s="42" t="s">
        <v>663</v>
      </c>
      <c r="B339" s="16" t="s">
        <v>287</v>
      </c>
      <c r="C339" s="252">
        <v>27725</v>
      </c>
      <c r="D339" s="43">
        <v>223.24857054331699</v>
      </c>
      <c r="E339" s="44"/>
      <c r="F339" s="44"/>
      <c r="G339" s="44"/>
      <c r="H339" s="44"/>
      <c r="I339" s="44"/>
      <c r="J339" s="17"/>
      <c r="K339" s="17"/>
      <c r="L339" s="17"/>
      <c r="M339" s="58"/>
      <c r="N339" s="58"/>
      <c r="O339" s="58"/>
      <c r="P339" s="45"/>
      <c r="Q339" s="45"/>
      <c r="R339" s="45"/>
      <c r="S339" s="46"/>
      <c r="T339" s="46"/>
      <c r="U339" s="46"/>
      <c r="V339" s="47"/>
      <c r="W339" s="47"/>
      <c r="X339" s="47"/>
      <c r="Y339" s="17">
        <v>0</v>
      </c>
      <c r="Z339" s="17">
        <v>0</v>
      </c>
      <c r="AA339" s="17">
        <v>0</v>
      </c>
      <c r="AB339" s="122">
        <v>23</v>
      </c>
      <c r="AC339" s="122">
        <v>4</v>
      </c>
      <c r="AD339" s="122">
        <v>62</v>
      </c>
      <c r="AE339" s="122">
        <v>8</v>
      </c>
    </row>
    <row r="340" spans="1:31" x14ac:dyDescent="0.25">
      <c r="A340" s="42" t="s">
        <v>710</v>
      </c>
      <c r="B340" s="16" t="s">
        <v>333</v>
      </c>
      <c r="C340" s="252">
        <v>12638</v>
      </c>
      <c r="D340" s="43">
        <v>101.76430782782471</v>
      </c>
      <c r="E340" s="44"/>
      <c r="F340" s="44"/>
      <c r="G340" s="44"/>
      <c r="H340" s="44"/>
      <c r="I340" s="44"/>
      <c r="J340" s="17"/>
      <c r="K340" s="17"/>
      <c r="L340" s="17"/>
      <c r="M340" s="58"/>
      <c r="N340" s="58"/>
      <c r="O340" s="58"/>
      <c r="P340" s="45"/>
      <c r="Q340" s="45"/>
      <c r="R340" s="45"/>
      <c r="S340" s="46"/>
      <c r="T340" s="46"/>
      <c r="U340" s="46"/>
      <c r="V340" s="47"/>
      <c r="W340" s="47"/>
      <c r="X340" s="47"/>
      <c r="Y340" s="17">
        <v>0</v>
      </c>
      <c r="Z340" s="17">
        <v>0</v>
      </c>
      <c r="AA340" s="17">
        <v>0</v>
      </c>
      <c r="AB340" s="122">
        <v>21</v>
      </c>
      <c r="AC340" s="122">
        <v>12</v>
      </c>
      <c r="AD340" s="122">
        <v>47</v>
      </c>
      <c r="AE340" s="122">
        <v>28</v>
      </c>
    </row>
    <row r="341" spans="1:31" x14ac:dyDescent="0.25">
      <c r="A341" s="42" t="s">
        <v>369</v>
      </c>
      <c r="B341" s="16" t="s">
        <v>7</v>
      </c>
      <c r="C341" s="252">
        <v>16718</v>
      </c>
      <c r="D341" s="43">
        <v>134.61747889425331</v>
      </c>
      <c r="E341" s="44"/>
      <c r="F341" s="44"/>
      <c r="G341" s="44"/>
      <c r="H341" s="44"/>
      <c r="I341" s="44"/>
      <c r="J341" s="17"/>
      <c r="K341" s="17"/>
      <c r="L341" s="17"/>
      <c r="M341" s="58"/>
      <c r="N341" s="58"/>
      <c r="O341" s="58"/>
      <c r="P341" s="45"/>
      <c r="Q341" s="45"/>
      <c r="R341" s="45"/>
      <c r="S341" s="46"/>
      <c r="T341" s="46"/>
      <c r="U341" s="46"/>
      <c r="V341" s="47"/>
      <c r="W341" s="47"/>
      <c r="X341" s="47"/>
      <c r="Y341" s="17">
        <v>0</v>
      </c>
      <c r="Z341" s="17">
        <v>0</v>
      </c>
      <c r="AA341" s="17">
        <v>0</v>
      </c>
      <c r="AB341" s="122">
        <v>3</v>
      </c>
      <c r="AC341" s="122">
        <v>3</v>
      </c>
      <c r="AD341" s="122">
        <v>6</v>
      </c>
      <c r="AE341" s="122">
        <v>6</v>
      </c>
    </row>
    <row r="342" spans="1:31" x14ac:dyDescent="0.25">
      <c r="A342" s="42" t="s">
        <v>388</v>
      </c>
      <c r="B342" s="16" t="s">
        <v>23</v>
      </c>
      <c r="C342" s="252">
        <v>11201</v>
      </c>
      <c r="D342" s="43">
        <v>90.193227724281101</v>
      </c>
      <c r="E342" s="44"/>
      <c r="F342" s="44"/>
      <c r="G342" s="44"/>
      <c r="H342" s="44"/>
      <c r="I342" s="44"/>
      <c r="J342" s="17"/>
      <c r="K342" s="17"/>
      <c r="L342" s="17"/>
      <c r="M342" s="58"/>
      <c r="N342" s="58"/>
      <c r="O342" s="58"/>
      <c r="P342" s="45"/>
      <c r="Q342" s="45"/>
      <c r="R342" s="45"/>
      <c r="S342" s="46"/>
      <c r="T342" s="46"/>
      <c r="U342" s="46"/>
      <c r="V342" s="47"/>
      <c r="W342" s="47"/>
      <c r="X342" s="47"/>
      <c r="Y342" s="17">
        <v>0</v>
      </c>
      <c r="Z342" s="17">
        <v>0</v>
      </c>
      <c r="AA342" s="17">
        <v>0</v>
      </c>
      <c r="AB342" s="122">
        <v>5</v>
      </c>
      <c r="AC342" s="122">
        <v>2</v>
      </c>
      <c r="AD342" s="122">
        <v>10</v>
      </c>
      <c r="AE342" s="122">
        <v>4</v>
      </c>
    </row>
    <row r="343" spans="1:31" x14ac:dyDescent="0.25">
      <c r="A343" s="42" t="s">
        <v>468</v>
      </c>
      <c r="B343" s="16" t="s">
        <v>108</v>
      </c>
      <c r="C343" s="252">
        <v>16083</v>
      </c>
      <c r="D343" s="43">
        <v>129.50430153464984</v>
      </c>
      <c r="E343" s="44"/>
      <c r="F343" s="44"/>
      <c r="G343" s="44"/>
      <c r="H343" s="44"/>
      <c r="I343" s="44"/>
      <c r="J343" s="17"/>
      <c r="K343" s="17"/>
      <c r="L343" s="17"/>
      <c r="M343" s="58"/>
      <c r="N343" s="58"/>
      <c r="O343" s="58"/>
      <c r="P343" s="45"/>
      <c r="Q343" s="45"/>
      <c r="R343" s="45"/>
      <c r="S343" s="46"/>
      <c r="T343" s="46"/>
      <c r="U343" s="46"/>
      <c r="V343" s="47"/>
      <c r="W343" s="47"/>
      <c r="X343" s="47"/>
      <c r="Y343" s="17">
        <v>0</v>
      </c>
      <c r="Z343" s="17">
        <v>0</v>
      </c>
      <c r="AA343" s="17">
        <v>0</v>
      </c>
      <c r="AB343" s="122">
        <v>4</v>
      </c>
      <c r="AC343" s="122">
        <v>4</v>
      </c>
      <c r="AD343" s="122">
        <v>10</v>
      </c>
      <c r="AE343" s="122">
        <v>10</v>
      </c>
    </row>
    <row r="344" spans="1:31" x14ac:dyDescent="0.25">
      <c r="A344" s="42" t="s">
        <v>479</v>
      </c>
      <c r="B344" s="16" t="s">
        <v>120</v>
      </c>
      <c r="C344" s="252">
        <v>34062</v>
      </c>
      <c r="D344" s="43">
        <v>274.27566491781653</v>
      </c>
      <c r="E344" s="44"/>
      <c r="F344" s="44"/>
      <c r="G344" s="44"/>
      <c r="H344" s="44"/>
      <c r="I344" s="44"/>
      <c r="J344" s="17"/>
      <c r="K344" s="17"/>
      <c r="L344" s="17"/>
      <c r="M344" s="58"/>
      <c r="N344" s="58"/>
      <c r="O344" s="58"/>
      <c r="P344" s="45"/>
      <c r="Q344" s="45"/>
      <c r="R344" s="45"/>
      <c r="S344" s="46"/>
      <c r="T344" s="46"/>
      <c r="U344" s="46"/>
      <c r="V344" s="47"/>
      <c r="W344" s="47"/>
      <c r="X344" s="47"/>
      <c r="Y344" s="17">
        <v>0</v>
      </c>
      <c r="Z344" s="17">
        <v>0</v>
      </c>
      <c r="AA344" s="17">
        <v>0</v>
      </c>
      <c r="AB344" s="122">
        <v>3</v>
      </c>
      <c r="AC344" s="122">
        <v>1</v>
      </c>
      <c r="AD344" s="122">
        <v>8</v>
      </c>
      <c r="AE344" s="122">
        <v>2</v>
      </c>
    </row>
    <row r="345" spans="1:31" x14ac:dyDescent="0.25">
      <c r="A345" s="42" t="s">
        <v>483</v>
      </c>
      <c r="B345" s="16" t="s">
        <v>125</v>
      </c>
      <c r="C345" s="252">
        <v>6954</v>
      </c>
      <c r="D345" s="43">
        <v>55.995331273515831</v>
      </c>
      <c r="E345" s="44"/>
      <c r="F345" s="44"/>
      <c r="G345" s="44"/>
      <c r="H345" s="44"/>
      <c r="I345" s="44"/>
      <c r="J345" s="17"/>
      <c r="K345" s="17"/>
      <c r="L345" s="17"/>
      <c r="M345" s="58"/>
      <c r="N345" s="58"/>
      <c r="O345" s="58"/>
      <c r="P345" s="45"/>
      <c r="Q345" s="45"/>
      <c r="R345" s="45"/>
      <c r="S345" s="46"/>
      <c r="T345" s="46"/>
      <c r="U345" s="46"/>
      <c r="V345" s="47"/>
      <c r="W345" s="47"/>
      <c r="X345" s="47"/>
      <c r="Y345" s="17">
        <v>0</v>
      </c>
      <c r="Z345" s="17">
        <v>0</v>
      </c>
      <c r="AA345" s="17">
        <v>0</v>
      </c>
      <c r="AB345" s="122">
        <v>1</v>
      </c>
      <c r="AC345" s="122">
        <v>1</v>
      </c>
      <c r="AD345" s="122">
        <v>2</v>
      </c>
      <c r="AE345" s="122">
        <v>2</v>
      </c>
    </row>
    <row r="346" spans="1:31" x14ac:dyDescent="0.25">
      <c r="A346" s="42" t="s">
        <v>506</v>
      </c>
      <c r="B346" s="16" t="s">
        <v>138</v>
      </c>
      <c r="C346" s="252">
        <v>92174</v>
      </c>
      <c r="D346" s="43">
        <v>742.2078896757331</v>
      </c>
      <c r="E346" s="44">
        <v>1</v>
      </c>
      <c r="F346" s="44">
        <v>1</v>
      </c>
      <c r="G346" s="44">
        <v>12.61</v>
      </c>
      <c r="H346" s="44">
        <v>92.227000000000004</v>
      </c>
      <c r="I346" s="44">
        <v>46.113500000000002</v>
      </c>
      <c r="J346" s="17"/>
      <c r="K346" s="17"/>
      <c r="L346" s="17"/>
      <c r="M346" s="58"/>
      <c r="N346" s="58"/>
      <c r="O346" s="58"/>
      <c r="P346" s="45"/>
      <c r="Q346" s="45"/>
      <c r="R346" s="45"/>
      <c r="S346" s="46">
        <v>1</v>
      </c>
      <c r="T346" s="46">
        <v>1</v>
      </c>
      <c r="U346" s="46">
        <v>1.615</v>
      </c>
      <c r="V346" s="47"/>
      <c r="W346" s="47"/>
      <c r="X346" s="47"/>
      <c r="Y346" s="17">
        <v>2</v>
      </c>
      <c r="Z346" s="17">
        <v>2</v>
      </c>
      <c r="AA346" s="17">
        <v>14.225</v>
      </c>
      <c r="AB346" s="122">
        <v>87</v>
      </c>
      <c r="AC346" s="122">
        <v>11</v>
      </c>
      <c r="AD346" s="122">
        <v>171</v>
      </c>
      <c r="AE346" s="122">
        <v>19</v>
      </c>
    </row>
    <row r="347" spans="1:31" x14ac:dyDescent="0.25">
      <c r="A347" s="42" t="s">
        <v>517</v>
      </c>
      <c r="B347" s="16" t="s">
        <v>151</v>
      </c>
      <c r="C347" s="252">
        <v>16119</v>
      </c>
      <c r="D347" s="43">
        <v>129.79418245582423</v>
      </c>
      <c r="E347" s="44"/>
      <c r="F347" s="44"/>
      <c r="G347" s="44"/>
      <c r="H347" s="44"/>
      <c r="I347" s="44"/>
      <c r="J347" s="17"/>
      <c r="K347" s="17"/>
      <c r="L347" s="17"/>
      <c r="M347" s="58"/>
      <c r="N347" s="58"/>
      <c r="O347" s="58"/>
      <c r="P347" s="45"/>
      <c r="Q347" s="45"/>
      <c r="R347" s="45"/>
      <c r="S347" s="46"/>
      <c r="T347" s="46"/>
      <c r="U347" s="46"/>
      <c r="V347" s="47"/>
      <c r="W347" s="47"/>
      <c r="X347" s="47"/>
      <c r="Y347" s="17">
        <v>0</v>
      </c>
      <c r="Z347" s="17">
        <v>0</v>
      </c>
      <c r="AA347" s="17">
        <v>0</v>
      </c>
      <c r="AB347" s="122">
        <v>8</v>
      </c>
      <c r="AC347" s="122">
        <v>6</v>
      </c>
      <c r="AD347" s="122">
        <v>17</v>
      </c>
      <c r="AE347" s="122">
        <v>13</v>
      </c>
    </row>
    <row r="348" spans="1:31" x14ac:dyDescent="0.25">
      <c r="A348" s="42" t="s">
        <v>547</v>
      </c>
      <c r="B348" s="16" t="s">
        <v>824</v>
      </c>
      <c r="C348" s="252">
        <v>72313</v>
      </c>
      <c r="D348" s="43">
        <v>582.28219591339519</v>
      </c>
      <c r="E348" s="44"/>
      <c r="F348" s="44"/>
      <c r="G348" s="44"/>
      <c r="H348" s="44"/>
      <c r="I348" s="44"/>
      <c r="J348" s="17"/>
      <c r="K348" s="17"/>
      <c r="L348" s="17"/>
      <c r="M348" s="58"/>
      <c r="N348" s="58"/>
      <c r="O348" s="58"/>
      <c r="P348" s="45"/>
      <c r="Q348" s="45"/>
      <c r="R348" s="45"/>
      <c r="S348" s="46"/>
      <c r="T348" s="46"/>
      <c r="U348" s="46"/>
      <c r="V348" s="47"/>
      <c r="W348" s="47"/>
      <c r="X348" s="47"/>
      <c r="Y348" s="17">
        <v>0</v>
      </c>
      <c r="Z348" s="17">
        <v>0</v>
      </c>
      <c r="AA348" s="17">
        <v>0</v>
      </c>
      <c r="AB348" s="122">
        <v>21</v>
      </c>
      <c r="AC348" s="122">
        <v>19</v>
      </c>
      <c r="AD348" s="122">
        <v>51</v>
      </c>
      <c r="AE348" s="122">
        <v>44</v>
      </c>
    </row>
    <row r="349" spans="1:31" x14ac:dyDescent="0.25">
      <c r="A349" s="42" t="s">
        <v>559</v>
      </c>
      <c r="B349" s="16" t="s">
        <v>188</v>
      </c>
      <c r="C349" s="252">
        <v>20367</v>
      </c>
      <c r="D349" s="43">
        <v>164.0001311543999</v>
      </c>
      <c r="E349" s="44"/>
      <c r="F349" s="44"/>
      <c r="G349" s="44"/>
      <c r="H349" s="44"/>
      <c r="I349" s="44"/>
      <c r="J349" s="17"/>
      <c r="K349" s="17"/>
      <c r="L349" s="17"/>
      <c r="M349" s="58"/>
      <c r="N349" s="58"/>
      <c r="O349" s="58"/>
      <c r="P349" s="45"/>
      <c r="Q349" s="45"/>
      <c r="R349" s="45"/>
      <c r="S349" s="46"/>
      <c r="T349" s="46"/>
      <c r="U349" s="46"/>
      <c r="V349" s="47"/>
      <c r="W349" s="47"/>
      <c r="X349" s="47"/>
      <c r="Y349" s="17">
        <v>0</v>
      </c>
      <c r="Z349" s="17">
        <v>0</v>
      </c>
      <c r="AA349" s="17">
        <v>0</v>
      </c>
      <c r="AB349" s="122">
        <v>5</v>
      </c>
      <c r="AC349" s="122">
        <v>4</v>
      </c>
      <c r="AD349" s="122">
        <v>13</v>
      </c>
      <c r="AE349" s="122">
        <v>11</v>
      </c>
    </row>
    <row r="350" spans="1:31" x14ac:dyDescent="0.25">
      <c r="A350" s="42" t="s">
        <v>560</v>
      </c>
      <c r="B350" s="16" t="s">
        <v>189</v>
      </c>
      <c r="C350" s="252">
        <v>52608</v>
      </c>
      <c r="D350" s="43">
        <v>423.61265280947953</v>
      </c>
      <c r="E350" s="44"/>
      <c r="F350" s="44"/>
      <c r="G350" s="44"/>
      <c r="H350" s="44"/>
      <c r="I350" s="44"/>
      <c r="J350" s="17"/>
      <c r="K350" s="17"/>
      <c r="L350" s="17"/>
      <c r="M350" s="58"/>
      <c r="N350" s="58"/>
      <c r="O350" s="58"/>
      <c r="P350" s="45"/>
      <c r="Q350" s="45"/>
      <c r="R350" s="45"/>
      <c r="S350" s="46"/>
      <c r="T350" s="46"/>
      <c r="U350" s="46"/>
      <c r="V350" s="47"/>
      <c r="W350" s="47"/>
      <c r="X350" s="47"/>
      <c r="Y350" s="17">
        <v>0</v>
      </c>
      <c r="Z350" s="17">
        <v>0</v>
      </c>
      <c r="AA350" s="17">
        <v>0</v>
      </c>
      <c r="AB350" s="122">
        <v>13</v>
      </c>
      <c r="AC350" s="122">
        <v>5</v>
      </c>
      <c r="AD350" s="122">
        <v>35</v>
      </c>
      <c r="AE350" s="122">
        <v>11</v>
      </c>
    </row>
    <row r="351" spans="1:31" x14ac:dyDescent="0.25">
      <c r="A351" s="42" t="s">
        <v>573</v>
      </c>
      <c r="B351" s="16" t="s">
        <v>204</v>
      </c>
      <c r="C351" s="252">
        <v>6546</v>
      </c>
      <c r="D351" s="43">
        <v>52.710014166872966</v>
      </c>
      <c r="E351" s="44"/>
      <c r="F351" s="44"/>
      <c r="G351" s="44"/>
      <c r="H351" s="44"/>
      <c r="I351" s="44"/>
      <c r="J351" s="17"/>
      <c r="K351" s="17"/>
      <c r="L351" s="17"/>
      <c r="M351" s="58"/>
      <c r="N351" s="58"/>
      <c r="O351" s="58"/>
      <c r="P351" s="45"/>
      <c r="Q351" s="45"/>
      <c r="R351" s="45"/>
      <c r="S351" s="46"/>
      <c r="T351" s="46"/>
      <c r="U351" s="46"/>
      <c r="V351" s="47"/>
      <c r="W351" s="47"/>
      <c r="X351" s="47"/>
      <c r="Y351" s="17">
        <v>0</v>
      </c>
      <c r="Z351" s="17">
        <v>0</v>
      </c>
      <c r="AA351" s="17">
        <v>0</v>
      </c>
      <c r="AB351" s="122">
        <v>3</v>
      </c>
      <c r="AC351" s="122"/>
      <c r="AD351" s="122">
        <v>6</v>
      </c>
      <c r="AE351" s="122"/>
    </row>
    <row r="352" spans="1:31" x14ac:dyDescent="0.25">
      <c r="A352" s="42" t="s">
        <v>578</v>
      </c>
      <c r="B352" s="16" t="s">
        <v>209</v>
      </c>
      <c r="C352" s="252">
        <v>11889</v>
      </c>
      <c r="D352" s="43">
        <v>95.733174217835725</v>
      </c>
      <c r="E352" s="44"/>
      <c r="F352" s="44"/>
      <c r="G352" s="44"/>
      <c r="H352" s="44"/>
      <c r="I352" s="44"/>
      <c r="J352" s="17"/>
      <c r="K352" s="17"/>
      <c r="L352" s="17"/>
      <c r="M352" s="58"/>
      <c r="N352" s="58"/>
      <c r="O352" s="58"/>
      <c r="P352" s="45"/>
      <c r="Q352" s="45"/>
      <c r="R352" s="45"/>
      <c r="S352" s="46"/>
      <c r="T352" s="46"/>
      <c r="U352" s="46"/>
      <c r="V352" s="47"/>
      <c r="W352" s="47"/>
      <c r="X352" s="47"/>
      <c r="Y352" s="17">
        <v>0</v>
      </c>
      <c r="Z352" s="17">
        <v>0</v>
      </c>
      <c r="AA352" s="17">
        <v>0</v>
      </c>
      <c r="AB352" s="122">
        <v>6</v>
      </c>
      <c r="AC352" s="122">
        <v>6</v>
      </c>
      <c r="AD352" s="122">
        <v>12</v>
      </c>
      <c r="AE352" s="122">
        <v>12</v>
      </c>
    </row>
    <row r="353" spans="1:31" x14ac:dyDescent="0.25">
      <c r="A353" s="42" t="s">
        <v>605</v>
      </c>
      <c r="B353" s="16" t="s">
        <v>234</v>
      </c>
      <c r="C353" s="252">
        <v>25237</v>
      </c>
      <c r="D353" s="43">
        <v>203.21457799104385</v>
      </c>
      <c r="E353" s="44"/>
      <c r="F353" s="44"/>
      <c r="G353" s="44"/>
      <c r="H353" s="44"/>
      <c r="I353" s="44"/>
      <c r="J353" s="17"/>
      <c r="K353" s="17"/>
      <c r="L353" s="17"/>
      <c r="M353" s="58"/>
      <c r="N353" s="58"/>
      <c r="O353" s="58"/>
      <c r="P353" s="45"/>
      <c r="Q353" s="45"/>
      <c r="R353" s="45"/>
      <c r="S353" s="46"/>
      <c r="T353" s="46"/>
      <c r="U353" s="46"/>
      <c r="V353" s="47"/>
      <c r="W353" s="47"/>
      <c r="X353" s="47"/>
      <c r="Y353" s="17">
        <v>0</v>
      </c>
      <c r="Z353" s="17">
        <v>0</v>
      </c>
      <c r="AA353" s="17">
        <v>0</v>
      </c>
      <c r="AB353" s="122">
        <v>5</v>
      </c>
      <c r="AC353" s="122">
        <v>4</v>
      </c>
      <c r="AD353" s="122">
        <v>11</v>
      </c>
      <c r="AE353" s="122">
        <v>9</v>
      </c>
    </row>
    <row r="354" spans="1:31" x14ac:dyDescent="0.25">
      <c r="A354" s="42" t="s">
        <v>634</v>
      </c>
      <c r="B354" s="16" t="s">
        <v>834</v>
      </c>
      <c r="C354" s="252">
        <v>10294</v>
      </c>
      <c r="D354" s="43">
        <v>82.889838960249051</v>
      </c>
      <c r="E354" s="44"/>
      <c r="F354" s="44"/>
      <c r="G354" s="44"/>
      <c r="H354" s="44"/>
      <c r="I354" s="44"/>
      <c r="J354" s="17"/>
      <c r="K354" s="17"/>
      <c r="L354" s="17"/>
      <c r="M354" s="58"/>
      <c r="N354" s="58"/>
      <c r="O354" s="58"/>
      <c r="P354" s="45"/>
      <c r="Q354" s="45"/>
      <c r="R354" s="45"/>
      <c r="S354" s="46"/>
      <c r="T354" s="46"/>
      <c r="U354" s="46"/>
      <c r="V354" s="47"/>
      <c r="W354" s="47"/>
      <c r="X354" s="47"/>
      <c r="Y354" s="17">
        <v>0</v>
      </c>
      <c r="Z354" s="17">
        <v>0</v>
      </c>
      <c r="AA354" s="17">
        <v>0</v>
      </c>
      <c r="AB354" s="122">
        <v>5</v>
      </c>
      <c r="AC354" s="122">
        <v>5</v>
      </c>
      <c r="AD354" s="122">
        <v>15</v>
      </c>
      <c r="AE354" s="122">
        <v>15</v>
      </c>
    </row>
    <row r="355" spans="1:31" x14ac:dyDescent="0.25">
      <c r="A355" s="42" t="s">
        <v>694</v>
      </c>
      <c r="B355" s="16" t="s">
        <v>317</v>
      </c>
      <c r="C355" s="252">
        <v>17657</v>
      </c>
      <c r="D355" s="43">
        <v>142.17853958821814</v>
      </c>
      <c r="E355" s="44"/>
      <c r="F355" s="44"/>
      <c r="G355" s="44"/>
      <c r="H355" s="44"/>
      <c r="I355" s="44"/>
      <c r="J355" s="17"/>
      <c r="K355" s="17"/>
      <c r="L355" s="17"/>
      <c r="M355" s="58"/>
      <c r="N355" s="58"/>
      <c r="O355" s="58"/>
      <c r="P355" s="45"/>
      <c r="Q355" s="45"/>
      <c r="R355" s="45"/>
      <c r="S355" s="46">
        <v>1</v>
      </c>
      <c r="T355" s="46">
        <v>2</v>
      </c>
      <c r="U355" s="46">
        <v>196</v>
      </c>
      <c r="V355" s="47"/>
      <c r="W355" s="47"/>
      <c r="X355" s="47"/>
      <c r="Y355" s="17">
        <v>1</v>
      </c>
      <c r="Z355" s="17">
        <v>2</v>
      </c>
      <c r="AA355" s="17">
        <v>196</v>
      </c>
      <c r="AB355" s="122">
        <v>3</v>
      </c>
      <c r="AC355" s="122">
        <v>3</v>
      </c>
      <c r="AD355" s="122">
        <v>4</v>
      </c>
      <c r="AE355" s="122">
        <v>4</v>
      </c>
    </row>
    <row r="356" spans="1:31" x14ac:dyDescent="0.25">
      <c r="A356" s="42" t="s">
        <v>375</v>
      </c>
      <c r="B356" s="16" t="s">
        <v>12</v>
      </c>
      <c r="C356" s="252">
        <v>24264</v>
      </c>
      <c r="D356" s="43">
        <v>195.37974087152546</v>
      </c>
      <c r="E356" s="44"/>
      <c r="F356" s="44"/>
      <c r="G356" s="44"/>
      <c r="H356" s="44"/>
      <c r="I356" s="44"/>
      <c r="J356" s="17"/>
      <c r="K356" s="17"/>
      <c r="L356" s="17"/>
      <c r="M356" s="58"/>
      <c r="N356" s="58"/>
      <c r="O356" s="58"/>
      <c r="P356" s="45"/>
      <c r="Q356" s="45"/>
      <c r="R356" s="45"/>
      <c r="S356" s="46"/>
      <c r="T356" s="46"/>
      <c r="U356" s="46"/>
      <c r="V356" s="47"/>
      <c r="W356" s="47"/>
      <c r="X356" s="47"/>
      <c r="Y356" s="17">
        <v>0</v>
      </c>
      <c r="Z356" s="17">
        <v>0</v>
      </c>
      <c r="AA356" s="17">
        <v>0</v>
      </c>
      <c r="AB356" s="122">
        <v>12</v>
      </c>
      <c r="AC356" s="122">
        <v>11</v>
      </c>
      <c r="AD356" s="122">
        <v>26</v>
      </c>
      <c r="AE356" s="122">
        <v>24</v>
      </c>
    </row>
    <row r="357" spans="1:31" x14ac:dyDescent="0.25">
      <c r="A357" s="42" t="s">
        <v>428</v>
      </c>
      <c r="B357" s="16" t="s">
        <v>63</v>
      </c>
      <c r="C357" s="252">
        <v>11783</v>
      </c>
      <c r="D357" s="43">
        <v>94.879635949933416</v>
      </c>
      <c r="E357" s="44"/>
      <c r="F357" s="44"/>
      <c r="G357" s="44"/>
      <c r="H357" s="44"/>
      <c r="I357" s="44"/>
      <c r="J357" s="17"/>
      <c r="K357" s="17"/>
      <c r="L357" s="17"/>
      <c r="M357" s="58"/>
      <c r="N357" s="58"/>
      <c r="O357" s="58"/>
      <c r="P357" s="45"/>
      <c r="Q357" s="45"/>
      <c r="R357" s="45"/>
      <c r="S357" s="46"/>
      <c r="T357" s="46"/>
      <c r="U357" s="46"/>
      <c r="V357" s="47"/>
      <c r="W357" s="47"/>
      <c r="X357" s="47"/>
      <c r="Y357" s="17">
        <v>0</v>
      </c>
      <c r="Z357" s="17">
        <v>0</v>
      </c>
      <c r="AA357" s="17">
        <v>0</v>
      </c>
      <c r="AB357" s="122">
        <v>5</v>
      </c>
      <c r="AC357" s="122">
        <v>5</v>
      </c>
      <c r="AD357" s="122">
        <v>10</v>
      </c>
      <c r="AE357" s="122">
        <v>10</v>
      </c>
    </row>
    <row r="358" spans="1:31" x14ac:dyDescent="0.25">
      <c r="A358" s="42" t="s">
        <v>449</v>
      </c>
      <c r="B358" s="16" t="s">
        <v>86</v>
      </c>
      <c r="C358" s="252">
        <v>16955</v>
      </c>
      <c r="D358" s="43">
        <v>136.52586162531793</v>
      </c>
      <c r="E358" s="44"/>
      <c r="F358" s="44"/>
      <c r="G358" s="44"/>
      <c r="H358" s="44"/>
      <c r="I358" s="44"/>
      <c r="J358" s="17"/>
      <c r="K358" s="17"/>
      <c r="L358" s="17"/>
      <c r="M358" s="58"/>
      <c r="N358" s="58"/>
      <c r="O358" s="58"/>
      <c r="P358" s="45"/>
      <c r="Q358" s="45"/>
      <c r="R358" s="45"/>
      <c r="S358" s="46"/>
      <c r="T358" s="46"/>
      <c r="U358" s="46"/>
      <c r="V358" s="47"/>
      <c r="W358" s="47"/>
      <c r="X358" s="47"/>
      <c r="Y358" s="17">
        <v>0</v>
      </c>
      <c r="Z358" s="17">
        <v>0</v>
      </c>
      <c r="AA358" s="17">
        <v>0</v>
      </c>
      <c r="AB358" s="122">
        <v>6</v>
      </c>
      <c r="AC358" s="122">
        <v>3</v>
      </c>
      <c r="AD358" s="122">
        <v>10</v>
      </c>
      <c r="AE358" s="122">
        <v>6</v>
      </c>
    </row>
    <row r="359" spans="1:31" x14ac:dyDescent="0.25">
      <c r="A359" s="42" t="s">
        <v>518</v>
      </c>
      <c r="B359" s="16" t="s">
        <v>152</v>
      </c>
      <c r="C359" s="252">
        <v>11485</v>
      </c>
      <c r="D359" s="43">
        <v>92.480066102434463</v>
      </c>
      <c r="E359" s="44"/>
      <c r="F359" s="44"/>
      <c r="G359" s="44"/>
      <c r="H359" s="44"/>
      <c r="I359" s="44"/>
      <c r="J359" s="17"/>
      <c r="K359" s="17"/>
      <c r="L359" s="17"/>
      <c r="M359" s="58"/>
      <c r="N359" s="58"/>
      <c r="O359" s="58"/>
      <c r="P359" s="45"/>
      <c r="Q359" s="45"/>
      <c r="R359" s="45"/>
      <c r="S359" s="46"/>
      <c r="T359" s="46"/>
      <c r="U359" s="46"/>
      <c r="V359" s="47"/>
      <c r="W359" s="47"/>
      <c r="X359" s="47"/>
      <c r="Y359" s="17">
        <v>0</v>
      </c>
      <c r="Z359" s="17">
        <v>0</v>
      </c>
      <c r="AA359" s="17">
        <v>0</v>
      </c>
      <c r="AB359" s="122">
        <v>2</v>
      </c>
      <c r="AC359" s="122">
        <v>2</v>
      </c>
      <c r="AD359" s="122">
        <v>12</v>
      </c>
      <c r="AE359" s="122">
        <v>12</v>
      </c>
    </row>
    <row r="360" spans="1:31" x14ac:dyDescent="0.25">
      <c r="A360" s="42" t="s">
        <v>535</v>
      </c>
      <c r="B360" s="16" t="s">
        <v>171</v>
      </c>
      <c r="C360" s="252">
        <v>25308</v>
      </c>
      <c r="D360" s="43">
        <v>203.78628758558219</v>
      </c>
      <c r="E360" s="44"/>
      <c r="F360" s="44"/>
      <c r="G360" s="44"/>
      <c r="H360" s="44"/>
      <c r="I360" s="44"/>
      <c r="J360" s="17"/>
      <c r="K360" s="17"/>
      <c r="L360" s="17"/>
      <c r="M360" s="58"/>
      <c r="N360" s="58"/>
      <c r="O360" s="58"/>
      <c r="P360" s="45"/>
      <c r="Q360" s="45"/>
      <c r="R360" s="45"/>
      <c r="S360" s="46"/>
      <c r="T360" s="46"/>
      <c r="U360" s="46"/>
      <c r="V360" s="47"/>
      <c r="W360" s="47"/>
      <c r="X360" s="47"/>
      <c r="Y360" s="17">
        <v>0</v>
      </c>
      <c r="Z360" s="17">
        <v>0</v>
      </c>
      <c r="AA360" s="17">
        <v>0</v>
      </c>
      <c r="AB360" s="122">
        <v>24</v>
      </c>
      <c r="AC360" s="122">
        <v>24</v>
      </c>
      <c r="AD360" s="122">
        <v>52</v>
      </c>
      <c r="AE360" s="122">
        <v>52</v>
      </c>
    </row>
    <row r="361" spans="1:31" x14ac:dyDescent="0.25">
      <c r="A361" s="42" t="s">
        <v>599</v>
      </c>
      <c r="B361" s="16" t="s">
        <v>228</v>
      </c>
      <c r="C361" s="252">
        <v>24551</v>
      </c>
      <c r="D361" s="43">
        <v>197.69073599311002</v>
      </c>
      <c r="E361" s="44"/>
      <c r="F361" s="44"/>
      <c r="G361" s="44"/>
      <c r="H361" s="44"/>
      <c r="I361" s="44"/>
      <c r="J361" s="17"/>
      <c r="K361" s="17"/>
      <c r="L361" s="17"/>
      <c r="M361" s="58"/>
      <c r="N361" s="58"/>
      <c r="O361" s="58"/>
      <c r="P361" s="45"/>
      <c r="Q361" s="45"/>
      <c r="R361" s="45"/>
      <c r="S361" s="46"/>
      <c r="T361" s="46"/>
      <c r="U361" s="46"/>
      <c r="V361" s="47"/>
      <c r="W361" s="47"/>
      <c r="X361" s="47"/>
      <c r="Y361" s="17">
        <v>0</v>
      </c>
      <c r="Z361" s="17">
        <v>0</v>
      </c>
      <c r="AA361" s="17">
        <v>0</v>
      </c>
      <c r="AB361" s="122">
        <v>13</v>
      </c>
      <c r="AC361" s="122">
        <v>12</v>
      </c>
      <c r="AD361" s="122">
        <v>27</v>
      </c>
      <c r="AE361" s="122">
        <v>25</v>
      </c>
    </row>
    <row r="362" spans="1:31" x14ac:dyDescent="0.25">
      <c r="A362" s="42" t="s">
        <v>693</v>
      </c>
      <c r="B362" s="16" t="s">
        <v>316</v>
      </c>
      <c r="C362" s="252">
        <v>19609</v>
      </c>
      <c r="D362" s="43">
        <v>157.89652731411732</v>
      </c>
      <c r="E362" s="44"/>
      <c r="F362" s="44"/>
      <c r="G362" s="44"/>
      <c r="H362" s="44"/>
      <c r="I362" s="44"/>
      <c r="J362" s="17"/>
      <c r="K362" s="17"/>
      <c r="L362" s="17"/>
      <c r="M362" s="58"/>
      <c r="N362" s="58"/>
      <c r="O362" s="58"/>
      <c r="P362" s="45"/>
      <c r="Q362" s="45"/>
      <c r="R362" s="45"/>
      <c r="S362" s="46"/>
      <c r="T362" s="46"/>
      <c r="U362" s="46"/>
      <c r="V362" s="47"/>
      <c r="W362" s="47"/>
      <c r="X362" s="47"/>
      <c r="Y362" s="17">
        <v>0</v>
      </c>
      <c r="Z362" s="17">
        <v>0</v>
      </c>
      <c r="AA362" s="17">
        <v>0</v>
      </c>
      <c r="AB362" s="122">
        <v>5</v>
      </c>
      <c r="AC362" s="122">
        <v>5</v>
      </c>
      <c r="AD362" s="122">
        <v>12</v>
      </c>
      <c r="AE362" s="122">
        <v>12</v>
      </c>
    </row>
    <row r="363" spans="1:31" x14ac:dyDescent="0.25">
      <c r="A363" s="42" t="s">
        <v>377</v>
      </c>
      <c r="B363" s="16" t="s">
        <v>14</v>
      </c>
      <c r="C363" s="252">
        <v>18914</v>
      </c>
      <c r="D363" s="43">
        <v>152.3002150858899</v>
      </c>
      <c r="E363" s="44"/>
      <c r="F363" s="44"/>
      <c r="G363" s="44"/>
      <c r="H363" s="44"/>
      <c r="I363" s="44"/>
      <c r="J363" s="17"/>
      <c r="K363" s="17"/>
      <c r="L363" s="17"/>
      <c r="M363" s="58"/>
      <c r="N363" s="58"/>
      <c r="O363" s="58"/>
      <c r="P363" s="45"/>
      <c r="Q363" s="45"/>
      <c r="R363" s="45"/>
      <c r="S363" s="46"/>
      <c r="T363" s="46"/>
      <c r="U363" s="46"/>
      <c r="V363" s="47"/>
      <c r="W363" s="47"/>
      <c r="X363" s="47"/>
      <c r="Y363" s="17">
        <v>0</v>
      </c>
      <c r="Z363" s="17">
        <v>0</v>
      </c>
      <c r="AA363" s="17">
        <v>0</v>
      </c>
      <c r="AB363" s="122">
        <v>7</v>
      </c>
      <c r="AC363" s="122">
        <v>1</v>
      </c>
      <c r="AD363" s="122">
        <v>13</v>
      </c>
      <c r="AE363" s="122">
        <v>1</v>
      </c>
    </row>
    <row r="364" spans="1:31" x14ac:dyDescent="0.25">
      <c r="A364" s="42" t="s">
        <v>415</v>
      </c>
      <c r="B364" s="16" t="s">
        <v>51</v>
      </c>
      <c r="C364" s="252">
        <v>14856</v>
      </c>
      <c r="D364" s="43">
        <v>119.62419347129007</v>
      </c>
      <c r="E364" s="44"/>
      <c r="F364" s="44"/>
      <c r="G364" s="44"/>
      <c r="H364" s="44"/>
      <c r="I364" s="44"/>
      <c r="J364" s="17"/>
      <c r="K364" s="17"/>
      <c r="L364" s="17"/>
      <c r="M364" s="58"/>
      <c r="N364" s="58"/>
      <c r="O364" s="58"/>
      <c r="P364" s="45"/>
      <c r="Q364" s="45"/>
      <c r="R364" s="45"/>
      <c r="S364" s="46"/>
      <c r="T364" s="46"/>
      <c r="U364" s="46"/>
      <c r="V364" s="47"/>
      <c r="W364" s="47"/>
      <c r="X364" s="47"/>
      <c r="Y364" s="17">
        <v>0</v>
      </c>
      <c r="Z364" s="17">
        <v>0</v>
      </c>
      <c r="AA364" s="17">
        <v>0</v>
      </c>
      <c r="AB364" s="122">
        <v>4</v>
      </c>
      <c r="AC364" s="122"/>
      <c r="AD364" s="122">
        <v>8</v>
      </c>
      <c r="AE364" s="122"/>
    </row>
    <row r="365" spans="1:31" x14ac:dyDescent="0.25">
      <c r="A365" s="42" t="s">
        <v>441</v>
      </c>
      <c r="B365" s="16" t="s">
        <v>811</v>
      </c>
      <c r="C365" s="252">
        <v>6934</v>
      </c>
      <c r="D365" s="43">
        <v>55.834286317307843</v>
      </c>
      <c r="E365" s="44"/>
      <c r="F365" s="44"/>
      <c r="G365" s="44"/>
      <c r="H365" s="44"/>
      <c r="I365" s="44"/>
      <c r="J365" s="17"/>
      <c r="K365" s="17"/>
      <c r="L365" s="17"/>
      <c r="M365" s="58"/>
      <c r="N365" s="58"/>
      <c r="O365" s="58"/>
      <c r="P365" s="45"/>
      <c r="Q365" s="45"/>
      <c r="R365" s="45"/>
      <c r="S365" s="46"/>
      <c r="T365" s="46"/>
      <c r="U365" s="46"/>
      <c r="V365" s="47"/>
      <c r="W365" s="47"/>
      <c r="X365" s="47"/>
      <c r="Y365" s="17">
        <v>0</v>
      </c>
      <c r="Z365" s="17">
        <v>0</v>
      </c>
      <c r="AA365" s="17">
        <v>0</v>
      </c>
      <c r="AB365" s="122">
        <v>4</v>
      </c>
      <c r="AC365" s="122">
        <v>1</v>
      </c>
      <c r="AD365" s="122">
        <v>7</v>
      </c>
      <c r="AE365" s="122">
        <v>2</v>
      </c>
    </row>
    <row r="366" spans="1:31" x14ac:dyDescent="0.25">
      <c r="A366" s="42" t="s">
        <v>451</v>
      </c>
      <c r="B366" s="16" t="s">
        <v>88</v>
      </c>
      <c r="C366" s="252">
        <v>17711</v>
      </c>
      <c r="D366" s="43">
        <v>142.61336096997971</v>
      </c>
      <c r="E366" s="44"/>
      <c r="F366" s="44"/>
      <c r="G366" s="44"/>
      <c r="H366" s="44"/>
      <c r="I366" s="44"/>
      <c r="J366" s="17"/>
      <c r="K366" s="17"/>
      <c r="L366" s="17"/>
      <c r="M366" s="58"/>
      <c r="N366" s="58"/>
      <c r="O366" s="58"/>
      <c r="P366" s="45"/>
      <c r="Q366" s="45"/>
      <c r="R366" s="45"/>
      <c r="S366" s="46"/>
      <c r="T366" s="46"/>
      <c r="U366" s="46"/>
      <c r="V366" s="47"/>
      <c r="W366" s="47"/>
      <c r="X366" s="47"/>
      <c r="Y366" s="17">
        <v>0</v>
      </c>
      <c r="Z366" s="17">
        <v>0</v>
      </c>
      <c r="AA366" s="17">
        <v>0</v>
      </c>
      <c r="AB366" s="122">
        <v>7</v>
      </c>
      <c r="AC366" s="122">
        <v>6</v>
      </c>
      <c r="AD366" s="122">
        <v>23</v>
      </c>
      <c r="AE366" s="122">
        <v>21</v>
      </c>
    </row>
    <row r="367" spans="1:31" x14ac:dyDescent="0.25">
      <c r="A367" s="42" t="s">
        <v>488</v>
      </c>
      <c r="B367" s="16" t="s">
        <v>130</v>
      </c>
      <c r="C367" s="252">
        <v>14801</v>
      </c>
      <c r="D367" s="43">
        <v>119.18131984171811</v>
      </c>
      <c r="E367" s="44"/>
      <c r="F367" s="44"/>
      <c r="G367" s="44"/>
      <c r="H367" s="44"/>
      <c r="I367" s="44"/>
      <c r="J367" s="17"/>
      <c r="K367" s="17"/>
      <c r="L367" s="17"/>
      <c r="M367" s="58"/>
      <c r="N367" s="58"/>
      <c r="O367" s="58"/>
      <c r="P367" s="45"/>
      <c r="Q367" s="45"/>
      <c r="R367" s="45"/>
      <c r="S367" s="46"/>
      <c r="T367" s="46"/>
      <c r="U367" s="46"/>
      <c r="V367" s="47"/>
      <c r="W367" s="47"/>
      <c r="X367" s="47"/>
      <c r="Y367" s="17">
        <v>0</v>
      </c>
      <c r="Z367" s="17">
        <v>0</v>
      </c>
      <c r="AA367" s="17">
        <v>0</v>
      </c>
      <c r="AB367" s="122">
        <v>1</v>
      </c>
      <c r="AC367" s="122">
        <v>1</v>
      </c>
      <c r="AD367" s="122">
        <v>1</v>
      </c>
      <c r="AE367" s="122">
        <v>1</v>
      </c>
    </row>
    <row r="368" spans="1:31" x14ac:dyDescent="0.25">
      <c r="A368" s="42" t="s">
        <v>523</v>
      </c>
      <c r="B368" s="16" t="s">
        <v>160</v>
      </c>
      <c r="C368" s="252">
        <v>31122</v>
      </c>
      <c r="D368" s="43">
        <v>250.60205635524295</v>
      </c>
      <c r="E368" s="44"/>
      <c r="F368" s="44"/>
      <c r="G368" s="44"/>
      <c r="H368" s="44"/>
      <c r="I368" s="44"/>
      <c r="J368" s="17"/>
      <c r="K368" s="17"/>
      <c r="L368" s="17"/>
      <c r="M368" s="58"/>
      <c r="N368" s="58"/>
      <c r="O368" s="58"/>
      <c r="P368" s="45"/>
      <c r="Q368" s="45"/>
      <c r="R368" s="45"/>
      <c r="S368" s="46"/>
      <c r="T368" s="46"/>
      <c r="U368" s="46"/>
      <c r="V368" s="47"/>
      <c r="W368" s="47"/>
      <c r="X368" s="47"/>
      <c r="Y368" s="17">
        <v>0</v>
      </c>
      <c r="Z368" s="17">
        <v>0</v>
      </c>
      <c r="AA368" s="17">
        <v>0</v>
      </c>
      <c r="AB368" s="122">
        <v>9</v>
      </c>
      <c r="AC368" s="122">
        <v>3</v>
      </c>
      <c r="AD368" s="122">
        <v>25</v>
      </c>
      <c r="AE368" s="122">
        <v>13</v>
      </c>
    </row>
    <row r="369" spans="1:31" x14ac:dyDescent="0.25">
      <c r="A369" s="42" t="s">
        <v>380</v>
      </c>
      <c r="B369" s="16" t="s">
        <v>17</v>
      </c>
      <c r="C369" s="252">
        <v>13504</v>
      </c>
      <c r="D369" s="43">
        <v>108.73755443163039</v>
      </c>
      <c r="E369" s="44"/>
      <c r="F369" s="44"/>
      <c r="G369" s="44"/>
      <c r="H369" s="44"/>
      <c r="I369" s="44"/>
      <c r="J369" s="17"/>
      <c r="K369" s="17"/>
      <c r="L369" s="17"/>
      <c r="M369" s="58"/>
      <c r="N369" s="58"/>
      <c r="O369" s="58"/>
      <c r="P369" s="45"/>
      <c r="Q369" s="45"/>
      <c r="R369" s="45"/>
      <c r="S369" s="46"/>
      <c r="T369" s="46"/>
      <c r="U369" s="46"/>
      <c r="V369" s="47"/>
      <c r="W369" s="47"/>
      <c r="X369" s="47"/>
      <c r="Y369" s="17">
        <v>0</v>
      </c>
      <c r="Z369" s="17">
        <v>0</v>
      </c>
      <c r="AA369" s="17">
        <v>0</v>
      </c>
      <c r="AB369" s="122">
        <v>2</v>
      </c>
      <c r="AC369" s="122">
        <v>1</v>
      </c>
      <c r="AD369" s="122">
        <v>4</v>
      </c>
      <c r="AE369" s="122">
        <v>2</v>
      </c>
    </row>
    <row r="370" spans="1:31" x14ac:dyDescent="0.25">
      <c r="A370" s="42" t="s">
        <v>574</v>
      </c>
      <c r="B370" s="16" t="s">
        <v>205</v>
      </c>
      <c r="C370" s="252">
        <v>23081</v>
      </c>
      <c r="D370" s="43">
        <v>185.85393171182324</v>
      </c>
      <c r="E370" s="44"/>
      <c r="F370" s="44"/>
      <c r="G370" s="44"/>
      <c r="H370" s="44"/>
      <c r="I370" s="44"/>
      <c r="J370" s="17"/>
      <c r="K370" s="17"/>
      <c r="L370" s="17"/>
      <c r="M370" s="58"/>
      <c r="N370" s="58"/>
      <c r="O370" s="58"/>
      <c r="P370" s="45"/>
      <c r="Q370" s="45"/>
      <c r="R370" s="45"/>
      <c r="S370" s="46"/>
      <c r="T370" s="46"/>
      <c r="U370" s="46"/>
      <c r="V370" s="47"/>
      <c r="W370" s="47"/>
      <c r="X370" s="47"/>
      <c r="Y370" s="17">
        <v>0</v>
      </c>
      <c r="Z370" s="17">
        <v>0</v>
      </c>
      <c r="AA370" s="17">
        <v>0</v>
      </c>
      <c r="AB370" s="122">
        <v>3</v>
      </c>
      <c r="AC370" s="122">
        <v>2</v>
      </c>
      <c r="AD370" s="122">
        <v>5</v>
      </c>
      <c r="AE370" s="122">
        <v>3</v>
      </c>
    </row>
    <row r="371" spans="1:31" x14ac:dyDescent="0.25">
      <c r="A371" s="42" t="s">
        <v>580</v>
      </c>
      <c r="B371" s="16" t="s">
        <v>211</v>
      </c>
      <c r="C371" s="252">
        <v>13165</v>
      </c>
      <c r="D371" s="43">
        <v>106.00784242390507</v>
      </c>
      <c r="E371" s="44"/>
      <c r="F371" s="44"/>
      <c r="G371" s="44"/>
      <c r="H371" s="44"/>
      <c r="I371" s="44"/>
      <c r="J371" s="17"/>
      <c r="K371" s="17"/>
      <c r="L371" s="17"/>
      <c r="M371" s="58"/>
      <c r="N371" s="58"/>
      <c r="O371" s="58"/>
      <c r="P371" s="45"/>
      <c r="Q371" s="45"/>
      <c r="R371" s="45"/>
      <c r="S371" s="46"/>
      <c r="T371" s="46"/>
      <c r="U371" s="46"/>
      <c r="V371" s="47"/>
      <c r="W371" s="47"/>
      <c r="X371" s="47"/>
      <c r="Y371" s="17">
        <v>0</v>
      </c>
      <c r="Z371" s="17">
        <v>0</v>
      </c>
      <c r="AA371" s="17">
        <v>0</v>
      </c>
      <c r="AB371" s="122">
        <v>3</v>
      </c>
      <c r="AC371" s="122">
        <v>1</v>
      </c>
      <c r="AD371" s="122">
        <v>6</v>
      </c>
      <c r="AE371" s="122">
        <v>2</v>
      </c>
    </row>
    <row r="372" spans="1:31" x14ac:dyDescent="0.25">
      <c r="A372" s="42" t="s">
        <v>650</v>
      </c>
      <c r="B372" s="16" t="s">
        <v>274</v>
      </c>
      <c r="C372" s="252">
        <v>102770</v>
      </c>
      <c r="D372" s="43">
        <v>827.52950747472266</v>
      </c>
      <c r="E372" s="44"/>
      <c r="F372" s="44"/>
      <c r="G372" s="44"/>
      <c r="H372" s="44"/>
      <c r="I372" s="44"/>
      <c r="J372" s="17"/>
      <c r="K372" s="17"/>
      <c r="L372" s="17"/>
      <c r="M372" s="58"/>
      <c r="N372" s="58"/>
      <c r="O372" s="58"/>
      <c r="P372" s="45"/>
      <c r="Q372" s="45"/>
      <c r="R372" s="45"/>
      <c r="S372" s="46"/>
      <c r="T372" s="46"/>
      <c r="U372" s="46"/>
      <c r="V372" s="47"/>
      <c r="W372" s="47"/>
      <c r="X372" s="47"/>
      <c r="Y372" s="17">
        <v>0</v>
      </c>
      <c r="Z372" s="17">
        <v>0</v>
      </c>
      <c r="AA372" s="17">
        <v>0</v>
      </c>
      <c r="AB372" s="122">
        <v>32</v>
      </c>
      <c r="AC372" s="122">
        <v>18</v>
      </c>
      <c r="AD372" s="122">
        <v>83</v>
      </c>
      <c r="AE372" s="122">
        <v>45</v>
      </c>
    </row>
    <row r="373" spans="1:31" x14ac:dyDescent="0.25">
      <c r="A373" s="42" t="s">
        <v>708</v>
      </c>
      <c r="B373" s="16" t="s">
        <v>331</v>
      </c>
      <c r="C373" s="252">
        <v>20086</v>
      </c>
      <c r="D373" s="43">
        <v>161.73744951967774</v>
      </c>
      <c r="E373" s="44"/>
      <c r="F373" s="44"/>
      <c r="G373" s="44"/>
      <c r="H373" s="44"/>
      <c r="I373" s="44"/>
      <c r="J373" s="17"/>
      <c r="K373" s="17"/>
      <c r="L373" s="17"/>
      <c r="M373" s="58"/>
      <c r="N373" s="58"/>
      <c r="O373" s="58"/>
      <c r="P373" s="45"/>
      <c r="Q373" s="45"/>
      <c r="R373" s="45"/>
      <c r="S373" s="46"/>
      <c r="T373" s="46"/>
      <c r="U373" s="46"/>
      <c r="V373" s="47"/>
      <c r="W373" s="47"/>
      <c r="X373" s="47"/>
      <c r="Y373" s="17">
        <v>0</v>
      </c>
      <c r="Z373" s="17">
        <v>0</v>
      </c>
      <c r="AA373" s="17">
        <v>0</v>
      </c>
      <c r="AB373" s="122">
        <v>5</v>
      </c>
      <c r="AC373" s="122">
        <v>3</v>
      </c>
      <c r="AD373" s="122">
        <v>23</v>
      </c>
      <c r="AE373" s="122">
        <v>19</v>
      </c>
    </row>
    <row r="374" spans="1:31" s="32" customFormat="1" ht="16.5" customHeight="1" x14ac:dyDescent="0.25">
      <c r="A374" s="48" t="s">
        <v>372</v>
      </c>
      <c r="B374" s="16" t="s">
        <v>783</v>
      </c>
      <c r="C374" s="252">
        <v>10238</v>
      </c>
      <c r="D374" s="43">
        <v>82.438913082866705</v>
      </c>
      <c r="E374" s="44"/>
      <c r="F374" s="44"/>
      <c r="G374" s="44"/>
      <c r="H374" s="44"/>
      <c r="I374" s="44"/>
      <c r="J374" s="17"/>
      <c r="K374" s="17"/>
      <c r="L374" s="17"/>
      <c r="M374" s="58"/>
      <c r="N374" s="58"/>
      <c r="O374" s="58"/>
      <c r="P374" s="45"/>
      <c r="Q374" s="45"/>
      <c r="R374" s="45"/>
      <c r="S374" s="46"/>
      <c r="T374" s="46"/>
      <c r="U374" s="46"/>
      <c r="V374" s="47"/>
      <c r="W374" s="47"/>
      <c r="X374" s="47"/>
      <c r="Y374" s="17">
        <v>0</v>
      </c>
      <c r="Z374" s="17">
        <v>0</v>
      </c>
      <c r="AA374" s="17">
        <v>0</v>
      </c>
      <c r="AB374" s="122">
        <v>2</v>
      </c>
      <c r="AC374" s="122">
        <v>2</v>
      </c>
      <c r="AD374" s="122">
        <v>4</v>
      </c>
      <c r="AE374" s="122">
        <v>4</v>
      </c>
    </row>
    <row r="375" spans="1:31" x14ac:dyDescent="0.25">
      <c r="A375" s="42" t="s">
        <v>385</v>
      </c>
      <c r="B375" s="16" t="s">
        <v>21</v>
      </c>
      <c r="C375" s="252">
        <v>12065</v>
      </c>
      <c r="D375" s="43">
        <v>97.150369832465984</v>
      </c>
      <c r="E375" s="44"/>
      <c r="F375" s="44"/>
      <c r="G375" s="44"/>
      <c r="H375" s="44"/>
      <c r="I375" s="44"/>
      <c r="J375" s="17"/>
      <c r="K375" s="17"/>
      <c r="L375" s="17"/>
      <c r="M375" s="58"/>
      <c r="N375" s="58"/>
      <c r="O375" s="58"/>
      <c r="P375" s="45"/>
      <c r="Q375" s="45"/>
      <c r="R375" s="45"/>
      <c r="S375" s="46"/>
      <c r="T375" s="46"/>
      <c r="U375" s="46"/>
      <c r="V375" s="47"/>
      <c r="W375" s="47"/>
      <c r="X375" s="47"/>
      <c r="Y375" s="17">
        <v>0</v>
      </c>
      <c r="Z375" s="17">
        <v>0</v>
      </c>
      <c r="AA375" s="17">
        <v>0</v>
      </c>
      <c r="AB375" s="122">
        <v>11</v>
      </c>
      <c r="AC375" s="122">
        <v>11</v>
      </c>
      <c r="AD375" s="122">
        <v>30</v>
      </c>
      <c r="AE375" s="122">
        <v>30</v>
      </c>
    </row>
    <row r="376" spans="1:31" x14ac:dyDescent="0.25">
      <c r="A376" s="42" t="s">
        <v>438</v>
      </c>
      <c r="B376" s="16" t="s">
        <v>74</v>
      </c>
      <c r="C376" s="252">
        <v>12162</v>
      </c>
      <c r="D376" s="43">
        <v>97.931437870074703</v>
      </c>
      <c r="E376" s="44"/>
      <c r="F376" s="44"/>
      <c r="G376" s="44"/>
      <c r="H376" s="44"/>
      <c r="I376" s="44"/>
      <c r="J376" s="17"/>
      <c r="K376" s="17"/>
      <c r="L376" s="17"/>
      <c r="M376" s="58"/>
      <c r="N376" s="58"/>
      <c r="O376" s="58"/>
      <c r="P376" s="45"/>
      <c r="Q376" s="45"/>
      <c r="R376" s="45"/>
      <c r="S376" s="46"/>
      <c r="T376" s="46"/>
      <c r="U376" s="46"/>
      <c r="V376" s="47"/>
      <c r="W376" s="47"/>
      <c r="X376" s="47"/>
      <c r="Y376" s="17">
        <v>0</v>
      </c>
      <c r="Z376" s="17">
        <v>0</v>
      </c>
      <c r="AA376" s="17">
        <v>0</v>
      </c>
      <c r="AB376" s="122">
        <v>5</v>
      </c>
      <c r="AC376" s="122">
        <v>2</v>
      </c>
      <c r="AD376" s="122">
        <v>11</v>
      </c>
      <c r="AE376" s="122">
        <v>5</v>
      </c>
    </row>
    <row r="377" spans="1:31" x14ac:dyDescent="0.25">
      <c r="A377" s="42" t="s">
        <v>442</v>
      </c>
      <c r="B377" s="16" t="s">
        <v>78</v>
      </c>
      <c r="C377" s="252">
        <v>16065</v>
      </c>
      <c r="D377" s="43">
        <v>129.35936107406266</v>
      </c>
      <c r="E377" s="44"/>
      <c r="F377" s="44"/>
      <c r="G377" s="44"/>
      <c r="H377" s="44"/>
      <c r="I377" s="44"/>
      <c r="J377" s="17"/>
      <c r="K377" s="17"/>
      <c r="L377" s="17"/>
      <c r="M377" s="58"/>
      <c r="N377" s="58"/>
      <c r="O377" s="58"/>
      <c r="P377" s="45"/>
      <c r="Q377" s="45"/>
      <c r="R377" s="45"/>
      <c r="S377" s="46"/>
      <c r="T377" s="46"/>
      <c r="U377" s="46"/>
      <c r="V377" s="47"/>
      <c r="W377" s="47"/>
      <c r="X377" s="47"/>
      <c r="Y377" s="17">
        <v>0</v>
      </c>
      <c r="Z377" s="17">
        <v>0</v>
      </c>
      <c r="AA377" s="17">
        <v>0</v>
      </c>
      <c r="AB377" s="122">
        <v>5</v>
      </c>
      <c r="AC377" s="122">
        <v>4</v>
      </c>
      <c r="AD377" s="122">
        <v>9</v>
      </c>
      <c r="AE377" s="122">
        <v>7</v>
      </c>
    </row>
    <row r="378" spans="1:31" x14ac:dyDescent="0.25">
      <c r="A378" s="42" t="s">
        <v>456</v>
      </c>
      <c r="B378" s="16" t="s">
        <v>94</v>
      </c>
      <c r="C378" s="252">
        <v>21422</v>
      </c>
      <c r="D378" s="43">
        <v>172.49525259437101</v>
      </c>
      <c r="E378" s="44"/>
      <c r="F378" s="44"/>
      <c r="G378" s="44"/>
      <c r="H378" s="44"/>
      <c r="I378" s="44"/>
      <c r="J378" s="17"/>
      <c r="K378" s="17"/>
      <c r="L378" s="17"/>
      <c r="M378" s="58"/>
      <c r="N378" s="58"/>
      <c r="O378" s="58"/>
      <c r="P378" s="45"/>
      <c r="Q378" s="45"/>
      <c r="R378" s="45"/>
      <c r="S378" s="46"/>
      <c r="T378" s="46"/>
      <c r="U378" s="46"/>
      <c r="V378" s="47"/>
      <c r="W378" s="47"/>
      <c r="X378" s="47"/>
      <c r="Y378" s="17">
        <v>0</v>
      </c>
      <c r="Z378" s="17">
        <v>0</v>
      </c>
      <c r="AA378" s="17">
        <v>0</v>
      </c>
      <c r="AB378" s="122">
        <v>14</v>
      </c>
      <c r="AC378" s="122">
        <v>11</v>
      </c>
      <c r="AD378" s="122">
        <v>38</v>
      </c>
      <c r="AE378" s="122">
        <v>30</v>
      </c>
    </row>
    <row r="379" spans="1:31" x14ac:dyDescent="0.25">
      <c r="A379" s="42" t="s">
        <v>541</v>
      </c>
      <c r="B379" s="16" t="s">
        <v>177</v>
      </c>
      <c r="C379" s="252">
        <v>11894</v>
      </c>
      <c r="D379" s="43">
        <v>95.773435456887725</v>
      </c>
      <c r="E379" s="44"/>
      <c r="F379" s="44"/>
      <c r="G379" s="44"/>
      <c r="H379" s="44"/>
      <c r="I379" s="44"/>
      <c r="J379" s="17"/>
      <c r="K379" s="17"/>
      <c r="L379" s="17"/>
      <c r="M379" s="58"/>
      <c r="N379" s="58"/>
      <c r="O379" s="58"/>
      <c r="P379" s="45"/>
      <c r="Q379" s="45"/>
      <c r="R379" s="45"/>
      <c r="S379" s="46"/>
      <c r="T379" s="46"/>
      <c r="U379" s="46"/>
      <c r="V379" s="47"/>
      <c r="W379" s="47"/>
      <c r="X379" s="47"/>
      <c r="Y379" s="17">
        <v>0</v>
      </c>
      <c r="Z379" s="17">
        <v>0</v>
      </c>
      <c r="AA379" s="17">
        <v>0</v>
      </c>
      <c r="AB379" s="122">
        <v>10</v>
      </c>
      <c r="AC379" s="122">
        <v>10</v>
      </c>
      <c r="AD379" s="122">
        <v>32</v>
      </c>
      <c r="AE379" s="122">
        <v>32</v>
      </c>
    </row>
    <row r="380" spans="1:31" x14ac:dyDescent="0.25">
      <c r="A380" s="42" t="s">
        <v>542</v>
      </c>
      <c r="B380" s="16" t="s">
        <v>178</v>
      </c>
      <c r="C380" s="252">
        <v>67952</v>
      </c>
      <c r="D380" s="43">
        <v>547.16634321224444</v>
      </c>
      <c r="E380" s="44"/>
      <c r="F380" s="44"/>
      <c r="G380" s="44"/>
      <c r="H380" s="44"/>
      <c r="I380" s="44"/>
      <c r="J380" s="17"/>
      <c r="K380" s="17"/>
      <c r="L380" s="17"/>
      <c r="M380" s="58"/>
      <c r="N380" s="58"/>
      <c r="O380" s="58"/>
      <c r="P380" s="45"/>
      <c r="Q380" s="45"/>
      <c r="R380" s="45"/>
      <c r="S380" s="46"/>
      <c r="T380" s="46"/>
      <c r="U380" s="46"/>
      <c r="V380" s="47"/>
      <c r="W380" s="47"/>
      <c r="X380" s="47"/>
      <c r="Y380" s="17">
        <v>0</v>
      </c>
      <c r="Z380" s="17">
        <v>0</v>
      </c>
      <c r="AA380" s="17">
        <v>0</v>
      </c>
      <c r="AB380" s="122">
        <v>23</v>
      </c>
      <c r="AC380" s="122">
        <v>23</v>
      </c>
      <c r="AD380" s="122">
        <v>45</v>
      </c>
      <c r="AE380" s="122">
        <v>45</v>
      </c>
    </row>
    <row r="381" spans="1:31" x14ac:dyDescent="0.25">
      <c r="A381" s="42" t="s">
        <v>568</v>
      </c>
      <c r="B381" s="16" t="s">
        <v>793</v>
      </c>
      <c r="C381" s="252">
        <v>11722</v>
      </c>
      <c r="D381" s="43">
        <v>94.388448833499069</v>
      </c>
      <c r="E381" s="44"/>
      <c r="F381" s="44"/>
      <c r="G381" s="44"/>
      <c r="H381" s="44"/>
      <c r="I381" s="44"/>
      <c r="J381" s="17"/>
      <c r="K381" s="17"/>
      <c r="L381" s="17"/>
      <c r="M381" s="58"/>
      <c r="N381" s="58"/>
      <c r="O381" s="58"/>
      <c r="P381" s="45"/>
      <c r="Q381" s="45"/>
      <c r="R381" s="45"/>
      <c r="S381" s="46"/>
      <c r="T381" s="46"/>
      <c r="U381" s="46"/>
      <c r="V381" s="47"/>
      <c r="W381" s="47"/>
      <c r="X381" s="47"/>
      <c r="Y381" s="17">
        <v>0</v>
      </c>
      <c r="Z381" s="17">
        <v>0</v>
      </c>
      <c r="AA381" s="17">
        <v>0</v>
      </c>
      <c r="AB381" s="122">
        <v>6</v>
      </c>
      <c r="AC381" s="122">
        <v>2</v>
      </c>
      <c r="AD381" s="122">
        <v>14</v>
      </c>
      <c r="AE381" s="122">
        <v>5</v>
      </c>
    </row>
    <row r="382" spans="1:31" x14ac:dyDescent="0.25">
      <c r="A382" s="42" t="s">
        <v>629</v>
      </c>
      <c r="B382" s="16" t="s">
        <v>833</v>
      </c>
      <c r="C382" s="252">
        <v>10826</v>
      </c>
      <c r="D382" s="43">
        <v>87.173634795381417</v>
      </c>
      <c r="E382" s="44"/>
      <c r="F382" s="44"/>
      <c r="G382" s="44"/>
      <c r="H382" s="44"/>
      <c r="I382" s="44"/>
      <c r="J382" s="17"/>
      <c r="K382" s="17"/>
      <c r="L382" s="17"/>
      <c r="M382" s="58"/>
      <c r="N382" s="58"/>
      <c r="O382" s="58"/>
      <c r="P382" s="45"/>
      <c r="Q382" s="45"/>
      <c r="R382" s="45"/>
      <c r="S382" s="46"/>
      <c r="T382" s="46"/>
      <c r="U382" s="46"/>
      <c r="V382" s="47"/>
      <c r="W382" s="47"/>
      <c r="X382" s="47"/>
      <c r="Y382" s="17">
        <v>0</v>
      </c>
      <c r="Z382" s="17">
        <v>0</v>
      </c>
      <c r="AA382" s="17">
        <v>0</v>
      </c>
      <c r="AB382" s="122">
        <v>4</v>
      </c>
      <c r="AC382" s="122">
        <v>3</v>
      </c>
      <c r="AD382" s="122">
        <v>7</v>
      </c>
      <c r="AE382" s="122">
        <v>5</v>
      </c>
    </row>
    <row r="383" spans="1:31" x14ac:dyDescent="0.25">
      <c r="A383" s="42" t="s">
        <v>652</v>
      </c>
      <c r="B383" s="16" t="s">
        <v>276</v>
      </c>
      <c r="C383" s="252">
        <v>47514</v>
      </c>
      <c r="D383" s="43">
        <v>382.59450246330618</v>
      </c>
      <c r="E383" s="44"/>
      <c r="F383" s="44"/>
      <c r="G383" s="44"/>
      <c r="H383" s="44"/>
      <c r="I383" s="44"/>
      <c r="J383" s="17"/>
      <c r="K383" s="17"/>
      <c r="L383" s="17"/>
      <c r="M383" s="58"/>
      <c r="N383" s="58"/>
      <c r="O383" s="58"/>
      <c r="P383" s="45"/>
      <c r="Q383" s="45"/>
      <c r="R383" s="45"/>
      <c r="S383" s="46"/>
      <c r="T383" s="46"/>
      <c r="U383" s="46"/>
      <c r="V383" s="47"/>
      <c r="W383" s="47"/>
      <c r="X383" s="47"/>
      <c r="Y383" s="17">
        <v>0</v>
      </c>
      <c r="Z383" s="17">
        <v>0</v>
      </c>
      <c r="AA383" s="17">
        <v>0</v>
      </c>
      <c r="AB383" s="122">
        <v>21</v>
      </c>
      <c r="AC383" s="122">
        <v>12</v>
      </c>
      <c r="AD383" s="122">
        <v>67</v>
      </c>
      <c r="AE383" s="122">
        <v>38</v>
      </c>
    </row>
    <row r="384" spans="1:31" x14ac:dyDescent="0.25">
      <c r="A384" s="42" t="s">
        <v>688</v>
      </c>
      <c r="B384" s="16" t="s">
        <v>310</v>
      </c>
      <c r="C384" s="252">
        <v>24643</v>
      </c>
      <c r="D384" s="43">
        <v>198.43154279166674</v>
      </c>
      <c r="E384" s="44"/>
      <c r="F384" s="44"/>
      <c r="G384" s="44"/>
      <c r="H384" s="44"/>
      <c r="I384" s="44"/>
      <c r="J384" s="17"/>
      <c r="K384" s="17"/>
      <c r="L384" s="17"/>
      <c r="M384" s="58"/>
      <c r="N384" s="58"/>
      <c r="O384" s="58"/>
      <c r="P384" s="45"/>
      <c r="Q384" s="45"/>
      <c r="R384" s="45"/>
      <c r="S384" s="46"/>
      <c r="T384" s="46"/>
      <c r="U384" s="46"/>
      <c r="V384" s="47"/>
      <c r="W384" s="47"/>
      <c r="X384" s="47"/>
      <c r="Y384" s="17">
        <v>0</v>
      </c>
      <c r="Z384" s="17">
        <v>0</v>
      </c>
      <c r="AA384" s="17">
        <v>0</v>
      </c>
      <c r="AB384" s="122">
        <v>12</v>
      </c>
      <c r="AC384" s="122">
        <v>10</v>
      </c>
      <c r="AD384" s="122">
        <v>36</v>
      </c>
      <c r="AE384" s="122">
        <v>24</v>
      </c>
    </row>
    <row r="385" spans="1:31" x14ac:dyDescent="0.25">
      <c r="A385" s="42" t="s">
        <v>692</v>
      </c>
      <c r="B385" s="16" t="s">
        <v>315</v>
      </c>
      <c r="C385" s="252">
        <v>11833</v>
      </c>
      <c r="D385" s="43">
        <v>95.282248340453378</v>
      </c>
      <c r="E385" s="44"/>
      <c r="F385" s="44"/>
      <c r="G385" s="44"/>
      <c r="H385" s="44"/>
      <c r="I385" s="44"/>
      <c r="J385" s="17"/>
      <c r="K385" s="17"/>
      <c r="L385" s="17"/>
      <c r="M385" s="58"/>
      <c r="N385" s="58"/>
      <c r="O385" s="58"/>
      <c r="P385" s="45"/>
      <c r="Q385" s="45"/>
      <c r="R385" s="45"/>
      <c r="S385" s="46"/>
      <c r="T385" s="46"/>
      <c r="U385" s="46"/>
      <c r="V385" s="47"/>
      <c r="W385" s="47"/>
      <c r="X385" s="47"/>
      <c r="Y385" s="17">
        <v>0</v>
      </c>
      <c r="Z385" s="17">
        <v>0</v>
      </c>
      <c r="AA385" s="17">
        <v>0</v>
      </c>
      <c r="AB385" s="122"/>
      <c r="AC385" s="122"/>
      <c r="AD385" s="122"/>
      <c r="AE385" s="122"/>
    </row>
    <row r="386" spans="1:31" x14ac:dyDescent="0.25">
      <c r="A386" s="42" t="s">
        <v>695</v>
      </c>
      <c r="B386" s="16" t="s">
        <v>318</v>
      </c>
      <c r="C386" s="252">
        <v>30767</v>
      </c>
      <c r="D386" s="43">
        <v>247.74350838255125</v>
      </c>
      <c r="E386" s="44"/>
      <c r="F386" s="44"/>
      <c r="G386" s="44"/>
      <c r="H386" s="44"/>
      <c r="I386" s="44"/>
      <c r="J386" s="17"/>
      <c r="K386" s="17"/>
      <c r="L386" s="17"/>
      <c r="M386" s="58"/>
      <c r="N386" s="58"/>
      <c r="O386" s="58"/>
      <c r="P386" s="45"/>
      <c r="Q386" s="45"/>
      <c r="R386" s="45"/>
      <c r="S386" s="46"/>
      <c r="T386" s="46"/>
      <c r="U386" s="46"/>
      <c r="V386" s="47"/>
      <c r="W386" s="47"/>
      <c r="X386" s="47"/>
      <c r="Y386" s="17">
        <v>0</v>
      </c>
      <c r="Z386" s="17">
        <v>0</v>
      </c>
      <c r="AA386" s="17">
        <v>0</v>
      </c>
      <c r="AB386" s="122">
        <v>12</v>
      </c>
      <c r="AC386" s="122">
        <v>11</v>
      </c>
      <c r="AD386" s="122">
        <v>33</v>
      </c>
      <c r="AE386" s="122">
        <v>31</v>
      </c>
    </row>
    <row r="387" spans="1:31" x14ac:dyDescent="0.25">
      <c r="A387" s="42" t="s">
        <v>704</v>
      </c>
      <c r="B387" s="16" t="s">
        <v>327</v>
      </c>
      <c r="C387" s="252">
        <v>12682</v>
      </c>
      <c r="D387" s="43">
        <v>102.11860673148227</v>
      </c>
      <c r="E387" s="44"/>
      <c r="F387" s="44"/>
      <c r="G387" s="44"/>
      <c r="H387" s="44"/>
      <c r="I387" s="44"/>
      <c r="J387" s="17"/>
      <c r="K387" s="17"/>
      <c r="L387" s="17"/>
      <c r="M387" s="58"/>
      <c r="N387" s="58"/>
      <c r="O387" s="58"/>
      <c r="P387" s="45"/>
      <c r="Q387" s="45"/>
      <c r="R387" s="45"/>
      <c r="S387" s="46"/>
      <c r="T387" s="46"/>
      <c r="U387" s="46"/>
      <c r="V387" s="47"/>
      <c r="W387" s="47"/>
      <c r="X387" s="47"/>
      <c r="Y387" s="17">
        <v>0</v>
      </c>
      <c r="Z387" s="17">
        <v>0</v>
      </c>
      <c r="AA387" s="17">
        <v>0</v>
      </c>
      <c r="AB387" s="122">
        <v>6</v>
      </c>
      <c r="AC387" s="122">
        <v>5</v>
      </c>
      <c r="AD387" s="122">
        <v>14</v>
      </c>
      <c r="AE387" s="122">
        <v>10</v>
      </c>
    </row>
    <row r="388" spans="1:31" x14ac:dyDescent="0.25">
      <c r="A388" s="42" t="s">
        <v>395</v>
      </c>
      <c r="B388" s="16" t="s">
        <v>31</v>
      </c>
      <c r="C388" s="252">
        <v>48740</v>
      </c>
      <c r="D388" s="43">
        <v>392.46655827885553</v>
      </c>
      <c r="E388" s="44"/>
      <c r="F388" s="44"/>
      <c r="G388" s="44"/>
      <c r="H388" s="44"/>
      <c r="I388" s="44"/>
      <c r="J388" s="17">
        <v>1</v>
      </c>
      <c r="K388" s="17">
        <v>1</v>
      </c>
      <c r="L388" s="17">
        <v>720</v>
      </c>
      <c r="M388" s="58"/>
      <c r="N388" s="58"/>
      <c r="O388" s="58"/>
      <c r="P388" s="45"/>
      <c r="Q388" s="45"/>
      <c r="R388" s="45"/>
      <c r="S388" s="46"/>
      <c r="T388" s="46"/>
      <c r="U388" s="46"/>
      <c r="V388" s="47"/>
      <c r="W388" s="47"/>
      <c r="X388" s="47"/>
      <c r="Y388" s="17">
        <v>1</v>
      </c>
      <c r="Z388" s="17">
        <v>1</v>
      </c>
      <c r="AA388" s="17">
        <v>720</v>
      </c>
      <c r="AB388" s="122">
        <v>6</v>
      </c>
      <c r="AC388" s="122">
        <v>5</v>
      </c>
      <c r="AD388" s="122">
        <v>13</v>
      </c>
      <c r="AE388" s="122">
        <v>11</v>
      </c>
    </row>
    <row r="389" spans="1:31" x14ac:dyDescent="0.25">
      <c r="A389" s="42" t="s">
        <v>403</v>
      </c>
      <c r="B389" s="16" t="s">
        <v>784</v>
      </c>
      <c r="C389" s="252">
        <v>18171</v>
      </c>
      <c r="D389" s="43">
        <v>146.3173949627633</v>
      </c>
      <c r="E389" s="44"/>
      <c r="F389" s="44"/>
      <c r="G389" s="44"/>
      <c r="H389" s="44"/>
      <c r="I389" s="44"/>
      <c r="J389" s="17"/>
      <c r="K389" s="17"/>
      <c r="L389" s="17"/>
      <c r="M389" s="58"/>
      <c r="N389" s="58"/>
      <c r="O389" s="58"/>
      <c r="P389" s="45"/>
      <c r="Q389" s="45"/>
      <c r="R389" s="45"/>
      <c r="S389" s="46"/>
      <c r="T389" s="46"/>
      <c r="U389" s="46"/>
      <c r="V389" s="47"/>
      <c r="W389" s="47"/>
      <c r="X389" s="47"/>
      <c r="Y389" s="17">
        <v>0</v>
      </c>
      <c r="Z389" s="17">
        <v>0</v>
      </c>
      <c r="AA389" s="17">
        <v>0</v>
      </c>
      <c r="AB389" s="122">
        <v>2</v>
      </c>
      <c r="AC389" s="122">
        <v>1</v>
      </c>
      <c r="AD389" s="122">
        <v>4</v>
      </c>
      <c r="AE389" s="122">
        <v>2</v>
      </c>
    </row>
    <row r="390" spans="1:31" x14ac:dyDescent="0.25">
      <c r="A390" s="42" t="s">
        <v>452</v>
      </c>
      <c r="B390" s="16" t="s">
        <v>786</v>
      </c>
      <c r="C390" s="252">
        <v>20760</v>
      </c>
      <c r="D390" s="43">
        <v>167.16466454388677</v>
      </c>
      <c r="E390" s="44"/>
      <c r="F390" s="44"/>
      <c r="G390" s="44"/>
      <c r="H390" s="44"/>
      <c r="I390" s="44"/>
      <c r="J390" s="17"/>
      <c r="K390" s="17"/>
      <c r="L390" s="17"/>
      <c r="M390" s="58"/>
      <c r="N390" s="58"/>
      <c r="O390" s="58"/>
      <c r="P390" s="45"/>
      <c r="Q390" s="45"/>
      <c r="R390" s="45"/>
      <c r="S390" s="46"/>
      <c r="T390" s="46"/>
      <c r="U390" s="46"/>
      <c r="V390" s="47"/>
      <c r="W390" s="47"/>
      <c r="X390" s="47"/>
      <c r="Y390" s="17">
        <v>0</v>
      </c>
      <c r="Z390" s="17">
        <v>0</v>
      </c>
      <c r="AA390" s="17">
        <v>0</v>
      </c>
      <c r="AB390" s="122">
        <v>5</v>
      </c>
      <c r="AC390" s="122">
        <v>5</v>
      </c>
      <c r="AD390" s="122">
        <v>10</v>
      </c>
      <c r="AE390" s="122">
        <v>10</v>
      </c>
    </row>
    <row r="391" spans="1:31" x14ac:dyDescent="0.25">
      <c r="A391" s="42" t="s">
        <v>491</v>
      </c>
      <c r="B391" s="16" t="s">
        <v>133</v>
      </c>
      <c r="C391" s="252">
        <v>17076</v>
      </c>
      <c r="D391" s="43">
        <v>137.50018361037621</v>
      </c>
      <c r="E391" s="44"/>
      <c r="F391" s="44"/>
      <c r="G391" s="44"/>
      <c r="H391" s="44"/>
      <c r="I391" s="44"/>
      <c r="J391" s="17"/>
      <c r="K391" s="17"/>
      <c r="L391" s="17"/>
      <c r="M391" s="58"/>
      <c r="N391" s="58"/>
      <c r="O391" s="58"/>
      <c r="P391" s="45"/>
      <c r="Q391" s="45"/>
      <c r="R391" s="45"/>
      <c r="S391" s="46"/>
      <c r="T391" s="46"/>
      <c r="U391" s="46"/>
      <c r="V391" s="47"/>
      <c r="W391" s="47"/>
      <c r="X391" s="47"/>
      <c r="Y391" s="17">
        <v>0</v>
      </c>
      <c r="Z391" s="17">
        <v>0</v>
      </c>
      <c r="AA391" s="17">
        <v>0</v>
      </c>
      <c r="AB391" s="122">
        <v>4</v>
      </c>
      <c r="AC391" s="122"/>
      <c r="AD391" s="122">
        <v>8</v>
      </c>
      <c r="AE391" s="122"/>
    </row>
    <row r="392" spans="1:31" x14ac:dyDescent="0.25">
      <c r="A392" s="42" t="s">
        <v>513</v>
      </c>
      <c r="B392" s="16" t="s">
        <v>145</v>
      </c>
      <c r="C392" s="252">
        <v>43023</v>
      </c>
      <c r="D392" s="43">
        <v>346.43185754680349</v>
      </c>
      <c r="E392" s="44"/>
      <c r="F392" s="44"/>
      <c r="G392" s="44"/>
      <c r="H392" s="44"/>
      <c r="I392" s="44"/>
      <c r="J392" s="17"/>
      <c r="K392" s="17"/>
      <c r="L392" s="17"/>
      <c r="M392" s="58"/>
      <c r="N392" s="58"/>
      <c r="O392" s="58"/>
      <c r="P392" s="45"/>
      <c r="Q392" s="45"/>
      <c r="R392" s="45"/>
      <c r="S392" s="46"/>
      <c r="T392" s="46"/>
      <c r="U392" s="46"/>
      <c r="V392" s="47"/>
      <c r="W392" s="47"/>
      <c r="X392" s="47"/>
      <c r="Y392" s="17">
        <v>0</v>
      </c>
      <c r="Z392" s="17">
        <v>0</v>
      </c>
      <c r="AA392" s="17">
        <v>0</v>
      </c>
      <c r="AB392" s="122">
        <v>9</v>
      </c>
      <c r="AC392" s="122">
        <v>6</v>
      </c>
      <c r="AD392" s="122">
        <v>112</v>
      </c>
      <c r="AE392" s="122">
        <v>93</v>
      </c>
    </row>
    <row r="393" spans="1:31" x14ac:dyDescent="0.25">
      <c r="A393" s="42" t="s">
        <v>550</v>
      </c>
      <c r="B393" s="16" t="s">
        <v>827</v>
      </c>
      <c r="C393" s="252">
        <v>86348</v>
      </c>
      <c r="D393" s="43">
        <v>695.29549393234754</v>
      </c>
      <c r="E393" s="44"/>
      <c r="F393" s="44"/>
      <c r="G393" s="44"/>
      <c r="H393" s="44"/>
      <c r="I393" s="44"/>
      <c r="J393" s="17">
        <v>1</v>
      </c>
      <c r="K393" s="17">
        <v>1</v>
      </c>
      <c r="L393" s="17">
        <v>746</v>
      </c>
      <c r="M393" s="58"/>
      <c r="N393" s="58"/>
      <c r="O393" s="58"/>
      <c r="P393" s="45"/>
      <c r="Q393" s="45"/>
      <c r="R393" s="45"/>
      <c r="S393" s="46"/>
      <c r="T393" s="46"/>
      <c r="U393" s="46"/>
      <c r="V393" s="47"/>
      <c r="W393" s="47"/>
      <c r="X393" s="47"/>
      <c r="Y393" s="17">
        <v>1</v>
      </c>
      <c r="Z393" s="17">
        <v>1</v>
      </c>
      <c r="AA393" s="17">
        <v>746</v>
      </c>
      <c r="AB393" s="122">
        <v>24</v>
      </c>
      <c r="AC393" s="122">
        <v>22</v>
      </c>
      <c r="AD393" s="122">
        <v>52</v>
      </c>
      <c r="AE393" s="122">
        <v>48</v>
      </c>
    </row>
    <row r="394" spans="1:31" x14ac:dyDescent="0.25">
      <c r="A394" s="42" t="s">
        <v>644</v>
      </c>
      <c r="B394" s="16" t="s">
        <v>268</v>
      </c>
      <c r="C394" s="252">
        <v>46195</v>
      </c>
      <c r="D394" s="43">
        <v>371.97358760138962</v>
      </c>
      <c r="E394" s="44"/>
      <c r="F394" s="44"/>
      <c r="G394" s="44"/>
      <c r="H394" s="44"/>
      <c r="I394" s="44"/>
      <c r="J394" s="17"/>
      <c r="K394" s="17"/>
      <c r="L394" s="17"/>
      <c r="M394" s="58"/>
      <c r="N394" s="58"/>
      <c r="O394" s="58"/>
      <c r="P394" s="45"/>
      <c r="Q394" s="45"/>
      <c r="R394" s="45"/>
      <c r="S394" s="46"/>
      <c r="T394" s="46"/>
      <c r="U394" s="46"/>
      <c r="V394" s="47"/>
      <c r="W394" s="47"/>
      <c r="X394" s="47"/>
      <c r="Y394" s="17">
        <v>0</v>
      </c>
      <c r="Z394" s="17">
        <v>0</v>
      </c>
      <c r="AA394" s="17">
        <v>0</v>
      </c>
      <c r="AB394" s="122">
        <v>55</v>
      </c>
      <c r="AC394" s="122">
        <v>54</v>
      </c>
      <c r="AD394" s="122">
        <v>127</v>
      </c>
      <c r="AE394" s="122">
        <v>125</v>
      </c>
    </row>
    <row r="395" spans="1:31" x14ac:dyDescent="0.25">
      <c r="A395" s="42" t="s">
        <v>646</v>
      </c>
      <c r="B395" s="16" t="s">
        <v>270</v>
      </c>
      <c r="C395" s="252">
        <v>25925</v>
      </c>
      <c r="D395" s="43">
        <v>208.75452448459848</v>
      </c>
      <c r="E395" s="44"/>
      <c r="F395" s="44"/>
      <c r="G395" s="44"/>
      <c r="H395" s="44"/>
      <c r="I395" s="44"/>
      <c r="J395" s="17"/>
      <c r="K395" s="17"/>
      <c r="L395" s="17"/>
      <c r="M395" s="58"/>
      <c r="N395" s="58"/>
      <c r="O395" s="58"/>
      <c r="P395" s="45"/>
      <c r="Q395" s="45"/>
      <c r="R395" s="45"/>
      <c r="S395" s="46"/>
      <c r="T395" s="46"/>
      <c r="U395" s="46"/>
      <c r="V395" s="47"/>
      <c r="W395" s="47"/>
      <c r="X395" s="47"/>
      <c r="Y395" s="17">
        <v>0</v>
      </c>
      <c r="Z395" s="17">
        <v>0</v>
      </c>
      <c r="AA395" s="17">
        <v>0</v>
      </c>
      <c r="AB395" s="122">
        <v>13</v>
      </c>
      <c r="AC395" s="122">
        <v>4</v>
      </c>
      <c r="AD395" s="122">
        <v>29</v>
      </c>
      <c r="AE395" s="122">
        <v>7</v>
      </c>
    </row>
    <row r="396" spans="1:31" x14ac:dyDescent="0.25">
      <c r="A396" s="42" t="s">
        <v>671</v>
      </c>
      <c r="B396" s="16" t="s">
        <v>294</v>
      </c>
      <c r="C396" s="252">
        <v>58936</v>
      </c>
      <c r="D396" s="43">
        <v>474.56727695368545</v>
      </c>
      <c r="E396" s="44"/>
      <c r="F396" s="44"/>
      <c r="G396" s="44"/>
      <c r="H396" s="44"/>
      <c r="I396" s="44"/>
      <c r="J396" s="17"/>
      <c r="K396" s="17"/>
      <c r="L396" s="17"/>
      <c r="M396" s="58"/>
      <c r="N396" s="58"/>
      <c r="O396" s="58"/>
      <c r="P396" s="45"/>
      <c r="Q396" s="45"/>
      <c r="R396" s="45"/>
      <c r="S396" s="46"/>
      <c r="T396" s="46"/>
      <c r="U396" s="46"/>
      <c r="V396" s="47"/>
      <c r="W396" s="47"/>
      <c r="X396" s="47"/>
      <c r="Y396" s="17">
        <v>0</v>
      </c>
      <c r="Z396" s="17">
        <v>0</v>
      </c>
      <c r="AA396" s="17">
        <v>0</v>
      </c>
      <c r="AB396" s="122">
        <v>17</v>
      </c>
      <c r="AC396" s="122">
        <v>4</v>
      </c>
      <c r="AD396" s="122">
        <v>33</v>
      </c>
      <c r="AE396" s="122">
        <v>7</v>
      </c>
    </row>
    <row r="397" spans="1:31" x14ac:dyDescent="0.25">
      <c r="A397" s="42" t="s">
        <v>697</v>
      </c>
      <c r="B397" s="16" t="s">
        <v>320</v>
      </c>
      <c r="C397" s="252">
        <v>29717</v>
      </c>
      <c r="D397" s="43">
        <v>239.28864818163214</v>
      </c>
      <c r="E397" s="44"/>
      <c r="F397" s="44"/>
      <c r="G397" s="44"/>
      <c r="H397" s="44"/>
      <c r="I397" s="44"/>
      <c r="J397" s="17"/>
      <c r="K397" s="17"/>
      <c r="L397" s="17"/>
      <c r="M397" s="58"/>
      <c r="N397" s="58"/>
      <c r="O397" s="58"/>
      <c r="P397" s="45">
        <v>1</v>
      </c>
      <c r="Q397" s="45">
        <v>7</v>
      </c>
      <c r="R397" s="45">
        <v>1342</v>
      </c>
      <c r="S397" s="46"/>
      <c r="T397" s="46"/>
      <c r="U397" s="46"/>
      <c r="V397" s="47"/>
      <c r="W397" s="47"/>
      <c r="X397" s="47"/>
      <c r="Y397" s="17">
        <v>1</v>
      </c>
      <c r="Z397" s="17">
        <v>7</v>
      </c>
      <c r="AA397" s="17">
        <v>1342</v>
      </c>
      <c r="AB397" s="122">
        <v>8</v>
      </c>
      <c r="AC397" s="122">
        <v>5</v>
      </c>
      <c r="AD397" s="122">
        <v>18</v>
      </c>
      <c r="AE397" s="122">
        <v>12</v>
      </c>
    </row>
    <row r="398" spans="1:31" ht="14.5" x14ac:dyDescent="0.35">
      <c r="A398" s="42"/>
      <c r="B398" s="16"/>
      <c r="C398" s="137"/>
      <c r="D398" s="50"/>
      <c r="E398" s="50"/>
      <c r="F398" s="50"/>
      <c r="G398" s="50"/>
      <c r="H398" s="50"/>
      <c r="I398" s="50"/>
      <c r="K398" s="51"/>
      <c r="L398" s="50"/>
      <c r="M398" s="52"/>
      <c r="N398" s="52"/>
      <c r="O398" s="53"/>
      <c r="P398" s="52"/>
      <c r="Q398" s="52"/>
      <c r="R398" s="53"/>
      <c r="U398" s="53"/>
      <c r="V398" s="54"/>
      <c r="W398" s="54"/>
      <c r="X398" s="54"/>
    </row>
    <row r="399" spans="1:31" ht="13" x14ac:dyDescent="0.3">
      <c r="A399" s="13"/>
      <c r="C399" s="13">
        <v>17947221</v>
      </c>
      <c r="D399" s="13">
        <v>144515.47100000017</v>
      </c>
      <c r="E399" s="13">
        <v>21</v>
      </c>
      <c r="F399" s="13">
        <v>28</v>
      </c>
      <c r="G399" s="13">
        <v>547.71</v>
      </c>
      <c r="H399" s="13">
        <v>2902</v>
      </c>
      <c r="I399" s="13">
        <v>1451</v>
      </c>
      <c r="J399" s="13">
        <v>14</v>
      </c>
      <c r="K399" s="13">
        <v>35</v>
      </c>
      <c r="L399" s="13">
        <v>5815</v>
      </c>
      <c r="M399" s="13">
        <v>12</v>
      </c>
      <c r="N399" s="13">
        <v>28</v>
      </c>
      <c r="O399" s="13">
        <v>9756</v>
      </c>
      <c r="P399" s="53">
        <v>60</v>
      </c>
      <c r="Q399" s="53">
        <v>141</v>
      </c>
      <c r="R399" s="53">
        <v>8619</v>
      </c>
      <c r="S399" s="13">
        <v>11</v>
      </c>
      <c r="T399" s="13">
        <v>14</v>
      </c>
      <c r="U399" s="13">
        <v>560</v>
      </c>
      <c r="V399" s="13">
        <v>12</v>
      </c>
      <c r="W399" s="13">
        <v>22</v>
      </c>
      <c r="X399" s="13">
        <v>1495</v>
      </c>
      <c r="Y399" s="13">
        <v>130</v>
      </c>
      <c r="Z399" s="13">
        <v>268</v>
      </c>
      <c r="AA399" s="13">
        <v>26792</v>
      </c>
      <c r="AB399" s="13">
        <v>6425</v>
      </c>
      <c r="AC399" s="13">
        <v>3484</v>
      </c>
      <c r="AD399" s="13">
        <v>15595</v>
      </c>
      <c r="AE399" s="13">
        <v>8792</v>
      </c>
    </row>
    <row r="400" spans="1:31" ht="14.5" x14ac:dyDescent="0.35">
      <c r="A400" s="42"/>
      <c r="B400" s="16"/>
      <c r="C400" s="137"/>
      <c r="D400" s="50"/>
      <c r="E400" s="50"/>
      <c r="F400" s="50"/>
      <c r="G400" s="50"/>
      <c r="H400" s="50"/>
      <c r="I400" s="50"/>
      <c r="J400" s="51"/>
      <c r="K400" s="51"/>
      <c r="L400" s="50"/>
      <c r="M400" s="52"/>
      <c r="N400" s="52"/>
      <c r="O400" s="53"/>
      <c r="P400" s="52"/>
      <c r="Q400" s="52"/>
      <c r="R400" s="53"/>
      <c r="U400" s="53"/>
      <c r="V400" s="54"/>
      <c r="W400" s="54"/>
      <c r="X400" s="54"/>
    </row>
    <row r="401" spans="1:31" s="13" customFormat="1" ht="13" x14ac:dyDescent="0.3">
      <c r="A401" s="252"/>
      <c r="B401" s="252"/>
      <c r="C401" s="252"/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2"/>
      <c r="Z401" s="252"/>
      <c r="AA401" s="252"/>
      <c r="AB401" s="252"/>
      <c r="AC401" s="252"/>
      <c r="AD401" s="252"/>
      <c r="AE401" s="252"/>
    </row>
    <row r="403" spans="1:31" x14ac:dyDescent="0.25">
      <c r="P403" s="52"/>
      <c r="Q403" s="52"/>
      <c r="R403" s="53"/>
    </row>
    <row r="404" spans="1:31" x14ac:dyDescent="0.25">
      <c r="P404" s="52"/>
      <c r="Q404" s="52"/>
      <c r="R404" s="53"/>
    </row>
    <row r="405" spans="1:31" ht="14.5" x14ac:dyDescent="0.35">
      <c r="H405" s="163"/>
      <c r="I405" s="163"/>
      <c r="P405" s="52"/>
      <c r="Q405" s="52"/>
      <c r="R405" s="53"/>
    </row>
    <row r="406" spans="1:31" x14ac:dyDescent="0.25">
      <c r="P406" s="52"/>
      <c r="Q406" s="52"/>
      <c r="R406" s="53"/>
    </row>
    <row r="407" spans="1:31" x14ac:dyDescent="0.25">
      <c r="P407" s="52"/>
      <c r="Q407" s="52"/>
      <c r="R407" s="53"/>
    </row>
    <row r="408" spans="1:31" ht="14.5" x14ac:dyDescent="0.35">
      <c r="P408" s="164"/>
      <c r="Q408" s="164"/>
      <c r="R408" s="164"/>
    </row>
    <row r="409" spans="1:31" x14ac:dyDescent="0.25">
      <c r="P409" s="52"/>
      <c r="Q409" s="52"/>
      <c r="R409" s="53"/>
    </row>
    <row r="410" spans="1:31" x14ac:dyDescent="0.25">
      <c r="P410" s="52"/>
      <c r="Q410" s="52"/>
      <c r="R410" s="53"/>
    </row>
    <row r="411" spans="1:31" ht="14.5" x14ac:dyDescent="0.35">
      <c r="P411" s="55"/>
      <c r="Q411" s="55"/>
      <c r="R411" s="55"/>
    </row>
    <row r="412" spans="1:31" ht="14.5" x14ac:dyDescent="0.35">
      <c r="P412" s="164"/>
      <c r="Q412" s="164"/>
      <c r="R412" s="164"/>
    </row>
    <row r="413" spans="1:31" ht="14.5" x14ac:dyDescent="0.35">
      <c r="P413" s="164"/>
      <c r="Q413" s="164"/>
      <c r="R413" s="164"/>
    </row>
    <row r="414" spans="1:31" x14ac:dyDescent="0.25">
      <c r="P414" s="52"/>
      <c r="Q414" s="52"/>
      <c r="R414" s="53"/>
    </row>
    <row r="415" spans="1:31" x14ac:dyDescent="0.25">
      <c r="P415" s="52"/>
      <c r="Q415" s="52"/>
      <c r="R415" s="53"/>
    </row>
    <row r="416" spans="1:31" x14ac:dyDescent="0.25">
      <c r="P416" s="52"/>
      <c r="Q416" s="52"/>
      <c r="R416" s="53"/>
    </row>
    <row r="417" spans="16:18" x14ac:dyDescent="0.25">
      <c r="P417" s="52"/>
      <c r="Q417" s="52"/>
      <c r="R417" s="53"/>
    </row>
    <row r="418" spans="16:18" x14ac:dyDescent="0.25">
      <c r="P418" s="52"/>
      <c r="Q418" s="52"/>
      <c r="R418" s="53"/>
    </row>
    <row r="419" spans="16:18" x14ac:dyDescent="0.25">
      <c r="P419" s="52"/>
      <c r="Q419" s="52"/>
      <c r="R419" s="53"/>
    </row>
    <row r="420" spans="16:18" x14ac:dyDescent="0.25">
      <c r="P420" s="52"/>
      <c r="Q420" s="52"/>
      <c r="R420" s="53"/>
    </row>
    <row r="421" spans="16:18" x14ac:dyDescent="0.25">
      <c r="P421" s="52"/>
      <c r="Q421" s="52"/>
      <c r="R421" s="53"/>
    </row>
    <row r="422" spans="16:18" x14ac:dyDescent="0.25">
      <c r="P422" s="52"/>
      <c r="Q422" s="52"/>
      <c r="R422" s="53"/>
    </row>
    <row r="423" spans="16:18" x14ac:dyDescent="0.25">
      <c r="P423" s="52"/>
      <c r="Q423" s="52"/>
      <c r="R423" s="53"/>
    </row>
    <row r="424" spans="16:18" x14ac:dyDescent="0.25">
      <c r="P424" s="52"/>
      <c r="Q424" s="52"/>
      <c r="R424" s="53"/>
    </row>
    <row r="425" spans="16:18" x14ac:dyDescent="0.25">
      <c r="P425" s="52"/>
      <c r="Q425" s="52"/>
      <c r="R425" s="53"/>
    </row>
    <row r="426" spans="16:18" x14ac:dyDescent="0.25">
      <c r="P426" s="52"/>
      <c r="Q426" s="52"/>
      <c r="R426" s="53"/>
    </row>
    <row r="427" spans="16:18" x14ac:dyDescent="0.25">
      <c r="P427" s="52"/>
      <c r="Q427" s="52"/>
      <c r="R427" s="53"/>
    </row>
    <row r="428" spans="16:18" x14ac:dyDescent="0.25">
      <c r="P428" s="52"/>
      <c r="Q428" s="52"/>
      <c r="R428" s="53"/>
    </row>
    <row r="429" spans="16:18" x14ac:dyDescent="0.25">
      <c r="P429" s="52"/>
      <c r="Q429" s="52"/>
      <c r="R429" s="53"/>
    </row>
    <row r="430" spans="16:18" x14ac:dyDescent="0.25">
      <c r="P430" s="52"/>
      <c r="Q430" s="52"/>
      <c r="R430" s="53"/>
    </row>
    <row r="431" spans="16:18" x14ac:dyDescent="0.25">
      <c r="P431" s="52"/>
      <c r="Q431" s="52"/>
      <c r="R431" s="53"/>
    </row>
    <row r="432" spans="16:18" x14ac:dyDescent="0.25">
      <c r="P432" s="52"/>
      <c r="Q432" s="52"/>
      <c r="R432" s="53"/>
    </row>
    <row r="433" spans="3:18" x14ac:dyDescent="0.25">
      <c r="P433" s="52"/>
      <c r="Q433" s="52"/>
      <c r="R433" s="53"/>
    </row>
    <row r="434" spans="3:18" x14ac:dyDescent="0.25">
      <c r="P434" s="52"/>
      <c r="Q434" s="52"/>
      <c r="R434" s="53"/>
    </row>
    <row r="435" spans="3:18" s="32" customFormat="1" x14ac:dyDescent="0.25">
      <c r="C435" s="252"/>
      <c r="D435" s="252"/>
      <c r="E435" s="252"/>
      <c r="F435" s="252"/>
      <c r="G435" s="252"/>
      <c r="H435" s="252"/>
      <c r="I435" s="252"/>
      <c r="J435" s="252"/>
      <c r="K435" s="252"/>
      <c r="L435" s="252"/>
      <c r="M435" s="252"/>
      <c r="N435" s="252"/>
      <c r="O435" s="252"/>
      <c r="P435" s="52"/>
      <c r="Q435" s="52"/>
      <c r="R435" s="165"/>
    </row>
    <row r="436" spans="3:18" x14ac:dyDescent="0.25">
      <c r="P436" s="52"/>
      <c r="Q436" s="52"/>
      <c r="R436" s="53"/>
    </row>
    <row r="437" spans="3:18" x14ac:dyDescent="0.25">
      <c r="P437" s="52"/>
      <c r="Q437" s="52"/>
      <c r="R437" s="53"/>
    </row>
    <row r="438" spans="3:18" x14ac:dyDescent="0.25">
      <c r="P438" s="52"/>
      <c r="Q438" s="52"/>
      <c r="R438" s="53"/>
    </row>
    <row r="439" spans="3:18" x14ac:dyDescent="0.25">
      <c r="P439" s="52"/>
      <c r="Q439" s="52"/>
      <c r="R439" s="53"/>
    </row>
    <row r="440" spans="3:18" x14ac:dyDescent="0.25">
      <c r="P440" s="52"/>
      <c r="Q440" s="52"/>
      <c r="R440" s="53"/>
    </row>
    <row r="441" spans="3:18" x14ac:dyDescent="0.25">
      <c r="P441" s="52"/>
      <c r="Q441" s="52"/>
      <c r="R441" s="53"/>
    </row>
    <row r="442" spans="3:18" x14ac:dyDescent="0.25">
      <c r="P442" s="52"/>
      <c r="Q442" s="52"/>
      <c r="R442" s="53"/>
    </row>
    <row r="443" spans="3:18" x14ac:dyDescent="0.25">
      <c r="P443" s="52"/>
      <c r="Q443" s="52"/>
      <c r="R443" s="53"/>
    </row>
    <row r="444" spans="3:18" x14ac:dyDescent="0.25">
      <c r="P444" s="52"/>
      <c r="Q444" s="52"/>
      <c r="R444" s="53"/>
    </row>
    <row r="445" spans="3:18" x14ac:dyDescent="0.25">
      <c r="P445" s="52"/>
      <c r="Q445" s="52"/>
      <c r="R445" s="53"/>
    </row>
    <row r="446" spans="3:18" x14ac:dyDescent="0.25">
      <c r="P446" s="56"/>
      <c r="Q446" s="56"/>
      <c r="R446" s="57"/>
    </row>
    <row r="447" spans="3:18" x14ac:dyDescent="0.25">
      <c r="P447" s="52"/>
      <c r="Q447" s="52"/>
      <c r="R447" s="53"/>
    </row>
    <row r="448" spans="3:18" x14ac:dyDescent="0.25">
      <c r="P448" s="52"/>
      <c r="Q448" s="52"/>
      <c r="R448" s="53"/>
    </row>
    <row r="449" spans="16:18" x14ac:dyDescent="0.25">
      <c r="P449" s="52"/>
      <c r="Q449" s="52"/>
      <c r="R449" s="53"/>
    </row>
    <row r="450" spans="16:18" x14ac:dyDescent="0.25">
      <c r="P450" s="52"/>
      <c r="Q450" s="52"/>
      <c r="R450" s="53"/>
    </row>
    <row r="451" spans="16:18" x14ac:dyDescent="0.25">
      <c r="P451" s="52"/>
      <c r="Q451" s="52"/>
      <c r="R451" s="53"/>
    </row>
    <row r="452" spans="16:18" x14ac:dyDescent="0.25">
      <c r="P452" s="52"/>
      <c r="Q452" s="52"/>
      <c r="R452" s="53"/>
    </row>
    <row r="453" spans="16:18" x14ac:dyDescent="0.25">
      <c r="P453" s="52"/>
      <c r="Q453" s="52"/>
      <c r="R453" s="53"/>
    </row>
    <row r="454" spans="16:18" x14ac:dyDescent="0.25">
      <c r="P454" s="52"/>
      <c r="Q454" s="52"/>
      <c r="R454" s="53"/>
    </row>
    <row r="455" spans="16:18" x14ac:dyDescent="0.25">
      <c r="P455" s="52"/>
      <c r="Q455" s="52"/>
      <c r="R455" s="53"/>
    </row>
    <row r="456" spans="16:18" x14ac:dyDescent="0.25">
      <c r="P456" s="52"/>
      <c r="Q456" s="52"/>
      <c r="R456" s="53"/>
    </row>
    <row r="457" spans="16:18" x14ac:dyDescent="0.25">
      <c r="P457" s="52"/>
      <c r="Q457" s="52"/>
      <c r="R457" s="53"/>
    </row>
    <row r="458" spans="16:18" x14ac:dyDescent="0.25">
      <c r="P458" s="52"/>
      <c r="Q458" s="52"/>
      <c r="R458" s="53"/>
    </row>
    <row r="459" spans="16:18" x14ac:dyDescent="0.25">
      <c r="P459" s="52"/>
      <c r="Q459" s="52"/>
      <c r="R459" s="53"/>
    </row>
    <row r="460" spans="16:18" x14ac:dyDescent="0.25">
      <c r="P460" s="52"/>
      <c r="Q460" s="52"/>
      <c r="R460" s="53"/>
    </row>
    <row r="461" spans="16:18" x14ac:dyDescent="0.25">
      <c r="P461" s="52"/>
      <c r="Q461" s="52"/>
      <c r="R461" s="53"/>
    </row>
    <row r="462" spans="16:18" x14ac:dyDescent="0.25">
      <c r="P462" s="52"/>
      <c r="Q462" s="52"/>
      <c r="R462" s="53"/>
    </row>
    <row r="463" spans="16:18" x14ac:dyDescent="0.25">
      <c r="P463" s="52"/>
      <c r="Q463" s="52"/>
      <c r="R463" s="53"/>
    </row>
    <row r="464" spans="16:18" x14ac:dyDescent="0.25">
      <c r="P464" s="52"/>
      <c r="Q464" s="52"/>
      <c r="R464" s="53"/>
    </row>
    <row r="465" spans="16:18" x14ac:dyDescent="0.25">
      <c r="P465" s="52"/>
      <c r="Q465" s="52"/>
      <c r="R465" s="53"/>
    </row>
    <row r="466" spans="16:18" x14ac:dyDescent="0.25">
      <c r="P466" s="52"/>
      <c r="Q466" s="52"/>
      <c r="R466" s="53"/>
    </row>
    <row r="467" spans="16:18" x14ac:dyDescent="0.25">
      <c r="P467" s="52"/>
      <c r="Q467" s="52"/>
      <c r="R467" s="53"/>
    </row>
    <row r="468" spans="16:18" x14ac:dyDescent="0.25">
      <c r="P468" s="52"/>
      <c r="Q468" s="52"/>
      <c r="R468" s="53"/>
    </row>
    <row r="469" spans="16:18" x14ac:dyDescent="0.25">
      <c r="P469" s="52"/>
      <c r="Q469" s="52"/>
      <c r="R469" s="53"/>
    </row>
    <row r="470" spans="16:18" x14ac:dyDescent="0.25">
      <c r="P470" s="52"/>
      <c r="Q470" s="52"/>
      <c r="R470" s="53"/>
    </row>
    <row r="471" spans="16:18" x14ac:dyDescent="0.25">
      <c r="P471" s="52"/>
      <c r="Q471" s="52"/>
      <c r="R471" s="53"/>
    </row>
    <row r="472" spans="16:18" x14ac:dyDescent="0.25">
      <c r="P472" s="52"/>
      <c r="Q472" s="52"/>
      <c r="R472" s="53"/>
    </row>
    <row r="473" spans="16:18" x14ac:dyDescent="0.25">
      <c r="P473" s="52"/>
      <c r="Q473" s="52"/>
      <c r="R473" s="53"/>
    </row>
    <row r="474" spans="16:18" x14ac:dyDescent="0.25">
      <c r="P474" s="52"/>
      <c r="Q474" s="52"/>
      <c r="R474" s="53"/>
    </row>
    <row r="475" spans="16:18" x14ac:dyDescent="0.25">
      <c r="P475" s="52"/>
      <c r="Q475" s="52"/>
      <c r="R475" s="53"/>
    </row>
    <row r="476" spans="16:18" x14ac:dyDescent="0.25">
      <c r="P476" s="52"/>
      <c r="Q476" s="52"/>
      <c r="R476" s="53"/>
    </row>
    <row r="477" spans="16:18" x14ac:dyDescent="0.25">
      <c r="P477" s="52"/>
      <c r="Q477" s="52"/>
      <c r="R477" s="53"/>
    </row>
    <row r="478" spans="16:18" x14ac:dyDescent="0.25">
      <c r="P478" s="52"/>
      <c r="Q478" s="52"/>
      <c r="R478" s="53"/>
    </row>
    <row r="479" spans="16:18" x14ac:dyDescent="0.25">
      <c r="P479" s="52"/>
      <c r="Q479" s="52"/>
      <c r="R479" s="53"/>
    </row>
    <row r="480" spans="16:18" x14ac:dyDescent="0.25">
      <c r="P480" s="52"/>
      <c r="Q480" s="52"/>
      <c r="R480" s="53"/>
    </row>
    <row r="481" spans="16:18" x14ac:dyDescent="0.25">
      <c r="P481" s="52"/>
      <c r="Q481" s="52"/>
      <c r="R481" s="53"/>
    </row>
    <row r="482" spans="16:18" x14ac:dyDescent="0.25">
      <c r="P482" s="52"/>
      <c r="Q482" s="52"/>
      <c r="R482" s="53"/>
    </row>
    <row r="483" spans="16:18" x14ac:dyDescent="0.25">
      <c r="P483" s="52"/>
      <c r="Q483" s="52"/>
      <c r="R483" s="53"/>
    </row>
    <row r="484" spans="16:18" x14ac:dyDescent="0.25">
      <c r="P484" s="52"/>
      <c r="Q484" s="52"/>
      <c r="R484" s="53"/>
    </row>
    <row r="485" spans="16:18" x14ac:dyDescent="0.25">
      <c r="P485" s="52"/>
      <c r="Q485" s="52"/>
      <c r="R485" s="53"/>
    </row>
    <row r="486" spans="16:18" x14ac:dyDescent="0.25">
      <c r="P486" s="52"/>
      <c r="Q486" s="52"/>
      <c r="R486" s="53"/>
    </row>
    <row r="487" spans="16:18" x14ac:dyDescent="0.25">
      <c r="P487" s="52"/>
      <c r="Q487" s="52"/>
      <c r="R487" s="53"/>
    </row>
    <row r="488" spans="16:18" x14ac:dyDescent="0.25">
      <c r="P488" s="52"/>
      <c r="Q488" s="52"/>
      <c r="R488" s="53"/>
    </row>
    <row r="489" spans="16:18" x14ac:dyDescent="0.25">
      <c r="P489" s="52"/>
      <c r="Q489" s="52"/>
      <c r="R489" s="53"/>
    </row>
    <row r="490" spans="16:18" x14ac:dyDescent="0.25">
      <c r="P490" s="52"/>
      <c r="Q490" s="52"/>
      <c r="R490" s="53"/>
    </row>
    <row r="491" spans="16:18" x14ac:dyDescent="0.25">
      <c r="P491" s="52"/>
      <c r="Q491" s="52"/>
      <c r="R491" s="53"/>
    </row>
    <row r="492" spans="16:18" x14ac:dyDescent="0.25">
      <c r="P492" s="52"/>
      <c r="Q492" s="52"/>
      <c r="R492" s="53"/>
    </row>
    <row r="493" spans="16:18" x14ac:dyDescent="0.25">
      <c r="P493" s="52"/>
      <c r="Q493" s="52"/>
      <c r="R493" s="53"/>
    </row>
    <row r="494" spans="16:18" x14ac:dyDescent="0.25">
      <c r="P494" s="52"/>
      <c r="Q494" s="52"/>
      <c r="R494" s="53"/>
    </row>
    <row r="495" spans="16:18" x14ac:dyDescent="0.25">
      <c r="P495" s="52"/>
      <c r="Q495" s="52"/>
      <c r="R495" s="53"/>
    </row>
    <row r="496" spans="16:18" x14ac:dyDescent="0.25">
      <c r="P496" s="52"/>
      <c r="Q496" s="52"/>
      <c r="R496" s="53"/>
    </row>
    <row r="497" spans="16:18" x14ac:dyDescent="0.25">
      <c r="P497" s="52"/>
      <c r="Q497" s="52"/>
      <c r="R497" s="53"/>
    </row>
    <row r="498" spans="16:18" x14ac:dyDescent="0.25">
      <c r="P498" s="52"/>
      <c r="Q498" s="52"/>
      <c r="R498" s="53"/>
    </row>
    <row r="499" spans="16:18" x14ac:dyDescent="0.25">
      <c r="P499" s="52"/>
      <c r="Q499" s="52"/>
      <c r="R499" s="53"/>
    </row>
    <row r="500" spans="16:18" x14ac:dyDescent="0.25">
      <c r="P500" s="52"/>
      <c r="Q500" s="52"/>
      <c r="R500" s="53"/>
    </row>
    <row r="501" spans="16:18" x14ac:dyDescent="0.25">
      <c r="P501" s="52"/>
      <c r="Q501" s="52"/>
      <c r="R501" s="53"/>
    </row>
    <row r="502" spans="16:18" x14ac:dyDescent="0.25">
      <c r="P502" s="52"/>
      <c r="Q502" s="52"/>
      <c r="R502" s="53"/>
    </row>
    <row r="503" spans="16:18" x14ac:dyDescent="0.25">
      <c r="P503" s="52"/>
      <c r="Q503" s="52"/>
      <c r="R503" s="53"/>
    </row>
    <row r="504" spans="16:18" x14ac:dyDescent="0.25">
      <c r="P504" s="52"/>
      <c r="Q504" s="52"/>
      <c r="R504" s="53"/>
    </row>
    <row r="505" spans="16:18" x14ac:dyDescent="0.25">
      <c r="P505" s="52"/>
      <c r="Q505" s="52"/>
      <c r="R505" s="53"/>
    </row>
    <row r="506" spans="16:18" x14ac:dyDescent="0.25">
      <c r="P506" s="52"/>
      <c r="Q506" s="52"/>
      <c r="R506" s="53"/>
    </row>
    <row r="507" spans="16:18" x14ac:dyDescent="0.25">
      <c r="P507" s="52"/>
      <c r="Q507" s="52"/>
      <c r="R507" s="53"/>
    </row>
    <row r="508" spans="16:18" x14ac:dyDescent="0.25">
      <c r="P508" s="52"/>
      <c r="Q508" s="52"/>
      <c r="R508" s="53"/>
    </row>
    <row r="509" spans="16:18" x14ac:dyDescent="0.25">
      <c r="P509" s="52"/>
      <c r="Q509" s="52"/>
      <c r="R509" s="53"/>
    </row>
    <row r="510" spans="16:18" x14ac:dyDescent="0.25">
      <c r="P510" s="52"/>
      <c r="Q510" s="52"/>
      <c r="R510" s="53"/>
    </row>
    <row r="511" spans="16:18" x14ac:dyDescent="0.25">
      <c r="P511" s="52"/>
      <c r="Q511" s="52"/>
      <c r="R511" s="53"/>
    </row>
    <row r="512" spans="16:18" x14ac:dyDescent="0.25">
      <c r="P512" s="52"/>
      <c r="Q512" s="52"/>
      <c r="R512" s="53"/>
    </row>
    <row r="513" spans="16:18" x14ac:dyDescent="0.25">
      <c r="P513" s="52"/>
      <c r="Q513" s="52"/>
      <c r="R513" s="53"/>
    </row>
    <row r="514" spans="16:18" x14ac:dyDescent="0.25">
      <c r="P514" s="52"/>
      <c r="Q514" s="52"/>
      <c r="R514" s="53"/>
    </row>
    <row r="515" spans="16:18" x14ac:dyDescent="0.25">
      <c r="P515" s="52"/>
      <c r="Q515" s="52"/>
      <c r="R515" s="53"/>
    </row>
    <row r="516" spans="16:18" x14ac:dyDescent="0.25">
      <c r="P516" s="52"/>
      <c r="Q516" s="52"/>
      <c r="R516" s="53"/>
    </row>
    <row r="517" spans="16:18" x14ac:dyDescent="0.25">
      <c r="P517" s="52"/>
      <c r="Q517" s="52"/>
      <c r="R517" s="53"/>
    </row>
    <row r="518" spans="16:18" x14ac:dyDescent="0.25">
      <c r="P518" s="52"/>
      <c r="Q518" s="52"/>
      <c r="R518" s="53"/>
    </row>
    <row r="519" spans="16:18" ht="14.5" x14ac:dyDescent="0.35">
      <c r="P519" s="164"/>
      <c r="Q519" s="164"/>
      <c r="R519" s="164"/>
    </row>
    <row r="520" spans="16:18" ht="14.5" x14ac:dyDescent="0.35">
      <c r="P520" s="164"/>
      <c r="Q520" s="164"/>
      <c r="R520" s="164"/>
    </row>
    <row r="521" spans="16:18" x14ac:dyDescent="0.25">
      <c r="P521" s="52"/>
      <c r="Q521" s="52"/>
      <c r="R521" s="53"/>
    </row>
    <row r="522" spans="16:18" x14ac:dyDescent="0.25">
      <c r="P522" s="52"/>
      <c r="Q522" s="52"/>
      <c r="R522" s="53"/>
    </row>
    <row r="523" spans="16:18" x14ac:dyDescent="0.25">
      <c r="P523" s="52"/>
      <c r="Q523" s="52"/>
      <c r="R523" s="53"/>
    </row>
    <row r="524" spans="16:18" x14ac:dyDescent="0.25">
      <c r="P524" s="52"/>
      <c r="Q524" s="52"/>
      <c r="R524" s="53"/>
    </row>
    <row r="525" spans="16:18" x14ac:dyDescent="0.25">
      <c r="P525" s="52"/>
      <c r="Q525" s="52"/>
      <c r="R525" s="53"/>
    </row>
    <row r="526" spans="16:18" x14ac:dyDescent="0.25">
      <c r="P526" s="52"/>
      <c r="Q526" s="52"/>
      <c r="R526" s="53"/>
    </row>
    <row r="527" spans="16:18" x14ac:dyDescent="0.25">
      <c r="P527" s="52"/>
      <c r="Q527" s="52"/>
      <c r="R527" s="53"/>
    </row>
    <row r="528" spans="16:18" x14ac:dyDescent="0.25">
      <c r="P528" s="52"/>
      <c r="Q528" s="52"/>
      <c r="R528" s="53"/>
    </row>
    <row r="529" spans="16:18" x14ac:dyDescent="0.25">
      <c r="P529" s="52"/>
      <c r="Q529" s="52"/>
      <c r="R529" s="53"/>
    </row>
    <row r="530" spans="16:18" x14ac:dyDescent="0.25">
      <c r="P530" s="52"/>
      <c r="Q530" s="52"/>
      <c r="R530" s="53"/>
    </row>
    <row r="531" spans="16:18" x14ac:dyDescent="0.25">
      <c r="P531" s="52"/>
      <c r="Q531" s="52"/>
      <c r="R531" s="53"/>
    </row>
    <row r="532" spans="16:18" x14ac:dyDescent="0.25">
      <c r="P532" s="52"/>
      <c r="Q532" s="52"/>
      <c r="R532" s="53"/>
    </row>
    <row r="533" spans="16:18" x14ac:dyDescent="0.25">
      <c r="P533" s="52"/>
      <c r="Q533" s="52"/>
      <c r="R533" s="53"/>
    </row>
    <row r="534" spans="16:18" x14ac:dyDescent="0.25">
      <c r="P534" s="56"/>
      <c r="Q534" s="56"/>
      <c r="R534" s="57"/>
    </row>
    <row r="535" spans="16:18" x14ac:dyDescent="0.25">
      <c r="P535" s="52"/>
      <c r="Q535" s="52"/>
      <c r="R535" s="53"/>
    </row>
    <row r="536" spans="16:18" x14ac:dyDescent="0.25">
      <c r="P536" s="52"/>
      <c r="Q536" s="52"/>
      <c r="R536" s="53"/>
    </row>
    <row r="537" spans="16:18" x14ac:dyDescent="0.25">
      <c r="P537" s="52"/>
      <c r="Q537" s="52"/>
      <c r="R537" s="53"/>
    </row>
    <row r="538" spans="16:18" x14ac:dyDescent="0.25">
      <c r="P538" s="52"/>
      <c r="Q538" s="52"/>
      <c r="R538" s="53"/>
    </row>
    <row r="539" spans="16:18" x14ac:dyDescent="0.25">
      <c r="P539" s="52"/>
      <c r="Q539" s="52"/>
      <c r="R539" s="53"/>
    </row>
    <row r="540" spans="16:18" x14ac:dyDescent="0.25">
      <c r="P540" s="52"/>
      <c r="Q540" s="52"/>
      <c r="R540" s="53"/>
    </row>
    <row r="541" spans="16:18" x14ac:dyDescent="0.25">
      <c r="P541" s="52"/>
      <c r="Q541" s="52"/>
      <c r="R541" s="53"/>
    </row>
    <row r="542" spans="16:18" x14ac:dyDescent="0.25">
      <c r="P542" s="52"/>
      <c r="Q542" s="52"/>
      <c r="R542" s="53"/>
    </row>
    <row r="543" spans="16:18" x14ac:dyDescent="0.25">
      <c r="P543" s="52"/>
      <c r="Q543" s="52"/>
      <c r="R543" s="53"/>
    </row>
    <row r="544" spans="16:18" x14ac:dyDescent="0.25">
      <c r="P544" s="52"/>
      <c r="Q544" s="52"/>
      <c r="R544" s="53"/>
    </row>
    <row r="545" spans="16:18" x14ac:dyDescent="0.25">
      <c r="P545" s="52"/>
      <c r="Q545" s="52"/>
      <c r="R545" s="53"/>
    </row>
    <row r="546" spans="16:18" x14ac:dyDescent="0.25">
      <c r="P546" s="52"/>
      <c r="Q546" s="52"/>
      <c r="R546" s="53"/>
    </row>
    <row r="547" spans="16:18" x14ac:dyDescent="0.25">
      <c r="P547" s="52"/>
      <c r="Q547" s="52"/>
      <c r="R547" s="53"/>
    </row>
    <row r="548" spans="16:18" x14ac:dyDescent="0.25">
      <c r="P548" s="52"/>
      <c r="Q548" s="52"/>
      <c r="R548" s="53"/>
    </row>
    <row r="549" spans="16:18" x14ac:dyDescent="0.25">
      <c r="P549" s="52"/>
      <c r="Q549" s="52"/>
      <c r="R549" s="53"/>
    </row>
    <row r="550" spans="16:18" ht="14.5" x14ac:dyDescent="0.35">
      <c r="P550" s="164"/>
      <c r="Q550" s="164"/>
      <c r="R550" s="164"/>
    </row>
    <row r="551" spans="16:18" ht="14.5" x14ac:dyDescent="0.35">
      <c r="P551" s="164"/>
      <c r="Q551" s="164"/>
      <c r="R551" s="164"/>
    </row>
    <row r="552" spans="16:18" x14ac:dyDescent="0.25">
      <c r="P552" s="52"/>
      <c r="Q552" s="52"/>
      <c r="R552" s="53"/>
    </row>
    <row r="553" spans="16:18" x14ac:dyDescent="0.25">
      <c r="P553" s="52"/>
      <c r="Q553" s="52"/>
      <c r="R553" s="53"/>
    </row>
    <row r="554" spans="16:18" x14ac:dyDescent="0.25">
      <c r="P554" s="52"/>
      <c r="Q554" s="52"/>
      <c r="R554" s="53"/>
    </row>
    <row r="555" spans="16:18" ht="14.5" x14ac:dyDescent="0.35">
      <c r="P555" s="164"/>
      <c r="Q555" s="164"/>
      <c r="R555" s="164"/>
    </row>
    <row r="556" spans="16:18" x14ac:dyDescent="0.25">
      <c r="P556" s="52"/>
      <c r="Q556" s="52"/>
      <c r="R556" s="53"/>
    </row>
    <row r="557" spans="16:18" ht="14.5" x14ac:dyDescent="0.35">
      <c r="P557" s="164"/>
      <c r="Q557" s="164"/>
      <c r="R557" s="164"/>
    </row>
    <row r="558" spans="16:18" ht="14.5" x14ac:dyDescent="0.35">
      <c r="P558" s="164"/>
      <c r="Q558" s="164"/>
      <c r="R558" s="164"/>
    </row>
    <row r="559" spans="16:18" x14ac:dyDescent="0.25">
      <c r="P559" s="52"/>
      <c r="Q559" s="52"/>
      <c r="R559" s="53"/>
    </row>
    <row r="560" spans="16:18" x14ac:dyDescent="0.25">
      <c r="P560" s="52"/>
      <c r="Q560" s="52"/>
      <c r="R560" s="53"/>
    </row>
    <row r="561" spans="16:18" x14ac:dyDescent="0.25">
      <c r="P561" s="52"/>
      <c r="Q561" s="52"/>
      <c r="R561" s="53"/>
    </row>
    <row r="562" spans="16:18" x14ac:dyDescent="0.25">
      <c r="P562" s="52"/>
      <c r="Q562" s="52"/>
      <c r="R562" s="53"/>
    </row>
    <row r="563" spans="16:18" x14ac:dyDescent="0.25">
      <c r="P563" s="52"/>
      <c r="Q563" s="52"/>
      <c r="R563" s="53"/>
    </row>
    <row r="564" spans="16:18" x14ac:dyDescent="0.25">
      <c r="P564" s="52"/>
      <c r="Q564" s="52"/>
      <c r="R564" s="53"/>
    </row>
    <row r="565" spans="16:18" x14ac:dyDescent="0.25">
      <c r="P565" s="52"/>
      <c r="Q565" s="52"/>
      <c r="R565" s="53"/>
    </row>
    <row r="566" spans="16:18" ht="14.5" x14ac:dyDescent="0.35">
      <c r="P566" s="164"/>
      <c r="Q566" s="164"/>
      <c r="R566" s="164"/>
    </row>
    <row r="567" spans="16:18" x14ac:dyDescent="0.25">
      <c r="P567" s="56"/>
      <c r="Q567" s="56"/>
      <c r="R567" s="57"/>
    </row>
    <row r="568" spans="16:18" x14ac:dyDescent="0.25">
      <c r="P568" s="52"/>
      <c r="Q568" s="52"/>
      <c r="R568" s="53"/>
    </row>
    <row r="569" spans="16:18" x14ac:dyDescent="0.25">
      <c r="P569" s="52"/>
      <c r="Q569" s="52"/>
      <c r="R569" s="53"/>
    </row>
    <row r="570" spans="16:18" x14ac:dyDescent="0.25">
      <c r="P570" s="52"/>
      <c r="Q570" s="52"/>
      <c r="R570" s="53"/>
    </row>
    <row r="571" spans="16:18" x14ac:dyDescent="0.25">
      <c r="P571" s="52"/>
      <c r="Q571" s="52"/>
      <c r="R571" s="53"/>
    </row>
    <row r="572" spans="16:18" x14ac:dyDescent="0.25">
      <c r="P572" s="52"/>
      <c r="Q572" s="52"/>
      <c r="R572" s="53"/>
    </row>
    <row r="573" spans="16:18" ht="14.5" x14ac:dyDescent="0.35">
      <c r="P573" s="164"/>
      <c r="Q573" s="164"/>
      <c r="R573" s="164"/>
    </row>
    <row r="574" spans="16:18" x14ac:dyDescent="0.25">
      <c r="P574" s="52"/>
      <c r="Q574" s="52"/>
      <c r="R574" s="53"/>
    </row>
    <row r="575" spans="16:18" x14ac:dyDescent="0.25">
      <c r="P575" s="52"/>
      <c r="Q575" s="52"/>
      <c r="R575" s="53"/>
    </row>
    <row r="576" spans="16:18" x14ac:dyDescent="0.25">
      <c r="P576" s="52"/>
      <c r="Q576" s="52"/>
      <c r="R576" s="53"/>
    </row>
    <row r="577" spans="16:18" x14ac:dyDescent="0.25">
      <c r="P577" s="52"/>
      <c r="Q577" s="52"/>
      <c r="R577" s="53"/>
    </row>
    <row r="578" spans="16:18" x14ac:dyDescent="0.25">
      <c r="P578" s="52"/>
      <c r="Q578" s="52"/>
      <c r="R578" s="53"/>
    </row>
    <row r="579" spans="16:18" x14ac:dyDescent="0.25">
      <c r="P579" s="56"/>
      <c r="Q579" s="56"/>
      <c r="R579" s="57"/>
    </row>
    <row r="580" spans="16:18" x14ac:dyDescent="0.25">
      <c r="P580" s="52"/>
      <c r="Q580" s="52"/>
      <c r="R580" s="53"/>
    </row>
    <row r="581" spans="16:18" x14ac:dyDescent="0.25">
      <c r="P581" s="52"/>
      <c r="Q581" s="52"/>
      <c r="R581" s="53"/>
    </row>
    <row r="582" spans="16:18" x14ac:dyDescent="0.25">
      <c r="P582" s="52"/>
      <c r="Q582" s="52"/>
      <c r="R582" s="53"/>
    </row>
    <row r="583" spans="16:18" x14ac:dyDescent="0.25">
      <c r="P583" s="52"/>
      <c r="Q583" s="52"/>
      <c r="R583" s="53"/>
    </row>
    <row r="584" spans="16:18" x14ac:dyDescent="0.25">
      <c r="P584" s="52"/>
      <c r="Q584" s="52"/>
      <c r="R584" s="166"/>
    </row>
    <row r="585" spans="16:18" x14ac:dyDescent="0.25">
      <c r="P585" s="52"/>
      <c r="Q585" s="52"/>
      <c r="R585" s="53"/>
    </row>
    <row r="586" spans="16:18" x14ac:dyDescent="0.25">
      <c r="P586" s="52"/>
      <c r="Q586" s="52"/>
      <c r="R586" s="53"/>
    </row>
    <row r="587" spans="16:18" x14ac:dyDescent="0.25">
      <c r="P587" s="52"/>
      <c r="Q587" s="52"/>
      <c r="R587" s="53"/>
    </row>
    <row r="588" spans="16:18" x14ac:dyDescent="0.25">
      <c r="P588" s="52"/>
      <c r="Q588" s="52"/>
      <c r="R588" s="53"/>
    </row>
    <row r="589" spans="16:18" x14ac:dyDescent="0.25">
      <c r="P589" s="52"/>
      <c r="Q589" s="52"/>
      <c r="R589" s="53"/>
    </row>
    <row r="590" spans="16:18" x14ac:dyDescent="0.25">
      <c r="P590" s="52"/>
      <c r="Q590" s="52"/>
      <c r="R590" s="53"/>
    </row>
    <row r="591" spans="16:18" x14ac:dyDescent="0.25">
      <c r="P591" s="52"/>
      <c r="Q591" s="52"/>
      <c r="R591" s="53"/>
    </row>
    <row r="592" spans="16:18" x14ac:dyDescent="0.25">
      <c r="P592" s="52"/>
      <c r="Q592" s="52"/>
      <c r="R592" s="53"/>
    </row>
    <row r="593" spans="16:18" x14ac:dyDescent="0.25">
      <c r="P593" s="52"/>
      <c r="Q593" s="52"/>
      <c r="R593" s="53"/>
    </row>
    <row r="594" spans="16:18" x14ac:dyDescent="0.25">
      <c r="P594" s="52"/>
      <c r="Q594" s="52"/>
      <c r="R594" s="53"/>
    </row>
    <row r="595" spans="16:18" x14ac:dyDescent="0.25">
      <c r="P595" s="52"/>
      <c r="Q595" s="52"/>
      <c r="R595" s="53"/>
    </row>
    <row r="596" spans="16:18" x14ac:dyDescent="0.25">
      <c r="P596" s="52"/>
      <c r="Q596" s="52"/>
      <c r="R596" s="53"/>
    </row>
    <row r="597" spans="16:18" x14ac:dyDescent="0.25">
      <c r="P597" s="52"/>
      <c r="Q597" s="52"/>
      <c r="R597" s="53"/>
    </row>
    <row r="598" spans="16:18" x14ac:dyDescent="0.25">
      <c r="P598" s="52"/>
      <c r="Q598" s="52"/>
      <c r="R598" s="53"/>
    </row>
    <row r="599" spans="16:18" x14ac:dyDescent="0.25">
      <c r="P599" s="52"/>
      <c r="Q599" s="52"/>
      <c r="R599" s="53"/>
    </row>
    <row r="600" spans="16:18" x14ac:dyDescent="0.25">
      <c r="P600" s="52"/>
      <c r="Q600" s="52"/>
      <c r="R600" s="53"/>
    </row>
    <row r="601" spans="16:18" x14ac:dyDescent="0.25">
      <c r="P601" s="52"/>
      <c r="Q601" s="52"/>
      <c r="R601" s="53"/>
    </row>
    <row r="602" spans="16:18" x14ac:dyDescent="0.25">
      <c r="P602" s="52"/>
      <c r="Q602" s="52"/>
      <c r="R602" s="53"/>
    </row>
    <row r="603" spans="16:18" x14ac:dyDescent="0.25">
      <c r="P603" s="52"/>
      <c r="Q603" s="52"/>
      <c r="R603" s="53"/>
    </row>
    <row r="604" spans="16:18" x14ac:dyDescent="0.25">
      <c r="P604" s="52"/>
      <c r="Q604" s="52"/>
      <c r="R604" s="53"/>
    </row>
    <row r="605" spans="16:18" x14ac:dyDescent="0.25">
      <c r="P605" s="52"/>
      <c r="Q605" s="52"/>
      <c r="R605" s="53"/>
    </row>
    <row r="606" spans="16:18" x14ac:dyDescent="0.25">
      <c r="P606" s="52"/>
      <c r="Q606" s="52"/>
      <c r="R606" s="53"/>
    </row>
    <row r="607" spans="16:18" x14ac:dyDescent="0.25">
      <c r="P607" s="52"/>
      <c r="Q607" s="52"/>
      <c r="R607" s="53"/>
    </row>
    <row r="608" spans="16:18" x14ac:dyDescent="0.25">
      <c r="P608" s="52"/>
      <c r="Q608" s="52"/>
      <c r="R608" s="53"/>
    </row>
    <row r="609" spans="16:18" x14ac:dyDescent="0.25">
      <c r="P609" s="52"/>
      <c r="Q609" s="52"/>
      <c r="R609" s="53"/>
    </row>
    <row r="610" spans="16:18" x14ac:dyDescent="0.25">
      <c r="P610" s="52"/>
      <c r="Q610" s="52"/>
      <c r="R610" s="53"/>
    </row>
    <row r="611" spans="16:18" x14ac:dyDescent="0.25">
      <c r="P611" s="52"/>
      <c r="Q611" s="52"/>
      <c r="R611" s="53"/>
    </row>
    <row r="612" spans="16:18" x14ac:dyDescent="0.25">
      <c r="P612" s="52"/>
      <c r="Q612" s="52"/>
      <c r="R612" s="53"/>
    </row>
    <row r="613" spans="16:18" x14ac:dyDescent="0.25">
      <c r="P613" s="52"/>
      <c r="Q613" s="52"/>
      <c r="R613" s="53"/>
    </row>
    <row r="614" spans="16:18" x14ac:dyDescent="0.25">
      <c r="P614" s="52"/>
      <c r="Q614" s="52"/>
      <c r="R614" s="53"/>
    </row>
    <row r="615" spans="16:18" x14ac:dyDescent="0.25">
      <c r="P615" s="52"/>
      <c r="Q615" s="52"/>
      <c r="R615" s="53"/>
    </row>
    <row r="616" spans="16:18" x14ac:dyDescent="0.25">
      <c r="P616" s="52"/>
      <c r="Q616" s="52"/>
      <c r="R616" s="53"/>
    </row>
    <row r="617" spans="16:18" x14ac:dyDescent="0.25">
      <c r="P617" s="52"/>
      <c r="Q617" s="52"/>
      <c r="R617" s="53"/>
    </row>
    <row r="618" spans="16:18" x14ac:dyDescent="0.25">
      <c r="P618" s="52"/>
      <c r="Q618" s="52"/>
      <c r="R618" s="53"/>
    </row>
    <row r="619" spans="16:18" x14ac:dyDescent="0.25">
      <c r="P619" s="52"/>
      <c r="Q619" s="52"/>
      <c r="R619" s="53"/>
    </row>
    <row r="620" spans="16:18" x14ac:dyDescent="0.25">
      <c r="P620" s="52"/>
      <c r="Q620" s="52"/>
      <c r="R620" s="53"/>
    </row>
    <row r="621" spans="16:18" x14ac:dyDescent="0.25">
      <c r="P621" s="52"/>
      <c r="Q621" s="52"/>
      <c r="R621" s="53"/>
    </row>
    <row r="622" spans="16:18" x14ac:dyDescent="0.25">
      <c r="P622" s="56"/>
      <c r="Q622" s="56"/>
      <c r="R622" s="57"/>
    </row>
    <row r="623" spans="16:18" x14ac:dyDescent="0.25">
      <c r="P623" s="52"/>
      <c r="Q623" s="52"/>
      <c r="R623" s="53"/>
    </row>
    <row r="624" spans="16:18" x14ac:dyDescent="0.25">
      <c r="P624" s="52"/>
      <c r="Q624" s="52"/>
      <c r="R624" s="53"/>
    </row>
    <row r="625" spans="16:18" x14ac:dyDescent="0.25">
      <c r="P625" s="56"/>
      <c r="Q625" s="56"/>
      <c r="R625" s="57"/>
    </row>
    <row r="626" spans="16:18" x14ac:dyDescent="0.25">
      <c r="P626" s="52"/>
      <c r="Q626" s="52"/>
      <c r="R626" s="53"/>
    </row>
    <row r="627" spans="16:18" x14ac:dyDescent="0.25">
      <c r="P627" s="52"/>
      <c r="Q627" s="52"/>
      <c r="R627" s="53"/>
    </row>
    <row r="628" spans="16:18" x14ac:dyDescent="0.25">
      <c r="P628" s="52"/>
      <c r="Q628" s="52"/>
      <c r="R628" s="53"/>
    </row>
    <row r="629" spans="16:18" x14ac:dyDescent="0.25">
      <c r="P629" s="56"/>
      <c r="Q629" s="56"/>
      <c r="R629" s="57"/>
    </row>
    <row r="630" spans="16:18" x14ac:dyDescent="0.25">
      <c r="P630" s="52"/>
      <c r="Q630" s="52"/>
      <c r="R630" s="53"/>
    </row>
    <row r="631" spans="16:18" x14ac:dyDescent="0.25">
      <c r="P631" s="52"/>
      <c r="Q631" s="52"/>
      <c r="R631" s="53"/>
    </row>
    <row r="632" spans="16:18" x14ac:dyDescent="0.25">
      <c r="P632" s="52"/>
      <c r="Q632" s="52"/>
      <c r="R632" s="53"/>
    </row>
    <row r="633" spans="16:18" x14ac:dyDescent="0.25">
      <c r="P633" s="52"/>
      <c r="Q633" s="52"/>
      <c r="R633" s="53"/>
    </row>
    <row r="634" spans="16:18" x14ac:dyDescent="0.25">
      <c r="P634" s="52"/>
      <c r="Q634" s="52"/>
      <c r="R634" s="53"/>
    </row>
    <row r="635" spans="16:18" x14ac:dyDescent="0.25">
      <c r="P635" s="52"/>
      <c r="Q635" s="52"/>
      <c r="R635" s="53"/>
    </row>
    <row r="636" spans="16:18" x14ac:dyDescent="0.25">
      <c r="P636" s="52"/>
      <c r="Q636" s="52"/>
      <c r="R636" s="53"/>
    </row>
    <row r="637" spans="16:18" x14ac:dyDescent="0.25">
      <c r="P637" s="56"/>
      <c r="Q637" s="56"/>
      <c r="R637" s="57"/>
    </row>
    <row r="638" spans="16:18" x14ac:dyDescent="0.25">
      <c r="P638" s="52"/>
      <c r="Q638" s="52"/>
      <c r="R638" s="53"/>
    </row>
    <row r="639" spans="16:18" x14ac:dyDescent="0.25">
      <c r="P639" s="52"/>
      <c r="Q639" s="52"/>
      <c r="R639" s="53"/>
    </row>
    <row r="640" spans="16:18" x14ac:dyDescent="0.25">
      <c r="P640" s="52"/>
      <c r="Q640" s="52"/>
      <c r="R640" s="53"/>
    </row>
    <row r="641" spans="16:18" x14ac:dyDescent="0.25">
      <c r="P641" s="52"/>
      <c r="Q641" s="52"/>
      <c r="R641" s="53"/>
    </row>
    <row r="642" spans="16:18" x14ac:dyDescent="0.25">
      <c r="P642" s="52"/>
      <c r="Q642" s="52"/>
      <c r="R642" s="53"/>
    </row>
    <row r="643" spans="16:18" x14ac:dyDescent="0.25">
      <c r="P643" s="52"/>
      <c r="Q643" s="52"/>
      <c r="R643" s="53"/>
    </row>
    <row r="644" spans="16:18" x14ac:dyDescent="0.25">
      <c r="P644" s="52"/>
      <c r="Q644" s="52"/>
      <c r="R644" s="53"/>
    </row>
    <row r="645" spans="16:18" x14ac:dyDescent="0.25">
      <c r="P645" s="52"/>
      <c r="Q645" s="52"/>
      <c r="R645" s="53"/>
    </row>
    <row r="646" spans="16:18" x14ac:dyDescent="0.25">
      <c r="P646" s="52"/>
      <c r="Q646" s="52"/>
      <c r="R646" s="53"/>
    </row>
    <row r="647" spans="16:18" x14ac:dyDescent="0.25">
      <c r="P647" s="52"/>
      <c r="Q647" s="52"/>
      <c r="R647" s="53"/>
    </row>
    <row r="648" spans="16:18" x14ac:dyDescent="0.25">
      <c r="P648" s="52"/>
      <c r="Q648" s="52"/>
      <c r="R648" s="53"/>
    </row>
    <row r="649" spans="16:18" x14ac:dyDescent="0.25">
      <c r="P649" s="52"/>
      <c r="Q649" s="52"/>
      <c r="R649" s="53"/>
    </row>
    <row r="650" spans="16:18" x14ac:dyDescent="0.25">
      <c r="P650" s="52"/>
      <c r="Q650" s="52"/>
      <c r="R650" s="53"/>
    </row>
    <row r="651" spans="16:18" x14ac:dyDescent="0.25">
      <c r="P651" s="52"/>
      <c r="Q651" s="52"/>
      <c r="R651" s="53"/>
    </row>
    <row r="652" spans="16:18" x14ac:dyDescent="0.25">
      <c r="P652" s="52"/>
      <c r="Q652" s="52"/>
      <c r="R652" s="53"/>
    </row>
    <row r="653" spans="16:18" x14ac:dyDescent="0.25">
      <c r="P653" s="52"/>
      <c r="Q653" s="52"/>
      <c r="R653" s="53"/>
    </row>
    <row r="654" spans="16:18" x14ac:dyDescent="0.25">
      <c r="P654" s="52"/>
      <c r="Q654" s="52"/>
      <c r="R654" s="53"/>
    </row>
    <row r="655" spans="16:18" x14ac:dyDescent="0.25">
      <c r="P655" s="52"/>
      <c r="Q655" s="52"/>
      <c r="R655" s="53"/>
    </row>
    <row r="656" spans="16:18" x14ac:dyDescent="0.25">
      <c r="P656" s="52"/>
      <c r="Q656" s="52"/>
      <c r="R656" s="53"/>
    </row>
    <row r="657" spans="16:18" x14ac:dyDescent="0.25">
      <c r="P657" s="52"/>
      <c r="Q657" s="52"/>
      <c r="R657" s="53"/>
    </row>
    <row r="658" spans="16:18" x14ac:dyDescent="0.25">
      <c r="P658" s="52"/>
      <c r="Q658" s="52"/>
      <c r="R658" s="53"/>
    </row>
    <row r="659" spans="16:18" x14ac:dyDescent="0.25">
      <c r="P659" s="52"/>
      <c r="Q659" s="52"/>
      <c r="R659" s="53"/>
    </row>
    <row r="660" spans="16:18" x14ac:dyDescent="0.25">
      <c r="P660" s="52"/>
      <c r="Q660" s="52"/>
      <c r="R660" s="53"/>
    </row>
    <row r="661" spans="16:18" x14ac:dyDescent="0.25">
      <c r="P661" s="52"/>
      <c r="Q661" s="52"/>
      <c r="R661" s="53"/>
    </row>
    <row r="662" spans="16:18" x14ac:dyDescent="0.25">
      <c r="P662" s="52"/>
      <c r="Q662" s="52"/>
      <c r="R662" s="53"/>
    </row>
    <row r="663" spans="16:18" x14ac:dyDescent="0.25">
      <c r="P663" s="56"/>
      <c r="Q663" s="56"/>
      <c r="R663" s="57"/>
    </row>
    <row r="664" spans="16:18" x14ac:dyDescent="0.25">
      <c r="P664" s="52"/>
      <c r="Q664" s="52"/>
      <c r="R664" s="53"/>
    </row>
    <row r="665" spans="16:18" x14ac:dyDescent="0.25">
      <c r="P665" s="52"/>
      <c r="Q665" s="52"/>
      <c r="R665" s="53"/>
    </row>
    <row r="666" spans="16:18" x14ac:dyDescent="0.25">
      <c r="P666" s="56"/>
      <c r="Q666" s="56"/>
      <c r="R666" s="57"/>
    </row>
    <row r="667" spans="16:18" ht="14.5" x14ac:dyDescent="0.35">
      <c r="P667" s="164"/>
      <c r="Q667" s="164"/>
      <c r="R667" s="164"/>
    </row>
    <row r="668" spans="16:18" ht="14.5" x14ac:dyDescent="0.35">
      <c r="P668" s="164"/>
      <c r="Q668" s="164"/>
      <c r="R668" s="164"/>
    </row>
    <row r="669" spans="16:18" x14ac:dyDescent="0.25">
      <c r="P669" s="52"/>
      <c r="Q669" s="52"/>
      <c r="R669" s="53"/>
    </row>
    <row r="670" spans="16:18" ht="14.5" x14ac:dyDescent="0.35">
      <c r="P670" s="164"/>
      <c r="Q670" s="164"/>
      <c r="R670" s="164"/>
    </row>
    <row r="671" spans="16:18" ht="14.5" x14ac:dyDescent="0.35">
      <c r="P671" s="164"/>
      <c r="Q671" s="164"/>
      <c r="R671" s="164"/>
    </row>
    <row r="672" spans="16:18" x14ac:dyDescent="0.25">
      <c r="P672" s="52"/>
      <c r="Q672" s="52"/>
      <c r="R672" s="53"/>
    </row>
    <row r="673" spans="16:18" x14ac:dyDescent="0.25">
      <c r="P673" s="52"/>
      <c r="Q673" s="52"/>
      <c r="R673" s="53"/>
    </row>
    <row r="674" spans="16:18" x14ac:dyDescent="0.25">
      <c r="P674" s="52"/>
      <c r="Q674" s="52"/>
      <c r="R674" s="53"/>
    </row>
    <row r="675" spans="16:18" x14ac:dyDescent="0.25">
      <c r="P675" s="52"/>
      <c r="Q675" s="52"/>
      <c r="R675" s="53"/>
    </row>
    <row r="676" spans="16:18" x14ac:dyDescent="0.25">
      <c r="P676" s="52"/>
      <c r="Q676" s="52"/>
      <c r="R676" s="53"/>
    </row>
    <row r="677" spans="16:18" x14ac:dyDescent="0.25">
      <c r="P677" s="52"/>
      <c r="Q677" s="52"/>
      <c r="R677" s="53"/>
    </row>
    <row r="678" spans="16:18" x14ac:dyDescent="0.25">
      <c r="P678" s="52"/>
      <c r="Q678" s="52"/>
      <c r="R678" s="53"/>
    </row>
    <row r="679" spans="16:18" x14ac:dyDescent="0.25">
      <c r="P679" s="52"/>
      <c r="Q679" s="52"/>
      <c r="R679" s="53"/>
    </row>
    <row r="680" spans="16:18" x14ac:dyDescent="0.25">
      <c r="P680" s="52"/>
      <c r="Q680" s="52"/>
      <c r="R680" s="53"/>
    </row>
    <row r="681" spans="16:18" x14ac:dyDescent="0.25">
      <c r="P681" s="52"/>
      <c r="Q681" s="52"/>
      <c r="R681" s="53"/>
    </row>
    <row r="682" spans="16:18" x14ac:dyDescent="0.25">
      <c r="P682" s="52"/>
      <c r="Q682" s="52"/>
      <c r="R682" s="53"/>
    </row>
    <row r="683" spans="16:18" x14ac:dyDescent="0.25">
      <c r="P683" s="56"/>
      <c r="Q683" s="56"/>
      <c r="R683" s="57"/>
    </row>
    <row r="684" spans="16:18" x14ac:dyDescent="0.25">
      <c r="P684" s="52"/>
      <c r="Q684" s="52"/>
      <c r="R684" s="53"/>
    </row>
    <row r="685" spans="16:18" x14ac:dyDescent="0.25">
      <c r="P685" s="52"/>
      <c r="Q685" s="52"/>
      <c r="R685" s="53"/>
    </row>
    <row r="686" spans="16:18" x14ac:dyDescent="0.25">
      <c r="P686" s="52"/>
      <c r="Q686" s="52"/>
      <c r="R686" s="53"/>
    </row>
    <row r="687" spans="16:18" x14ac:dyDescent="0.25">
      <c r="P687" s="52"/>
      <c r="Q687" s="52"/>
      <c r="R687" s="53"/>
    </row>
    <row r="688" spans="16:18" x14ac:dyDescent="0.25">
      <c r="P688" s="52"/>
      <c r="Q688" s="52"/>
      <c r="R688" s="53"/>
    </row>
    <row r="689" spans="16:18" x14ac:dyDescent="0.25">
      <c r="P689" s="52"/>
      <c r="Q689" s="52"/>
      <c r="R689" s="53"/>
    </row>
    <row r="690" spans="16:18" x14ac:dyDescent="0.25">
      <c r="P690" s="52"/>
      <c r="Q690" s="52"/>
      <c r="R690" s="53"/>
    </row>
    <row r="691" spans="16:18" x14ac:dyDescent="0.25">
      <c r="P691" s="52"/>
      <c r="Q691" s="52"/>
      <c r="R691" s="53"/>
    </row>
    <row r="692" spans="16:18" x14ac:dyDescent="0.25">
      <c r="P692" s="52"/>
      <c r="Q692" s="52"/>
      <c r="R692" s="53"/>
    </row>
    <row r="693" spans="16:18" x14ac:dyDescent="0.25">
      <c r="P693" s="52"/>
      <c r="Q693" s="52"/>
      <c r="R693" s="53"/>
    </row>
    <row r="694" spans="16:18" x14ac:dyDescent="0.25">
      <c r="P694" s="52"/>
      <c r="Q694" s="52"/>
      <c r="R694" s="53"/>
    </row>
    <row r="695" spans="16:18" x14ac:dyDescent="0.25">
      <c r="P695" s="52"/>
      <c r="Q695" s="52"/>
      <c r="R695" s="53"/>
    </row>
    <row r="696" spans="16:18" x14ac:dyDescent="0.25">
      <c r="P696" s="52"/>
      <c r="Q696" s="52"/>
      <c r="R696" s="53"/>
    </row>
    <row r="697" spans="16:18" x14ac:dyDescent="0.25">
      <c r="P697" s="52"/>
      <c r="Q697" s="52"/>
      <c r="R697" s="53"/>
    </row>
    <row r="698" spans="16:18" x14ac:dyDescent="0.25">
      <c r="P698" s="52"/>
      <c r="Q698" s="52"/>
      <c r="R698" s="53"/>
    </row>
    <row r="699" spans="16:18" x14ac:dyDescent="0.25">
      <c r="P699" s="52"/>
      <c r="Q699" s="52"/>
      <c r="R699" s="53"/>
    </row>
    <row r="700" spans="16:18" x14ac:dyDescent="0.25">
      <c r="P700" s="52"/>
      <c r="Q700" s="52"/>
      <c r="R700" s="53"/>
    </row>
    <row r="701" spans="16:18" x14ac:dyDescent="0.25">
      <c r="P701" s="52"/>
      <c r="Q701" s="52"/>
      <c r="R701" s="53"/>
    </row>
    <row r="702" spans="16:18" x14ac:dyDescent="0.25">
      <c r="P702" s="52"/>
      <c r="Q702" s="52"/>
      <c r="R702" s="53"/>
    </row>
    <row r="703" spans="16:18" x14ac:dyDescent="0.25">
      <c r="P703" s="52"/>
      <c r="Q703" s="52"/>
      <c r="R703" s="53"/>
    </row>
    <row r="704" spans="16:18" x14ac:dyDescent="0.25">
      <c r="P704" s="52"/>
      <c r="Q704" s="52"/>
      <c r="R704" s="53"/>
    </row>
    <row r="705" spans="16:18" x14ac:dyDescent="0.25">
      <c r="P705" s="52"/>
      <c r="Q705" s="52"/>
      <c r="R705" s="53"/>
    </row>
    <row r="706" spans="16:18" x14ac:dyDescent="0.25">
      <c r="P706" s="52"/>
      <c r="Q706" s="52"/>
      <c r="R706" s="53"/>
    </row>
    <row r="707" spans="16:18" x14ac:dyDescent="0.25">
      <c r="P707" s="52"/>
      <c r="Q707" s="52"/>
      <c r="R707" s="53"/>
    </row>
    <row r="708" spans="16:18" x14ac:dyDescent="0.25">
      <c r="P708" s="52"/>
      <c r="Q708" s="52"/>
      <c r="R708" s="53"/>
    </row>
    <row r="709" spans="16:18" x14ac:dyDescent="0.25">
      <c r="P709" s="52"/>
      <c r="Q709" s="52"/>
      <c r="R709" s="53"/>
    </row>
    <row r="710" spans="16:18" x14ac:dyDescent="0.25">
      <c r="P710" s="52"/>
      <c r="Q710" s="52"/>
      <c r="R710" s="53"/>
    </row>
    <row r="711" spans="16:18" x14ac:dyDescent="0.25">
      <c r="P711" s="52"/>
      <c r="Q711" s="52"/>
      <c r="R711" s="53"/>
    </row>
    <row r="712" spans="16:18" x14ac:dyDescent="0.25">
      <c r="P712" s="52"/>
      <c r="Q712" s="52"/>
      <c r="R712" s="53"/>
    </row>
    <row r="713" spans="16:18" x14ac:dyDescent="0.25">
      <c r="P713" s="52"/>
      <c r="Q713" s="52"/>
      <c r="R713" s="53"/>
    </row>
    <row r="714" spans="16:18" x14ac:dyDescent="0.25">
      <c r="P714" s="52"/>
      <c r="Q714" s="52"/>
      <c r="R714" s="53"/>
    </row>
    <row r="715" spans="16:18" x14ac:dyDescent="0.25">
      <c r="P715" s="52"/>
      <c r="Q715" s="52"/>
      <c r="R715" s="53"/>
    </row>
    <row r="716" spans="16:18" x14ac:dyDescent="0.25">
      <c r="P716" s="52"/>
      <c r="Q716" s="52"/>
      <c r="R716" s="53"/>
    </row>
    <row r="717" spans="16:18" x14ac:dyDescent="0.25">
      <c r="P717" s="52"/>
      <c r="Q717" s="52"/>
      <c r="R717" s="53"/>
    </row>
    <row r="718" spans="16:18" x14ac:dyDescent="0.25">
      <c r="P718" s="52"/>
      <c r="Q718" s="52"/>
      <c r="R718" s="53"/>
    </row>
    <row r="719" spans="16:18" x14ac:dyDescent="0.25">
      <c r="P719" s="52"/>
      <c r="Q719" s="52"/>
      <c r="R719" s="53"/>
    </row>
    <row r="720" spans="16:18" x14ac:dyDescent="0.25">
      <c r="P720" s="52"/>
      <c r="Q720" s="52"/>
      <c r="R720" s="53"/>
    </row>
    <row r="721" spans="16:18" x14ac:dyDescent="0.25">
      <c r="P721" s="52"/>
      <c r="Q721" s="52"/>
      <c r="R721" s="53"/>
    </row>
    <row r="722" spans="16:18" x14ac:dyDescent="0.25">
      <c r="P722" s="52"/>
      <c r="Q722" s="52"/>
      <c r="R722" s="53"/>
    </row>
    <row r="723" spans="16:18" x14ac:dyDescent="0.25">
      <c r="P723" s="52"/>
      <c r="Q723" s="52"/>
      <c r="R723" s="53"/>
    </row>
    <row r="724" spans="16:18" x14ac:dyDescent="0.25">
      <c r="P724" s="52"/>
      <c r="Q724" s="52"/>
      <c r="R724" s="53"/>
    </row>
    <row r="725" spans="16:18" x14ac:dyDescent="0.25">
      <c r="P725" s="52"/>
      <c r="Q725" s="52"/>
      <c r="R725" s="53"/>
    </row>
    <row r="726" spans="16:18" x14ac:dyDescent="0.25">
      <c r="P726" s="56"/>
      <c r="Q726" s="56"/>
      <c r="R726" s="57"/>
    </row>
    <row r="727" spans="16:18" x14ac:dyDescent="0.25">
      <c r="P727" s="52"/>
      <c r="Q727" s="52"/>
      <c r="R727" s="53"/>
    </row>
    <row r="728" spans="16:18" x14ac:dyDescent="0.25">
      <c r="P728" s="52"/>
      <c r="Q728" s="52"/>
      <c r="R728" s="53"/>
    </row>
    <row r="729" spans="16:18" x14ac:dyDescent="0.25">
      <c r="P729" s="52"/>
      <c r="Q729" s="52"/>
      <c r="R729" s="53"/>
    </row>
    <row r="730" spans="16:18" x14ac:dyDescent="0.25">
      <c r="P730" s="52"/>
      <c r="Q730" s="52"/>
      <c r="R730" s="53"/>
    </row>
    <row r="731" spans="16:18" x14ac:dyDescent="0.25">
      <c r="P731" s="52"/>
      <c r="Q731" s="52"/>
      <c r="R731" s="53"/>
    </row>
    <row r="732" spans="16:18" x14ac:dyDescent="0.25">
      <c r="P732" s="52"/>
      <c r="Q732" s="52"/>
      <c r="R732" s="53"/>
    </row>
    <row r="733" spans="16:18" x14ac:dyDescent="0.25">
      <c r="P733" s="52"/>
      <c r="Q733" s="52"/>
      <c r="R733" s="53"/>
    </row>
    <row r="734" spans="16:18" x14ac:dyDescent="0.25">
      <c r="P734" s="52"/>
      <c r="Q734" s="52"/>
      <c r="R734" s="53"/>
    </row>
    <row r="735" spans="16:18" x14ac:dyDescent="0.25">
      <c r="P735" s="52"/>
      <c r="Q735" s="52"/>
      <c r="R735" s="53"/>
    </row>
    <row r="736" spans="16:18" x14ac:dyDescent="0.25">
      <c r="P736" s="52"/>
      <c r="Q736" s="52"/>
      <c r="R736" s="53"/>
    </row>
    <row r="737" spans="16:18" x14ac:dyDescent="0.25">
      <c r="P737" s="52"/>
      <c r="Q737" s="52"/>
      <c r="R737" s="53"/>
    </row>
    <row r="738" spans="16:18" x14ac:dyDescent="0.25">
      <c r="P738" s="52"/>
      <c r="Q738" s="52"/>
      <c r="R738" s="53"/>
    </row>
    <row r="739" spans="16:18" x14ac:dyDescent="0.25">
      <c r="P739" s="52"/>
      <c r="Q739" s="52"/>
      <c r="R739" s="53"/>
    </row>
    <row r="740" spans="16:18" ht="14.5" x14ac:dyDescent="0.35">
      <c r="P740" s="164"/>
      <c r="Q740" s="164"/>
      <c r="R740" s="164"/>
    </row>
    <row r="741" spans="16:18" x14ac:dyDescent="0.25">
      <c r="P741" s="52"/>
      <c r="Q741" s="52"/>
      <c r="R741" s="53"/>
    </row>
    <row r="742" spans="16:18" x14ac:dyDescent="0.25">
      <c r="P742" s="52"/>
      <c r="Q742" s="52"/>
      <c r="R742" s="53"/>
    </row>
    <row r="743" spans="16:18" x14ac:dyDescent="0.25">
      <c r="P743" s="52"/>
      <c r="Q743" s="52"/>
      <c r="R743" s="53"/>
    </row>
    <row r="744" spans="16:18" x14ac:dyDescent="0.25">
      <c r="P744" s="52"/>
      <c r="Q744" s="52"/>
      <c r="R744" s="53"/>
    </row>
    <row r="745" spans="16:18" ht="14.5" x14ac:dyDescent="0.35">
      <c r="P745" s="164"/>
      <c r="Q745" s="164"/>
      <c r="R745" s="164"/>
    </row>
    <row r="746" spans="16:18" x14ac:dyDescent="0.25">
      <c r="P746" s="52"/>
      <c r="Q746" s="52"/>
      <c r="R746" s="53"/>
    </row>
    <row r="747" spans="16:18" x14ac:dyDescent="0.25">
      <c r="P747" s="52"/>
      <c r="Q747" s="52"/>
      <c r="R747" s="53"/>
    </row>
    <row r="748" spans="16:18" x14ac:dyDescent="0.25">
      <c r="P748" s="52"/>
      <c r="Q748" s="52"/>
      <c r="R748" s="53"/>
    </row>
    <row r="749" spans="16:18" ht="14.5" x14ac:dyDescent="0.35">
      <c r="P749" s="55"/>
      <c r="Q749" s="55"/>
      <c r="R749" s="55"/>
    </row>
  </sheetData>
  <autoFilter ref="A1:AA397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L22"/>
  <sheetViews>
    <sheetView workbookViewId="0">
      <selection activeCell="C4" sqref="C4"/>
    </sheetView>
  </sheetViews>
  <sheetFormatPr baseColWidth="10" defaultRowHeight="12.5" x14ac:dyDescent="0.25"/>
  <cols>
    <col min="1" max="1" width="46.54296875" customWidth="1"/>
    <col min="2" max="2" width="17.7265625" style="11" customWidth="1"/>
    <col min="3" max="3" width="18.54296875" style="11" customWidth="1"/>
    <col min="4" max="4" width="27.54296875" style="11" customWidth="1"/>
    <col min="5" max="5" width="20.1796875" style="11" customWidth="1"/>
    <col min="6" max="6" width="34.54296875" style="65" customWidth="1"/>
  </cols>
  <sheetData>
    <row r="1" spans="1:64" s="4" customFormat="1" ht="13" x14ac:dyDescent="0.3">
      <c r="A1" s="115" t="s">
        <v>989</v>
      </c>
      <c r="B1" s="73" t="s">
        <v>979</v>
      </c>
      <c r="C1" s="73" t="s">
        <v>978</v>
      </c>
      <c r="D1" s="74" t="s">
        <v>980</v>
      </c>
      <c r="E1" s="74" t="s">
        <v>981</v>
      </c>
      <c r="F1" s="75" t="s">
        <v>990</v>
      </c>
      <c r="G1" s="64"/>
      <c r="H1" s="6"/>
      <c r="R1" s="6"/>
      <c r="S1" s="6"/>
      <c r="T1" s="6"/>
      <c r="U1" s="6"/>
      <c r="V1" s="6"/>
      <c r="W1" s="6"/>
      <c r="BH1" s="5"/>
      <c r="BI1" s="5"/>
      <c r="BJ1" s="5"/>
      <c r="BK1" s="5"/>
      <c r="BL1" s="5"/>
    </row>
    <row r="2" spans="1:64" x14ac:dyDescent="0.25">
      <c r="A2" s="116" t="s">
        <v>905</v>
      </c>
      <c r="B2" s="76">
        <v>3808</v>
      </c>
      <c r="C2" s="76">
        <v>3808</v>
      </c>
      <c r="D2" s="76">
        <v>6449.3389999999999</v>
      </c>
      <c r="E2" s="76">
        <v>11384.120209000001</v>
      </c>
      <c r="F2" s="77">
        <v>8.4700000000000006</v>
      </c>
    </row>
    <row r="3" spans="1:64" x14ac:dyDescent="0.25">
      <c r="A3" s="117" t="s">
        <v>904</v>
      </c>
      <c r="B3" s="87">
        <v>360193</v>
      </c>
      <c r="C3" s="88" t="s">
        <v>982</v>
      </c>
      <c r="D3" s="87">
        <v>6595.9028689999996</v>
      </c>
      <c r="E3" s="87">
        <v>5902.1650159999999</v>
      </c>
      <c r="F3" s="89">
        <v>4.3899999999999997</v>
      </c>
    </row>
    <row r="4" spans="1:64" x14ac:dyDescent="0.25">
      <c r="A4" s="118" t="s">
        <v>339</v>
      </c>
      <c r="B4" s="83">
        <v>473</v>
      </c>
      <c r="C4" s="83">
        <v>650</v>
      </c>
      <c r="D4" s="83">
        <v>232.08046999999999</v>
      </c>
      <c r="E4" s="83">
        <v>658.82323499999995</v>
      </c>
      <c r="F4" s="84">
        <v>0.49</v>
      </c>
    </row>
    <row r="5" spans="1:64" x14ac:dyDescent="0.25">
      <c r="A5" s="119" t="s">
        <v>340</v>
      </c>
      <c r="B5" s="78">
        <v>1416</v>
      </c>
      <c r="C5" s="78">
        <v>2360</v>
      </c>
      <c r="D5" s="78">
        <v>1159.412231</v>
      </c>
      <c r="E5" s="78">
        <v>6935.1707370000004</v>
      </c>
      <c r="F5" s="79">
        <v>5.16</v>
      </c>
    </row>
    <row r="6" spans="1:64" x14ac:dyDescent="0.25">
      <c r="A6" s="120" t="s">
        <v>337</v>
      </c>
      <c r="B6" s="85">
        <v>45</v>
      </c>
      <c r="C6" s="85">
        <v>75</v>
      </c>
      <c r="D6" s="85">
        <v>38.578408000000003</v>
      </c>
      <c r="E6" s="85">
        <v>115.938525</v>
      </c>
      <c r="F6" s="86">
        <v>0.09</v>
      </c>
    </row>
    <row r="7" spans="1:64" x14ac:dyDescent="0.25">
      <c r="A7" s="121" t="s">
        <v>934</v>
      </c>
      <c r="B7" s="43">
        <v>276</v>
      </c>
      <c r="C7" s="43">
        <v>333</v>
      </c>
      <c r="D7" s="43">
        <v>204.86565300000001</v>
      </c>
      <c r="E7" s="43">
        <v>451.41064499999999</v>
      </c>
      <c r="F7" s="90">
        <v>0.34</v>
      </c>
    </row>
    <row r="8" spans="1:64" x14ac:dyDescent="0.25">
      <c r="A8" s="114" t="s">
        <v>983</v>
      </c>
      <c r="B8" s="81">
        <v>21</v>
      </c>
      <c r="C8" s="81">
        <v>28</v>
      </c>
      <c r="D8" s="81">
        <v>547.71</v>
      </c>
      <c r="E8" s="81">
        <v>2902.0749999999998</v>
      </c>
      <c r="F8" s="82">
        <v>2.2000000000000002</v>
      </c>
    </row>
    <row r="9" spans="1:64" x14ac:dyDescent="0.25">
      <c r="A9" s="66" t="s">
        <v>338</v>
      </c>
      <c r="B9" s="85">
        <v>39</v>
      </c>
      <c r="C9" s="85">
        <v>100</v>
      </c>
      <c r="D9" s="85">
        <v>154.41</v>
      </c>
      <c r="E9" s="85">
        <v>418.67159900000001</v>
      </c>
      <c r="F9" s="86">
        <v>0.31</v>
      </c>
    </row>
    <row r="10" spans="1:64" x14ac:dyDescent="0.25">
      <c r="A10" s="67" t="s">
        <v>984</v>
      </c>
      <c r="B10" s="43">
        <v>14</v>
      </c>
      <c r="C10" s="43">
        <v>35</v>
      </c>
      <c r="D10" s="43">
        <v>5814.9189999999999</v>
      </c>
      <c r="E10" s="92" t="s">
        <v>982</v>
      </c>
      <c r="F10" s="93" t="s">
        <v>982</v>
      </c>
    </row>
    <row r="11" spans="1:64" x14ac:dyDescent="0.25">
      <c r="A11" s="68" t="s">
        <v>985</v>
      </c>
      <c r="B11" s="91">
        <v>12</v>
      </c>
      <c r="C11" s="91">
        <v>28</v>
      </c>
      <c r="D11" s="91">
        <v>9755.9500000000007</v>
      </c>
      <c r="E11" s="94" t="s">
        <v>982</v>
      </c>
      <c r="F11" s="95" t="s">
        <v>982</v>
      </c>
    </row>
    <row r="12" spans="1:64" x14ac:dyDescent="0.25">
      <c r="A12" s="71" t="s">
        <v>986</v>
      </c>
      <c r="B12" s="96">
        <v>60</v>
      </c>
      <c r="C12" s="96">
        <v>141</v>
      </c>
      <c r="D12" s="96">
        <v>8619.1309999999994</v>
      </c>
      <c r="E12" s="96" t="s">
        <v>982</v>
      </c>
      <c r="F12" s="97" t="s">
        <v>982</v>
      </c>
    </row>
    <row r="13" spans="1:64" x14ac:dyDescent="0.25">
      <c r="A13" s="69" t="s">
        <v>987</v>
      </c>
      <c r="B13" s="43">
        <v>11</v>
      </c>
      <c r="C13" s="43">
        <v>14</v>
      </c>
      <c r="D13" s="43">
        <v>559.77099999999996</v>
      </c>
      <c r="E13" s="92" t="s">
        <v>982</v>
      </c>
      <c r="F13" s="93" t="s">
        <v>982</v>
      </c>
    </row>
    <row r="14" spans="1:64" x14ac:dyDescent="0.25">
      <c r="A14" s="70" t="s">
        <v>988</v>
      </c>
      <c r="B14" s="80">
        <v>12</v>
      </c>
      <c r="C14" s="80">
        <v>22</v>
      </c>
      <c r="D14" s="80">
        <v>1494.875</v>
      </c>
      <c r="E14" s="98" t="s">
        <v>982</v>
      </c>
      <c r="F14" s="99" t="s">
        <v>982</v>
      </c>
    </row>
    <row r="16" spans="1:64" ht="13" x14ac:dyDescent="0.3">
      <c r="A16" s="100" t="s">
        <v>1007</v>
      </c>
      <c r="B16" s="103">
        <f>B2+B3+B4+B5+B6+B9+B7</f>
        <v>366250</v>
      </c>
      <c r="C16" s="103" t="s">
        <v>982</v>
      </c>
      <c r="D16" s="103">
        <f>D2+D3+D4+D5+D6+D9+D7</f>
        <v>14834.588631000001</v>
      </c>
      <c r="E16" s="103">
        <f>E2+E3+E4+E5+E6+E9+E7</f>
        <v>25866.299966000002</v>
      </c>
      <c r="F16" s="251">
        <f>F2+F3+F4+F5+F6+F9+F7</f>
        <v>19.249999999999996</v>
      </c>
    </row>
    <row r="17" spans="1:57" ht="13" x14ac:dyDescent="0.3">
      <c r="A17" s="101" t="s">
        <v>1006</v>
      </c>
      <c r="B17" s="104">
        <f>B5+B6+B7+B8</f>
        <v>1758</v>
      </c>
      <c r="C17" s="104">
        <f>C5+C6+C7+C8</f>
        <v>2796</v>
      </c>
      <c r="D17" s="104">
        <f>D5+D6+D7+D8</f>
        <v>1950.5662920000002</v>
      </c>
      <c r="E17" s="104">
        <f>E5+E6+E7+(E8/2)</f>
        <v>8953.5574070000002</v>
      </c>
      <c r="F17" s="105">
        <v>6.7</v>
      </c>
    </row>
    <row r="18" spans="1:57" ht="13" x14ac:dyDescent="0.3">
      <c r="A18" s="102" t="s">
        <v>995</v>
      </c>
      <c r="B18" s="106">
        <f>B10+B11+B12+B13+B14</f>
        <v>109</v>
      </c>
      <c r="C18" s="106">
        <f>C10+C11+C12+C13+C14</f>
        <v>240</v>
      </c>
      <c r="D18" s="106">
        <f>D10+D11+D12+D13+D14</f>
        <v>26244.646000000001</v>
      </c>
      <c r="E18" s="106" t="s">
        <v>982</v>
      </c>
      <c r="F18" s="107" t="s">
        <v>982</v>
      </c>
    </row>
    <row r="19" spans="1:57" s="1" customFormat="1" ht="14.5" x14ac:dyDescent="0.35">
      <c r="A19" s="111" t="s">
        <v>991</v>
      </c>
      <c r="B19" s="112">
        <f>SUM(B2:B14)</f>
        <v>366380</v>
      </c>
      <c r="C19" s="112" t="s">
        <v>982</v>
      </c>
      <c r="D19" s="112">
        <f>SUM(D2:D14)</f>
        <v>41626.944630999998</v>
      </c>
      <c r="E19" s="112" t="s">
        <v>982</v>
      </c>
      <c r="F19" s="113">
        <v>100</v>
      </c>
      <c r="G19" s="12"/>
      <c r="H19" s="8"/>
      <c r="I19" s="9"/>
      <c r="J19" s="3"/>
      <c r="K19" s="3"/>
      <c r="L19" s="3"/>
      <c r="M19" s="3"/>
      <c r="N19" s="3"/>
      <c r="O19" s="3"/>
      <c r="R19" s="2"/>
      <c r="S19" s="2"/>
      <c r="T19" s="2"/>
      <c r="U19" s="2"/>
      <c r="V19" s="8"/>
      <c r="W19" s="8"/>
      <c r="X19" s="3"/>
      <c r="Y19" s="3"/>
      <c r="Z19" s="3"/>
      <c r="AA19" s="3"/>
      <c r="BB19" s="3"/>
      <c r="BC19" s="3"/>
      <c r="BD19" s="3"/>
      <c r="BE19" s="3"/>
    </row>
    <row r="21" spans="1:57" x14ac:dyDescent="0.25">
      <c r="A21" s="108" t="s">
        <v>1008</v>
      </c>
    </row>
    <row r="22" spans="1:57" x14ac:dyDescent="0.25">
      <c r="A22" s="108" t="s">
        <v>992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6"/>
  <sheetViews>
    <sheetView topLeftCell="AN1" zoomScale="80" zoomScaleNormal="80" workbookViewId="0">
      <selection activeCell="AP25" sqref="AP25"/>
    </sheetView>
  </sheetViews>
  <sheetFormatPr baseColWidth="10" defaultColWidth="11.453125" defaultRowHeight="12.5" x14ac:dyDescent="0.25"/>
  <cols>
    <col min="1" max="1" width="19.26953125" style="252" customWidth="1"/>
    <col min="2" max="2" width="23.81640625" style="252" customWidth="1"/>
    <col min="3" max="3" width="25.1796875" style="252" customWidth="1"/>
    <col min="4" max="4" width="25.453125" style="252" customWidth="1"/>
    <col min="5" max="8" width="22" style="252" customWidth="1"/>
    <col min="9" max="12" width="21.81640625" style="252" customWidth="1"/>
    <col min="13" max="13" width="23.1796875" style="252" customWidth="1"/>
    <col min="14" max="14" width="24.1796875" style="252" customWidth="1"/>
    <col min="15" max="15" width="24.26953125" style="252" customWidth="1"/>
    <col min="16" max="19" width="21.26953125" style="252" customWidth="1"/>
    <col min="20" max="20" width="24" style="252" customWidth="1"/>
    <col min="21" max="21" width="22.26953125" style="252" customWidth="1"/>
    <col min="22" max="26" width="19.81640625" style="252" customWidth="1"/>
    <col min="27" max="27" width="21.54296875" style="252" customWidth="1"/>
    <col min="28" max="41" width="17.1796875" style="252" customWidth="1"/>
    <col min="42" max="43" width="14" style="252" customWidth="1"/>
    <col min="44" max="45" width="24.81640625" style="252" customWidth="1"/>
    <col min="46" max="46" width="25.453125" style="252" customWidth="1"/>
    <col min="47" max="47" width="25.1796875" style="252" customWidth="1"/>
    <col min="48" max="48" width="23.7265625" style="252" customWidth="1"/>
    <col min="49" max="49" width="20.54296875" style="252" customWidth="1"/>
    <col min="50" max="50" width="23.1796875" style="252" customWidth="1"/>
    <col min="51" max="51" width="24" style="252" customWidth="1"/>
    <col min="52" max="52" width="23.453125" style="252" customWidth="1"/>
    <col min="53" max="53" width="25.453125" style="252" customWidth="1"/>
    <col min="54" max="55" width="19.81640625" style="252" customWidth="1"/>
    <col min="56" max="56" width="21.453125" style="252" customWidth="1"/>
    <col min="57" max="57" width="17.81640625" style="252" customWidth="1"/>
    <col min="58" max="16384" width="11.453125" style="252"/>
  </cols>
  <sheetData>
    <row r="1" spans="1:63" s="254" customFormat="1" x14ac:dyDescent="0.25">
      <c r="A1" s="20" t="s">
        <v>343</v>
      </c>
      <c r="B1" s="14" t="s">
        <v>870</v>
      </c>
      <c r="C1" s="14" t="s">
        <v>1001</v>
      </c>
      <c r="D1" s="14" t="s">
        <v>1000</v>
      </c>
      <c r="E1" s="256" t="s">
        <v>912</v>
      </c>
      <c r="F1" s="256" t="s">
        <v>937</v>
      </c>
      <c r="G1" s="209" t="s">
        <v>889</v>
      </c>
      <c r="H1" s="209" t="s">
        <v>875</v>
      </c>
      <c r="I1" s="209" t="s">
        <v>924</v>
      </c>
      <c r="J1" s="209" t="s">
        <v>874</v>
      </c>
      <c r="K1" s="214" t="s">
        <v>907</v>
      </c>
      <c r="L1" s="214" t="s">
        <v>937</v>
      </c>
      <c r="M1" s="216" t="s">
        <v>890</v>
      </c>
      <c r="N1" s="216" t="s">
        <v>886</v>
      </c>
      <c r="O1" s="216" t="s">
        <v>926</v>
      </c>
      <c r="P1" s="216" t="s">
        <v>876</v>
      </c>
      <c r="Q1" s="210" t="s">
        <v>909</v>
      </c>
      <c r="R1" s="210" t="s">
        <v>939</v>
      </c>
      <c r="S1" s="213" t="s">
        <v>893</v>
      </c>
      <c r="T1" s="213" t="s">
        <v>891</v>
      </c>
      <c r="U1" s="213" t="s">
        <v>927</v>
      </c>
      <c r="V1" s="213" t="s">
        <v>877</v>
      </c>
      <c r="W1" s="257" t="s">
        <v>908</v>
      </c>
      <c r="X1" s="257" t="s">
        <v>956</v>
      </c>
      <c r="Y1" s="258" t="s">
        <v>892</v>
      </c>
      <c r="Z1" s="258" t="s">
        <v>896</v>
      </c>
      <c r="AA1" s="258" t="s">
        <v>928</v>
      </c>
      <c r="AB1" s="258" t="s">
        <v>878</v>
      </c>
      <c r="AC1" s="218" t="s">
        <v>941</v>
      </c>
      <c r="AD1" s="218" t="s">
        <v>942</v>
      </c>
      <c r="AE1" s="218" t="s">
        <v>943</v>
      </c>
      <c r="AF1" s="218" t="s">
        <v>950</v>
      </c>
      <c r="AG1" s="218" t="s">
        <v>944</v>
      </c>
      <c r="AH1" s="218" t="s">
        <v>945</v>
      </c>
      <c r="AI1" s="218" t="s">
        <v>946</v>
      </c>
      <c r="AJ1" s="218" t="s">
        <v>947</v>
      </c>
      <c r="AK1" s="218" t="s">
        <v>951</v>
      </c>
      <c r="AL1" s="218" t="s">
        <v>948</v>
      </c>
      <c r="AM1" s="218" t="s">
        <v>910</v>
      </c>
      <c r="AN1" s="221" t="s">
        <v>895</v>
      </c>
      <c r="AO1" s="220" t="s">
        <v>885</v>
      </c>
      <c r="AP1" s="221" t="s">
        <v>929</v>
      </c>
      <c r="AQ1" s="221" t="s">
        <v>879</v>
      </c>
      <c r="AR1" s="259" t="s">
        <v>911</v>
      </c>
      <c r="AS1" s="259" t="s">
        <v>952</v>
      </c>
      <c r="AT1" s="260" t="s">
        <v>894</v>
      </c>
      <c r="AU1" s="260" t="s">
        <v>903</v>
      </c>
      <c r="AV1" s="260" t="s">
        <v>930</v>
      </c>
      <c r="AW1" s="260" t="s">
        <v>880</v>
      </c>
      <c r="AX1" s="222" t="s">
        <v>913</v>
      </c>
      <c r="AY1" s="222" t="s">
        <v>900</v>
      </c>
      <c r="AZ1" s="222" t="s">
        <v>901</v>
      </c>
      <c r="BA1" s="222" t="s">
        <v>931</v>
      </c>
      <c r="BB1" s="222" t="s">
        <v>881</v>
      </c>
      <c r="BC1" s="257" t="s">
        <v>915</v>
      </c>
      <c r="BD1" s="27" t="s">
        <v>882</v>
      </c>
      <c r="BE1" s="27" t="s">
        <v>883</v>
      </c>
      <c r="BF1" s="27" t="s">
        <v>884</v>
      </c>
      <c r="BG1" s="261"/>
      <c r="BH1" s="261"/>
      <c r="BI1" s="261"/>
      <c r="BJ1" s="261"/>
      <c r="BK1" s="261"/>
    </row>
    <row r="2" spans="1:63" ht="14.5" x14ac:dyDescent="0.35">
      <c r="A2" s="42" t="s">
        <v>872</v>
      </c>
      <c r="B2" s="252" t="s">
        <v>871</v>
      </c>
      <c r="C2" s="136">
        <v>17925570</v>
      </c>
      <c r="D2" s="252">
        <v>134400</v>
      </c>
      <c r="E2" s="252">
        <v>1416</v>
      </c>
      <c r="F2" s="252">
        <v>2360</v>
      </c>
      <c r="G2" s="252">
        <v>1159412.2310000001</v>
      </c>
      <c r="H2" s="262">
        <v>1159.4122310000002</v>
      </c>
      <c r="I2" s="252">
        <v>6935.1707368110001</v>
      </c>
      <c r="J2" s="253">
        <v>5.160097274412947</v>
      </c>
      <c r="K2" s="252">
        <v>45</v>
      </c>
      <c r="L2" s="252">
        <v>75</v>
      </c>
      <c r="M2" s="252">
        <v>38578.407592513831</v>
      </c>
      <c r="N2" s="252">
        <v>38.578407592513834</v>
      </c>
      <c r="O2" s="252">
        <v>115.93852537499998</v>
      </c>
      <c r="P2" s="253">
        <v>8.6263783761160701E-2</v>
      </c>
      <c r="Q2" s="252">
        <v>39</v>
      </c>
      <c r="R2" s="252">
        <v>100</v>
      </c>
      <c r="S2" s="252">
        <v>154410</v>
      </c>
      <c r="T2" s="252">
        <v>154.41</v>
      </c>
      <c r="U2" s="252">
        <v>418.67159900000001</v>
      </c>
      <c r="V2" s="253">
        <v>0.31151160639880954</v>
      </c>
      <c r="W2" s="252">
        <v>276</v>
      </c>
      <c r="X2" s="252">
        <v>333</v>
      </c>
      <c r="Y2" s="252">
        <v>204865.65270515019</v>
      </c>
      <c r="Z2" s="252">
        <v>204.86565270515018</v>
      </c>
      <c r="AA2" s="252">
        <v>451.4106454308</v>
      </c>
      <c r="AB2" s="253">
        <v>0.33587101594553576</v>
      </c>
      <c r="AC2" s="252">
        <v>581</v>
      </c>
      <c r="AD2" s="252">
        <v>337849.19400000002</v>
      </c>
      <c r="AE2" s="252">
        <v>337.84919400000001</v>
      </c>
      <c r="AF2" s="252">
        <v>302.3152</v>
      </c>
      <c r="AG2" s="253">
        <v>0.22489999999999999</v>
      </c>
      <c r="AH2" s="252">
        <v>359612</v>
      </c>
      <c r="AI2" s="252">
        <v>6258053.675202</v>
      </c>
      <c r="AJ2" s="252">
        <v>6258.0536750000001</v>
      </c>
      <c r="AK2" s="252">
        <v>5599.8498159999999</v>
      </c>
      <c r="AL2" s="253">
        <v>4.1665000000000001</v>
      </c>
      <c r="AM2" s="252">
        <v>360193</v>
      </c>
      <c r="AN2" s="252">
        <v>6595902.8691999987</v>
      </c>
      <c r="AO2" s="252">
        <v>6595.9028691999983</v>
      </c>
      <c r="AP2" s="252">
        <v>5902.1650158607963</v>
      </c>
      <c r="AQ2" s="253">
        <v>4.3914918272773784</v>
      </c>
      <c r="AR2" s="252">
        <v>473</v>
      </c>
      <c r="AS2" s="252">
        <v>650</v>
      </c>
      <c r="AT2" s="252">
        <v>232080.53000000003</v>
      </c>
      <c r="AU2" s="252">
        <v>232.08053000000004</v>
      </c>
      <c r="AV2" s="252">
        <v>658.82323537666673</v>
      </c>
      <c r="AW2" s="253">
        <v>0.49019585965525797</v>
      </c>
      <c r="AX2" s="252">
        <v>3808</v>
      </c>
      <c r="AY2" s="252">
        <v>6449339</v>
      </c>
      <c r="AZ2" s="252">
        <v>6449.3389999999999</v>
      </c>
      <c r="BA2" s="252">
        <v>11384.120209283868</v>
      </c>
      <c r="BB2" s="253">
        <v>8.4703275366695454</v>
      </c>
      <c r="BC2" s="252">
        <v>366250</v>
      </c>
      <c r="BD2" s="252">
        <v>14834.588690497661</v>
      </c>
      <c r="BE2" s="252">
        <v>25866.299967138133</v>
      </c>
      <c r="BF2" s="245">
        <v>19.245758904120635</v>
      </c>
    </row>
    <row r="3" spans="1:63" x14ac:dyDescent="0.25">
      <c r="AT3" s="254"/>
    </row>
    <row r="6" spans="1:63" ht="14.5" x14ac:dyDescent="0.35">
      <c r="M6" s="263"/>
      <c r="N6" s="263"/>
      <c r="O6" s="263"/>
      <c r="P6" s="263"/>
      <c r="Q6" s="263"/>
      <c r="R6" s="263"/>
      <c r="S6" s="263"/>
      <c r="AY6" s="264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21"/>
  <sheetViews>
    <sheetView zoomScale="80" zoomScaleNormal="80" workbookViewId="0">
      <pane xSplit="2" ySplit="1" topLeftCell="AR2" activePane="bottomRight" state="frozen"/>
      <selection pane="topRight" activeCell="C1" sqref="C1"/>
      <selection pane="bottomLeft" activeCell="A2" sqref="A2"/>
      <selection pane="bottomRight" activeCell="AL1" sqref="AL1:AL1048576"/>
    </sheetView>
  </sheetViews>
  <sheetFormatPr baseColWidth="10" defaultColWidth="11.453125" defaultRowHeight="13" x14ac:dyDescent="0.3"/>
  <cols>
    <col min="1" max="1" width="19.7265625" style="252" customWidth="1"/>
    <col min="2" max="3" width="21" style="252" customWidth="1"/>
    <col min="4" max="8" width="22" style="252" customWidth="1"/>
    <col min="9" max="9" width="22.26953125" style="252" customWidth="1"/>
    <col min="10" max="10" width="19" style="253" customWidth="1"/>
    <col min="11" max="12" width="22.453125" style="252" customWidth="1"/>
    <col min="13" max="13" width="26" style="252" customWidth="1"/>
    <col min="14" max="14" width="24.7265625" style="252" customWidth="1"/>
    <col min="15" max="15" width="25" style="151" customWidth="1"/>
    <col min="16" max="16" width="17.453125" style="303" customWidth="1"/>
    <col min="17" max="18" width="22.453125" style="151" customWidth="1"/>
    <col min="19" max="19" width="21.26953125" style="151" customWidth="1"/>
    <col min="20" max="20" width="23" style="254" customWidth="1"/>
    <col min="21" max="21" width="22.7265625" style="254" customWidth="1"/>
    <col min="22" max="22" width="19.81640625" style="201" customWidth="1"/>
    <col min="23" max="26" width="19.81640625" style="254" customWidth="1"/>
    <col min="27" max="27" width="22.453125" style="151" customWidth="1"/>
    <col min="28" max="28" width="17.1796875" style="303" customWidth="1"/>
    <col min="29" max="37" width="17.1796875" style="151" customWidth="1"/>
    <col min="38" max="38" width="17.1796875" style="303" customWidth="1"/>
    <col min="39" max="39" width="17.1796875" style="151" customWidth="1"/>
    <col min="40" max="40" width="20.54296875" style="151" customWidth="1"/>
    <col min="41" max="41" width="18.7265625" style="254" customWidth="1"/>
    <col min="42" max="42" width="18.54296875" style="254" customWidth="1"/>
    <col min="43" max="43" width="12.1796875" style="201" customWidth="1"/>
    <col min="44" max="45" width="24.453125" style="254" customWidth="1"/>
    <col min="46" max="46" width="24.1796875" style="254" customWidth="1"/>
    <col min="47" max="47" width="24.81640625" style="254" customWidth="1"/>
    <col min="48" max="48" width="24.453125" style="151" customWidth="1"/>
    <col min="49" max="49" width="15" style="303" customWidth="1"/>
    <col min="50" max="51" width="24.54296875" style="151" customWidth="1"/>
    <col min="52" max="52" width="24.7265625" style="151" customWidth="1"/>
    <col min="53" max="53" width="19.7265625" style="254" customWidth="1"/>
    <col min="54" max="54" width="19.7265625" style="201" customWidth="1"/>
    <col min="55" max="55" width="19.7265625" style="254" customWidth="1"/>
    <col min="56" max="56" width="18.7265625" style="254" customWidth="1"/>
    <col min="57" max="57" width="17.54296875" style="252" customWidth="1"/>
    <col min="58" max="58" width="16.81640625" style="252" customWidth="1"/>
    <col min="59" max="16384" width="11.453125" style="252"/>
  </cols>
  <sheetData>
    <row r="1" spans="1:63" s="254" customFormat="1" ht="12.5" x14ac:dyDescent="0.25">
      <c r="A1" s="20" t="s">
        <v>343</v>
      </c>
      <c r="B1" s="14" t="s">
        <v>342</v>
      </c>
      <c r="C1" s="14" t="s">
        <v>953</v>
      </c>
      <c r="D1" s="14" t="s">
        <v>925</v>
      </c>
      <c r="E1" s="256" t="s">
        <v>906</v>
      </c>
      <c r="F1" s="256" t="s">
        <v>937</v>
      </c>
      <c r="G1" s="265" t="s">
        <v>889</v>
      </c>
      <c r="H1" s="209" t="s">
        <v>875</v>
      </c>
      <c r="I1" s="209" t="s">
        <v>924</v>
      </c>
      <c r="J1" s="239" t="s">
        <v>874</v>
      </c>
      <c r="K1" s="214" t="s">
        <v>907</v>
      </c>
      <c r="L1" s="214" t="s">
        <v>938</v>
      </c>
      <c r="M1" s="266" t="s">
        <v>890</v>
      </c>
      <c r="N1" s="216" t="s">
        <v>886</v>
      </c>
      <c r="O1" s="216" t="s">
        <v>926</v>
      </c>
      <c r="P1" s="243" t="s">
        <v>876</v>
      </c>
      <c r="Q1" s="211" t="s">
        <v>909</v>
      </c>
      <c r="R1" s="211" t="s">
        <v>939</v>
      </c>
      <c r="S1" s="213" t="s">
        <v>893</v>
      </c>
      <c r="T1" s="213" t="s">
        <v>891</v>
      </c>
      <c r="U1" s="213" t="s">
        <v>927</v>
      </c>
      <c r="V1" s="241" t="s">
        <v>877</v>
      </c>
      <c r="W1" s="257" t="s">
        <v>908</v>
      </c>
      <c r="X1" s="257" t="s">
        <v>956</v>
      </c>
      <c r="Y1" s="267" t="s">
        <v>892</v>
      </c>
      <c r="Z1" s="258" t="s">
        <v>896</v>
      </c>
      <c r="AA1" s="258" t="s">
        <v>928</v>
      </c>
      <c r="AB1" s="244" t="s">
        <v>878</v>
      </c>
      <c r="AC1" s="218" t="s">
        <v>941</v>
      </c>
      <c r="AD1" s="218" t="s">
        <v>942</v>
      </c>
      <c r="AE1" s="218" t="s">
        <v>943</v>
      </c>
      <c r="AF1" s="218" t="s">
        <v>950</v>
      </c>
      <c r="AG1" s="218" t="s">
        <v>944</v>
      </c>
      <c r="AH1" s="218" t="s">
        <v>945</v>
      </c>
      <c r="AI1" s="218" t="s">
        <v>946</v>
      </c>
      <c r="AJ1" s="218" t="s">
        <v>947</v>
      </c>
      <c r="AK1" s="218" t="s">
        <v>951</v>
      </c>
      <c r="AL1" s="206" t="s">
        <v>948</v>
      </c>
      <c r="AM1" s="218" t="s">
        <v>910</v>
      </c>
      <c r="AN1" s="268" t="s">
        <v>955</v>
      </c>
      <c r="AO1" s="220" t="s">
        <v>954</v>
      </c>
      <c r="AP1" s="221" t="s">
        <v>929</v>
      </c>
      <c r="AQ1" s="246" t="s">
        <v>879</v>
      </c>
      <c r="AR1" s="259" t="s">
        <v>911</v>
      </c>
      <c r="AS1" s="259" t="s">
        <v>952</v>
      </c>
      <c r="AT1" s="269" t="s">
        <v>894</v>
      </c>
      <c r="AU1" s="260" t="s">
        <v>903</v>
      </c>
      <c r="AV1" s="260" t="s">
        <v>930</v>
      </c>
      <c r="AW1" s="307" t="s">
        <v>880</v>
      </c>
      <c r="AX1" s="222" t="s">
        <v>913</v>
      </c>
      <c r="AY1" s="224" t="s">
        <v>900</v>
      </c>
      <c r="AZ1" s="224" t="s">
        <v>901</v>
      </c>
      <c r="BA1" s="224" t="s">
        <v>931</v>
      </c>
      <c r="BB1" s="247" t="s">
        <v>881</v>
      </c>
      <c r="BC1" s="27" t="s">
        <v>914</v>
      </c>
      <c r="BD1" s="27" t="s">
        <v>902</v>
      </c>
      <c r="BE1" s="27" t="s">
        <v>932</v>
      </c>
      <c r="BF1" s="27" t="s">
        <v>884</v>
      </c>
      <c r="BG1" s="28"/>
      <c r="BH1" s="28"/>
      <c r="BI1" s="28"/>
      <c r="BJ1" s="28"/>
      <c r="BK1" s="28"/>
    </row>
    <row r="2" spans="1:63" s="32" customFormat="1" ht="14.5" x14ac:dyDescent="0.35">
      <c r="A2" s="42" t="s">
        <v>741</v>
      </c>
      <c r="B2" s="29" t="s">
        <v>777</v>
      </c>
      <c r="C2" s="128">
        <v>5200090</v>
      </c>
      <c r="D2" s="29">
        <v>38988.559999999998</v>
      </c>
      <c r="E2" s="168">
        <v>236</v>
      </c>
      <c r="F2" s="168">
        <v>380</v>
      </c>
      <c r="G2" s="168">
        <v>177621.31099999999</v>
      </c>
      <c r="H2" s="169">
        <v>177.62</v>
      </c>
      <c r="I2" s="168">
        <v>1062.3499999999999</v>
      </c>
      <c r="J2" s="301">
        <v>2.72</v>
      </c>
      <c r="K2" s="170">
        <v>7</v>
      </c>
      <c r="L2" s="170">
        <v>10</v>
      </c>
      <c r="M2" s="170">
        <v>3001</v>
      </c>
      <c r="N2" s="171">
        <v>3</v>
      </c>
      <c r="O2" s="170">
        <v>12.51</v>
      </c>
      <c r="P2" s="302">
        <v>0.03</v>
      </c>
      <c r="Q2" s="172">
        <v>10</v>
      </c>
      <c r="R2" s="172">
        <v>19</v>
      </c>
      <c r="S2" s="172">
        <v>25100</v>
      </c>
      <c r="T2" s="173">
        <v>25.1</v>
      </c>
      <c r="U2" s="172">
        <v>99.61</v>
      </c>
      <c r="V2" s="242">
        <v>0.26</v>
      </c>
      <c r="W2" s="146">
        <v>50</v>
      </c>
      <c r="X2" s="146">
        <v>70294.321349999998</v>
      </c>
      <c r="Y2" s="146">
        <v>70290</v>
      </c>
      <c r="Z2" s="146">
        <v>70.290000000000006</v>
      </c>
      <c r="AA2" s="174">
        <v>144.48283309999999</v>
      </c>
      <c r="AB2" s="304">
        <v>0.34212365191124205</v>
      </c>
      <c r="AC2" s="129">
        <v>66</v>
      </c>
      <c r="AD2" s="129">
        <v>42288.214999999997</v>
      </c>
      <c r="AE2" s="129">
        <v>42.288215000000001</v>
      </c>
      <c r="AF2" s="129">
        <v>37.840463999999997</v>
      </c>
      <c r="AG2" s="305">
        <v>9.74E-2</v>
      </c>
      <c r="AH2" s="129">
        <v>64009</v>
      </c>
      <c r="AI2" s="129">
        <v>1170644.8992000001</v>
      </c>
      <c r="AJ2" s="129">
        <v>1170.6448989999999</v>
      </c>
      <c r="AK2" s="129">
        <v>1047.5198780000001</v>
      </c>
      <c r="AL2" s="305">
        <v>2.6879</v>
      </c>
      <c r="AM2" s="129">
        <v>64074</v>
      </c>
      <c r="AN2" s="129">
        <v>1212928.7039999999</v>
      </c>
      <c r="AO2" s="175">
        <v>1212.93</v>
      </c>
      <c r="AP2" s="129">
        <v>1085.3599999999999</v>
      </c>
      <c r="AQ2" s="305">
        <v>2.78</v>
      </c>
      <c r="AR2" s="176">
        <v>27</v>
      </c>
      <c r="AS2" s="176">
        <v>34</v>
      </c>
      <c r="AT2" s="176">
        <v>31897.200000000001</v>
      </c>
      <c r="AU2" s="177">
        <v>31.9</v>
      </c>
      <c r="AV2" s="176">
        <v>87.8</v>
      </c>
      <c r="AW2" s="308">
        <v>0.23</v>
      </c>
      <c r="AX2" s="178">
        <v>417</v>
      </c>
      <c r="AY2" s="178">
        <v>718657.9</v>
      </c>
      <c r="AZ2" s="178">
        <v>718.66</v>
      </c>
      <c r="BA2" s="178">
        <v>1166.5899999999999</v>
      </c>
      <c r="BB2" s="306">
        <v>2.99</v>
      </c>
      <c r="BC2" s="61">
        <v>64821</v>
      </c>
      <c r="BD2" s="61">
        <v>2239.5</v>
      </c>
      <c r="BE2" s="61">
        <v>3658.7</v>
      </c>
      <c r="BF2" s="61">
        <v>9.4</v>
      </c>
    </row>
    <row r="3" spans="1:63" ht="14.5" x14ac:dyDescent="0.35">
      <c r="A3" s="42" t="s">
        <v>742</v>
      </c>
      <c r="B3" s="29" t="s">
        <v>778</v>
      </c>
      <c r="C3" s="128">
        <v>4475530</v>
      </c>
      <c r="D3" s="29">
        <v>33556.04</v>
      </c>
      <c r="E3" s="168">
        <v>168</v>
      </c>
      <c r="F3" s="168">
        <v>233</v>
      </c>
      <c r="G3" s="168">
        <v>99487.4</v>
      </c>
      <c r="H3" s="169">
        <v>99.49</v>
      </c>
      <c r="I3" s="168">
        <v>595.03</v>
      </c>
      <c r="J3" s="301">
        <v>1.77</v>
      </c>
      <c r="K3" s="170">
        <v>9</v>
      </c>
      <c r="L3" s="170">
        <v>16</v>
      </c>
      <c r="M3" s="170">
        <v>11210</v>
      </c>
      <c r="N3" s="171">
        <v>11.21</v>
      </c>
      <c r="O3" s="170">
        <v>40.43</v>
      </c>
      <c r="P3" s="302">
        <v>0.12</v>
      </c>
      <c r="Q3" s="172">
        <v>0</v>
      </c>
      <c r="R3" s="172">
        <v>0</v>
      </c>
      <c r="S3" s="172">
        <v>0</v>
      </c>
      <c r="T3" s="173">
        <v>0</v>
      </c>
      <c r="U3" s="172">
        <v>0</v>
      </c>
      <c r="V3" s="242">
        <v>0</v>
      </c>
      <c r="W3" s="146">
        <v>82</v>
      </c>
      <c r="X3" s="146">
        <v>39840.94</v>
      </c>
      <c r="Y3" s="146">
        <v>39840</v>
      </c>
      <c r="Z3" s="146">
        <v>39.840000000000003</v>
      </c>
      <c r="AA3" s="174">
        <v>104.17</v>
      </c>
      <c r="AB3" s="304">
        <v>0.28035227468801305</v>
      </c>
      <c r="AC3" s="129">
        <v>81</v>
      </c>
      <c r="AD3" s="129">
        <v>58238.239999999998</v>
      </c>
      <c r="AE3" s="129">
        <v>58.238239999999998</v>
      </c>
      <c r="AF3" s="129">
        <v>52.112912000000001</v>
      </c>
      <c r="AG3" s="305">
        <v>0.15490000000000001</v>
      </c>
      <c r="AH3" s="129">
        <v>77994</v>
      </c>
      <c r="AI3" s="129">
        <v>1088149.4129999999</v>
      </c>
      <c r="AJ3" s="129">
        <v>1088.1494130000001</v>
      </c>
      <c r="AK3" s="129">
        <v>973.70102699999995</v>
      </c>
      <c r="AL3" s="305">
        <v>2.9026000000000001</v>
      </c>
      <c r="AM3" s="129">
        <v>78076</v>
      </c>
      <c r="AN3" s="129">
        <v>1146392.06</v>
      </c>
      <c r="AO3" s="175">
        <v>1146.3900000000001</v>
      </c>
      <c r="AP3" s="129">
        <v>1025.82</v>
      </c>
      <c r="AQ3" s="305">
        <v>3.06</v>
      </c>
      <c r="AR3" s="176">
        <v>67</v>
      </c>
      <c r="AS3" s="176">
        <v>86</v>
      </c>
      <c r="AT3" s="176">
        <v>64684.15</v>
      </c>
      <c r="AU3" s="177">
        <v>64.680000000000007</v>
      </c>
      <c r="AV3" s="176">
        <v>131.24</v>
      </c>
      <c r="AW3" s="308">
        <v>0.39</v>
      </c>
      <c r="AX3" s="178">
        <v>678</v>
      </c>
      <c r="AY3" s="178">
        <v>1320751.2</v>
      </c>
      <c r="AZ3" s="178">
        <v>1320.75</v>
      </c>
      <c r="BA3" s="178">
        <v>2383.15</v>
      </c>
      <c r="BB3" s="306">
        <v>7.1</v>
      </c>
      <c r="BC3" s="61">
        <v>79080</v>
      </c>
      <c r="BD3" s="61">
        <v>2682.37</v>
      </c>
      <c r="BE3" s="61">
        <v>4279.84</v>
      </c>
      <c r="BF3" s="61">
        <v>12.8</v>
      </c>
    </row>
    <row r="4" spans="1:63" ht="14.5" x14ac:dyDescent="0.35">
      <c r="A4" s="42" t="s">
        <v>743</v>
      </c>
      <c r="B4" s="29" t="s">
        <v>779</v>
      </c>
      <c r="C4" s="128">
        <v>2624719</v>
      </c>
      <c r="D4" s="29">
        <v>19679.28</v>
      </c>
      <c r="E4" s="168">
        <v>448</v>
      </c>
      <c r="F4" s="168">
        <v>783</v>
      </c>
      <c r="G4" s="168">
        <v>306541.18</v>
      </c>
      <c r="H4" s="169">
        <v>306.54000000000002</v>
      </c>
      <c r="I4" s="168">
        <v>1834.2</v>
      </c>
      <c r="J4" s="301">
        <v>9.32</v>
      </c>
      <c r="K4" s="170">
        <v>12</v>
      </c>
      <c r="L4" s="170">
        <v>19</v>
      </c>
      <c r="M4" s="170">
        <v>7407.6374949999999</v>
      </c>
      <c r="N4" s="171">
        <v>7.41</v>
      </c>
      <c r="O4" s="170">
        <v>24.66</v>
      </c>
      <c r="P4" s="302">
        <v>0.13</v>
      </c>
      <c r="Q4" s="172">
        <v>15</v>
      </c>
      <c r="R4" s="172">
        <v>46</v>
      </c>
      <c r="S4" s="172">
        <v>86060</v>
      </c>
      <c r="T4" s="173">
        <v>86.06</v>
      </c>
      <c r="U4" s="172">
        <v>169.92</v>
      </c>
      <c r="V4" s="242">
        <v>0.86</v>
      </c>
      <c r="W4" s="146">
        <v>54</v>
      </c>
      <c r="X4" s="146">
        <v>28699.486700000001</v>
      </c>
      <c r="Y4" s="146">
        <v>28700</v>
      </c>
      <c r="Z4" s="146">
        <v>28.7</v>
      </c>
      <c r="AA4" s="174">
        <v>60.923876919999998</v>
      </c>
      <c r="AB4" s="304">
        <v>0.28479354024119308</v>
      </c>
      <c r="AC4" s="129">
        <v>104</v>
      </c>
      <c r="AD4" s="129">
        <v>58823.218999999997</v>
      </c>
      <c r="AE4" s="129">
        <v>58.823219000000002</v>
      </c>
      <c r="AF4" s="129">
        <v>52.636364</v>
      </c>
      <c r="AG4" s="305">
        <v>0.26929999999999998</v>
      </c>
      <c r="AH4" s="129">
        <v>85552</v>
      </c>
      <c r="AI4" s="129">
        <v>1775340.291</v>
      </c>
      <c r="AJ4" s="129">
        <v>1775.340291</v>
      </c>
      <c r="AK4" s="129">
        <v>1588.61517</v>
      </c>
      <c r="AL4" s="305">
        <v>8.0745000000000005</v>
      </c>
      <c r="AM4" s="129">
        <v>85656</v>
      </c>
      <c r="AN4" s="129">
        <v>1834163.51</v>
      </c>
      <c r="AO4" s="175">
        <v>1834.16</v>
      </c>
      <c r="AP4" s="129">
        <v>1641.25</v>
      </c>
      <c r="AQ4" s="305">
        <v>8.34</v>
      </c>
      <c r="AR4" s="176">
        <v>31</v>
      </c>
      <c r="AS4" s="176">
        <v>33</v>
      </c>
      <c r="AT4" s="176">
        <v>1485.5</v>
      </c>
      <c r="AU4" s="177">
        <v>1.49</v>
      </c>
      <c r="AV4" s="176">
        <v>5.05</v>
      </c>
      <c r="AW4" s="308">
        <v>0.03</v>
      </c>
      <c r="AX4" s="178">
        <v>1074</v>
      </c>
      <c r="AY4" s="178">
        <v>1904052.7</v>
      </c>
      <c r="AZ4" s="178">
        <v>1904.05</v>
      </c>
      <c r="BA4" s="178">
        <v>3394.56</v>
      </c>
      <c r="BB4" s="306">
        <v>17.25</v>
      </c>
      <c r="BC4" s="61">
        <v>87290</v>
      </c>
      <c r="BD4" s="61">
        <v>4168.41</v>
      </c>
      <c r="BE4" s="61">
        <v>7130.57</v>
      </c>
      <c r="BF4" s="61">
        <v>36.200000000000003</v>
      </c>
    </row>
    <row r="5" spans="1:63" ht="14.5" x14ac:dyDescent="0.35">
      <c r="A5" s="42" t="s">
        <v>744</v>
      </c>
      <c r="B5" s="29" t="s">
        <v>57</v>
      </c>
      <c r="C5" s="128">
        <v>2054178</v>
      </c>
      <c r="D5" s="29">
        <v>15401.55</v>
      </c>
      <c r="E5" s="168">
        <v>371</v>
      </c>
      <c r="F5" s="168">
        <v>650</v>
      </c>
      <c r="G5" s="168">
        <v>347098.29</v>
      </c>
      <c r="H5" s="169">
        <v>347.1</v>
      </c>
      <c r="I5" s="168">
        <v>2075.9899999999998</v>
      </c>
      <c r="J5" s="301">
        <v>13.48</v>
      </c>
      <c r="K5" s="170">
        <v>6</v>
      </c>
      <c r="L5" s="170">
        <v>10</v>
      </c>
      <c r="M5" s="170">
        <v>3155.770098</v>
      </c>
      <c r="N5" s="171">
        <v>3.16</v>
      </c>
      <c r="O5" s="170">
        <v>3.91</v>
      </c>
      <c r="P5" s="302">
        <v>0.03</v>
      </c>
      <c r="Q5" s="172">
        <v>0</v>
      </c>
      <c r="R5" s="172">
        <v>0</v>
      </c>
      <c r="S5" s="172">
        <v>0</v>
      </c>
      <c r="T5" s="173">
        <v>0</v>
      </c>
      <c r="U5" s="172">
        <v>0</v>
      </c>
      <c r="V5" s="242">
        <v>0</v>
      </c>
      <c r="W5" s="146">
        <v>35</v>
      </c>
      <c r="X5" s="146">
        <v>32117.811979999999</v>
      </c>
      <c r="Y5" s="146">
        <v>32119.999999999996</v>
      </c>
      <c r="Z5" s="146">
        <v>32.119999999999997</v>
      </c>
      <c r="AA5" s="174">
        <v>54.987436289999998</v>
      </c>
      <c r="AB5" s="304">
        <v>0.35124432455554078</v>
      </c>
      <c r="AC5" s="129">
        <v>198</v>
      </c>
      <c r="AD5" s="129">
        <v>127552.245</v>
      </c>
      <c r="AE5" s="129">
        <v>127.552245</v>
      </c>
      <c r="AF5" s="129">
        <v>114.13667100000001</v>
      </c>
      <c r="AG5" s="305">
        <v>0.74016000000000004</v>
      </c>
      <c r="AH5" s="129">
        <v>68577</v>
      </c>
      <c r="AI5" s="129">
        <v>1223069.443</v>
      </c>
      <c r="AJ5" s="129">
        <v>1223.0694430000001</v>
      </c>
      <c r="AK5" s="129">
        <v>1094.4305609999999</v>
      </c>
      <c r="AL5" s="305">
        <v>7.1029</v>
      </c>
      <c r="AM5" s="129">
        <v>68775</v>
      </c>
      <c r="AN5" s="129">
        <v>1350621.6880000001</v>
      </c>
      <c r="AO5" s="175">
        <v>1350.62</v>
      </c>
      <c r="AP5" s="129">
        <v>1208.57</v>
      </c>
      <c r="AQ5" s="305">
        <v>7.85</v>
      </c>
      <c r="AR5" s="176">
        <v>113</v>
      </c>
      <c r="AS5" s="176">
        <v>137</v>
      </c>
      <c r="AT5" s="176">
        <v>13982.11</v>
      </c>
      <c r="AU5" s="177">
        <v>13.98</v>
      </c>
      <c r="AV5" s="176">
        <v>72.69</v>
      </c>
      <c r="AW5" s="308">
        <v>0.47</v>
      </c>
      <c r="AX5" s="178">
        <v>1004</v>
      </c>
      <c r="AY5" s="178">
        <v>1647510.5</v>
      </c>
      <c r="AZ5" s="178">
        <v>1647.51</v>
      </c>
      <c r="BA5" s="178">
        <v>3014.35</v>
      </c>
      <c r="BB5" s="306">
        <v>19.57</v>
      </c>
      <c r="BC5" s="61">
        <v>70304</v>
      </c>
      <c r="BD5" s="61">
        <v>3394.49</v>
      </c>
      <c r="BE5" s="61">
        <v>6430.49</v>
      </c>
      <c r="BF5" s="61">
        <v>41.8</v>
      </c>
    </row>
    <row r="6" spans="1:63" ht="14.5" x14ac:dyDescent="0.35">
      <c r="A6" s="42" t="s">
        <v>740</v>
      </c>
      <c r="B6" s="29" t="s">
        <v>10</v>
      </c>
      <c r="C6" s="128">
        <v>3571053</v>
      </c>
      <c r="D6" s="29">
        <v>26774.58</v>
      </c>
      <c r="E6" s="168">
        <v>193</v>
      </c>
      <c r="F6" s="168">
        <v>314</v>
      </c>
      <c r="G6" s="168">
        <v>228664.05</v>
      </c>
      <c r="H6" s="169">
        <v>228.66</v>
      </c>
      <c r="I6" s="168">
        <v>1367.59</v>
      </c>
      <c r="J6" s="301">
        <v>5.1100000000000003</v>
      </c>
      <c r="K6" s="170">
        <v>11</v>
      </c>
      <c r="L6" s="170">
        <v>20</v>
      </c>
      <c r="M6" s="170">
        <v>13804</v>
      </c>
      <c r="N6" s="171">
        <v>13.8</v>
      </c>
      <c r="O6" s="170">
        <v>34.44</v>
      </c>
      <c r="P6" s="302">
        <v>0.13</v>
      </c>
      <c r="Q6" s="172">
        <v>14</v>
      </c>
      <c r="R6" s="172">
        <v>35</v>
      </c>
      <c r="S6" s="172">
        <v>43250</v>
      </c>
      <c r="T6" s="173">
        <v>43.25</v>
      </c>
      <c r="U6" s="172">
        <v>149.13999999999999</v>
      </c>
      <c r="V6" s="242">
        <v>0.56000000000000005</v>
      </c>
      <c r="W6" s="146">
        <v>55</v>
      </c>
      <c r="X6" s="146">
        <v>33913.092210000003</v>
      </c>
      <c r="Y6" s="146">
        <v>33910</v>
      </c>
      <c r="Z6" s="146">
        <v>33.909999999999997</v>
      </c>
      <c r="AA6" s="174">
        <v>86.848893829999994</v>
      </c>
      <c r="AB6" s="304">
        <v>0.2856648118113751</v>
      </c>
      <c r="AC6" s="129">
        <v>132</v>
      </c>
      <c r="AD6" s="129">
        <v>50947.275000000001</v>
      </c>
      <c r="AE6" s="129">
        <v>50.947274999999998</v>
      </c>
      <c r="AF6" s="129">
        <v>45.588788999999998</v>
      </c>
      <c r="AG6" s="305">
        <v>0.17180000000000001</v>
      </c>
      <c r="AH6" s="129">
        <v>63480</v>
      </c>
      <c r="AI6" s="129">
        <v>1000849.629</v>
      </c>
      <c r="AJ6" s="129">
        <v>1000.849629</v>
      </c>
      <c r="AK6" s="129">
        <v>895.58317999999997</v>
      </c>
      <c r="AL6" s="305">
        <v>3.3464</v>
      </c>
      <c r="AM6" s="129">
        <v>63612</v>
      </c>
      <c r="AN6" s="129">
        <v>1051796.9040000001</v>
      </c>
      <c r="AO6" s="175">
        <v>1051.8</v>
      </c>
      <c r="AP6" s="129">
        <v>941.17</v>
      </c>
      <c r="AQ6" s="305">
        <v>3.52</v>
      </c>
      <c r="AR6" s="176">
        <v>235</v>
      </c>
      <c r="AS6" s="176">
        <v>360</v>
      </c>
      <c r="AT6" s="176">
        <v>120031.57</v>
      </c>
      <c r="AU6" s="177">
        <v>120.03</v>
      </c>
      <c r="AV6" s="176">
        <v>362.05</v>
      </c>
      <c r="AW6" s="308">
        <v>1.35</v>
      </c>
      <c r="AX6" s="178">
        <v>635</v>
      </c>
      <c r="AY6" s="178">
        <v>858366.7</v>
      </c>
      <c r="AZ6" s="178">
        <v>858.37</v>
      </c>
      <c r="BA6" s="178">
        <v>1425.47</v>
      </c>
      <c r="BB6" s="306">
        <v>5.32</v>
      </c>
      <c r="BC6" s="61">
        <v>64755</v>
      </c>
      <c r="BD6" s="61">
        <v>2349.83</v>
      </c>
      <c r="BE6" s="61">
        <v>4366.71</v>
      </c>
      <c r="BF6" s="61">
        <v>16.3</v>
      </c>
    </row>
    <row r="7" spans="1:63" x14ac:dyDescent="0.3">
      <c r="O7" s="254"/>
      <c r="AA7" s="254"/>
      <c r="AB7" s="201"/>
      <c r="AC7" s="254"/>
      <c r="AD7" s="254"/>
      <c r="AE7" s="254"/>
      <c r="AF7" s="254"/>
      <c r="AG7" s="254"/>
      <c r="AH7" s="254"/>
      <c r="AI7" s="254"/>
      <c r="AJ7" s="254"/>
      <c r="AK7" s="254"/>
      <c r="AL7" s="201"/>
      <c r="AM7" s="254"/>
      <c r="AN7" s="254"/>
      <c r="BE7" s="10"/>
      <c r="BF7" s="10"/>
    </row>
    <row r="8" spans="1:63" s="13" customFormat="1" x14ac:dyDescent="0.3">
      <c r="A8" s="13" t="s">
        <v>341</v>
      </c>
      <c r="C8" s="13">
        <v>17925570</v>
      </c>
      <c r="D8" s="13">
        <v>134400.00000000003</v>
      </c>
      <c r="E8" s="13">
        <v>1416</v>
      </c>
      <c r="F8" s="13">
        <v>2360</v>
      </c>
      <c r="G8" s="13">
        <v>1159412.2310000001</v>
      </c>
      <c r="H8" s="13">
        <v>1159.412231</v>
      </c>
      <c r="I8" s="13">
        <v>6935.1707368110001</v>
      </c>
      <c r="J8" s="240"/>
      <c r="K8" s="13">
        <v>45</v>
      </c>
      <c r="L8" s="13">
        <v>75</v>
      </c>
      <c r="M8" s="13">
        <v>38578.407592513831</v>
      </c>
      <c r="N8" s="13">
        <v>38.578407592513834</v>
      </c>
      <c r="O8" s="13">
        <v>115.93852537499998</v>
      </c>
      <c r="P8" s="240"/>
      <c r="Q8" s="13">
        <v>39</v>
      </c>
      <c r="R8" s="13">
        <v>100</v>
      </c>
      <c r="S8" s="13">
        <v>154410</v>
      </c>
      <c r="T8" s="13">
        <v>154.41</v>
      </c>
      <c r="U8" s="13">
        <v>418.67159900000001</v>
      </c>
      <c r="V8" s="240"/>
      <c r="W8" s="13">
        <v>276</v>
      </c>
      <c r="X8" s="13">
        <v>204865.65270515019</v>
      </c>
      <c r="Y8" s="13">
        <v>204860</v>
      </c>
      <c r="Z8" s="13">
        <v>204.86565270515021</v>
      </c>
      <c r="AA8" s="13">
        <v>451.4106454308</v>
      </c>
      <c r="AB8" s="240"/>
      <c r="AC8" s="13">
        <v>581</v>
      </c>
      <c r="AD8" s="13">
        <v>337849.19400000002</v>
      </c>
      <c r="AE8" s="13">
        <v>337.85</v>
      </c>
      <c r="AF8" s="13">
        <v>302.32</v>
      </c>
      <c r="AH8" s="13">
        <v>359612</v>
      </c>
      <c r="AI8" s="13">
        <v>6258053.6799999997</v>
      </c>
      <c r="AJ8" s="13">
        <v>6258.05</v>
      </c>
      <c r="AK8" s="13">
        <v>5599.85</v>
      </c>
      <c r="AL8" s="240"/>
      <c r="AM8" s="13">
        <v>360193</v>
      </c>
      <c r="AN8" s="13">
        <v>6595902.8700000001</v>
      </c>
      <c r="AO8" s="13">
        <v>6595.9</v>
      </c>
      <c r="AP8" s="13">
        <v>5902.17</v>
      </c>
      <c r="AQ8" s="240"/>
      <c r="AR8" s="13">
        <v>473</v>
      </c>
      <c r="AS8" s="13">
        <v>650</v>
      </c>
      <c r="AT8" s="13">
        <v>232080.53</v>
      </c>
      <c r="AU8" s="13">
        <f>SUM(AU2:AU6)</f>
        <v>232.08</v>
      </c>
      <c r="AV8" s="13">
        <v>658.82</v>
      </c>
      <c r="AW8" s="240"/>
      <c r="AX8" s="13">
        <v>3808</v>
      </c>
      <c r="AY8" s="13">
        <v>6449339</v>
      </c>
      <c r="AZ8" s="13">
        <v>6449.34</v>
      </c>
      <c r="BA8" s="13">
        <v>11384.12</v>
      </c>
      <c r="BB8" s="240"/>
      <c r="BC8" s="13">
        <v>366250</v>
      </c>
      <c r="BD8" s="13">
        <v>14834.59</v>
      </c>
      <c r="BE8" s="13">
        <v>25866.3</v>
      </c>
      <c r="BF8" s="15">
        <v>19.2</v>
      </c>
    </row>
    <row r="15" spans="1:63" ht="14.5" x14ac:dyDescent="0.35">
      <c r="I15" s="30"/>
    </row>
    <row r="16" spans="1:63" ht="14.5" x14ac:dyDescent="0.35">
      <c r="I16" s="31"/>
    </row>
    <row r="17" spans="9:9" ht="14.5" x14ac:dyDescent="0.35">
      <c r="I17" s="31"/>
    </row>
    <row r="18" spans="9:9" ht="14.5" x14ac:dyDescent="0.35">
      <c r="I18" s="31"/>
    </row>
    <row r="19" spans="9:9" ht="14.5" x14ac:dyDescent="0.35">
      <c r="I19" s="31"/>
    </row>
    <row r="20" spans="9:9" ht="14.5" x14ac:dyDescent="0.35">
      <c r="I20" s="31"/>
    </row>
    <row r="21" spans="9:9" x14ac:dyDescent="0.3">
      <c r="I21" s="3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220"/>
  <sheetViews>
    <sheetView zoomScale="80" zoomScaleNormal="80" workbookViewId="0">
      <pane xSplit="2" ySplit="1" topLeftCell="BD2" activePane="bottomRight" state="frozen"/>
      <selection pane="topRight" activeCell="C1" sqref="C1"/>
      <selection pane="bottomLeft" activeCell="A2" sqref="A2"/>
      <selection pane="bottomRight" activeCell="AS10" sqref="AS10"/>
    </sheetView>
  </sheetViews>
  <sheetFormatPr baseColWidth="10" defaultColWidth="20.453125" defaultRowHeight="12.5" x14ac:dyDescent="0.25"/>
  <cols>
    <col min="1" max="1" width="20.453125" style="254"/>
    <col min="2" max="2" width="20.453125" style="254" customWidth="1"/>
    <col min="3" max="3" width="22.54296875" style="254" customWidth="1"/>
    <col min="4" max="4" width="23.54296875" style="254" customWidth="1"/>
    <col min="5" max="6" width="22.54296875" style="254" customWidth="1"/>
    <col min="7" max="7" width="24" style="254" customWidth="1"/>
    <col min="8" max="8" width="22.453125" style="10" customWidth="1"/>
    <col min="9" max="9" width="21.81640625" style="10" customWidth="1"/>
    <col min="10" max="10" width="22" style="7" customWidth="1"/>
    <col min="11" max="12" width="22" style="10" customWidth="1"/>
    <col min="13" max="14" width="24.54296875" style="10" customWidth="1"/>
    <col min="15" max="15" width="23.81640625" style="10" customWidth="1"/>
    <col min="16" max="16" width="20.453125" style="7" customWidth="1"/>
    <col min="17" max="18" width="20.453125" style="10" customWidth="1"/>
    <col min="19" max="21" width="23.453125" style="10" customWidth="1"/>
    <col min="22" max="22" width="20.453125" style="7" customWidth="1"/>
    <col min="23" max="23" width="20.453125" style="10" customWidth="1"/>
    <col min="24" max="24" width="23.54296875" style="10" customWidth="1"/>
    <col min="25" max="26" width="20.453125" style="10" customWidth="1"/>
    <col min="27" max="27" width="22.81640625" style="10" customWidth="1"/>
    <col min="28" max="28" width="20.453125" style="7" customWidth="1"/>
    <col min="29" max="29" width="24.90625" style="10" customWidth="1"/>
    <col min="30" max="30" width="23.26953125" style="10" customWidth="1"/>
    <col min="31" max="36" width="20.453125" style="10" customWidth="1"/>
    <col min="37" max="37" width="25.453125" style="10" customWidth="1"/>
    <col min="38" max="38" width="20.453125" style="7" customWidth="1"/>
    <col min="39" max="42" width="20.453125" style="10" customWidth="1"/>
    <col min="43" max="43" width="20.453125" style="7" customWidth="1"/>
    <col min="44" max="45" width="21.26953125" style="10" customWidth="1"/>
    <col min="46" max="46" width="23.7265625" style="10" customWidth="1"/>
    <col min="47" max="48" width="20.453125" style="10" customWidth="1"/>
    <col min="49" max="49" width="20.453125" style="7" customWidth="1"/>
    <col min="50" max="50" width="22.26953125" style="10" customWidth="1"/>
    <col min="51" max="51" width="23.26953125" style="10" customWidth="1"/>
    <col min="52" max="52" width="25.453125" style="10" customWidth="1"/>
    <col min="53" max="53" width="24.54296875" style="10" customWidth="1"/>
    <col min="54" max="55" width="20.453125" style="10" customWidth="1"/>
    <col min="56" max="56" width="25.1796875" style="10" customWidth="1"/>
    <col min="57" max="57" width="23.81640625" style="10" customWidth="1"/>
    <col min="58" max="58" width="20.453125" style="10" customWidth="1"/>
    <col min="59" max="16384" width="20.453125" style="254"/>
  </cols>
  <sheetData>
    <row r="1" spans="1:63" x14ac:dyDescent="0.25">
      <c r="A1" s="254" t="s">
        <v>922</v>
      </c>
      <c r="B1" s="20" t="s">
        <v>922</v>
      </c>
      <c r="C1" s="14" t="s">
        <v>953</v>
      </c>
      <c r="D1" s="14" t="s">
        <v>925</v>
      </c>
      <c r="E1" s="207" t="s">
        <v>912</v>
      </c>
      <c r="F1" s="207" t="s">
        <v>937</v>
      </c>
      <c r="G1" s="270" t="s">
        <v>889</v>
      </c>
      <c r="H1" s="271" t="s">
        <v>875</v>
      </c>
      <c r="I1" s="271" t="s">
        <v>924</v>
      </c>
      <c r="J1" s="199" t="s">
        <v>874</v>
      </c>
      <c r="K1" s="272" t="s">
        <v>907</v>
      </c>
      <c r="L1" s="272" t="s">
        <v>937</v>
      </c>
      <c r="M1" s="273" t="s">
        <v>890</v>
      </c>
      <c r="N1" s="274" t="s">
        <v>886</v>
      </c>
      <c r="O1" s="274" t="s">
        <v>926</v>
      </c>
      <c r="P1" s="202" t="s">
        <v>876</v>
      </c>
      <c r="Q1" s="275" t="s">
        <v>909</v>
      </c>
      <c r="R1" s="275" t="s">
        <v>939</v>
      </c>
      <c r="S1" s="276" t="s">
        <v>893</v>
      </c>
      <c r="T1" s="277" t="s">
        <v>891</v>
      </c>
      <c r="U1" s="277" t="s">
        <v>927</v>
      </c>
      <c r="V1" s="203" t="s">
        <v>877</v>
      </c>
      <c r="W1" s="278" t="s">
        <v>908</v>
      </c>
      <c r="X1" s="278" t="s">
        <v>958</v>
      </c>
      <c r="Y1" s="279" t="s">
        <v>899</v>
      </c>
      <c r="Z1" s="280" t="s">
        <v>898</v>
      </c>
      <c r="AA1" s="280" t="s">
        <v>928</v>
      </c>
      <c r="AB1" s="205" t="s">
        <v>878</v>
      </c>
      <c r="AC1" s="218" t="s">
        <v>941</v>
      </c>
      <c r="AD1" s="218" t="s">
        <v>942</v>
      </c>
      <c r="AE1" s="218" t="s">
        <v>943</v>
      </c>
      <c r="AF1" s="218" t="s">
        <v>950</v>
      </c>
      <c r="AG1" s="218" t="s">
        <v>944</v>
      </c>
      <c r="AH1" s="218" t="s">
        <v>945</v>
      </c>
      <c r="AI1" s="218" t="s">
        <v>946</v>
      </c>
      <c r="AJ1" s="218" t="s">
        <v>947</v>
      </c>
      <c r="AK1" s="218" t="s">
        <v>951</v>
      </c>
      <c r="AL1" s="206" t="s">
        <v>948</v>
      </c>
      <c r="AM1" s="281" t="s">
        <v>910</v>
      </c>
      <c r="AN1" s="220" t="s">
        <v>955</v>
      </c>
      <c r="AO1" s="282" t="s">
        <v>954</v>
      </c>
      <c r="AP1" s="283" t="s">
        <v>929</v>
      </c>
      <c r="AQ1" s="317" t="s">
        <v>879</v>
      </c>
      <c r="AR1" s="284" t="s">
        <v>911</v>
      </c>
      <c r="AS1" s="284" t="s">
        <v>952</v>
      </c>
      <c r="AT1" s="285" t="s">
        <v>894</v>
      </c>
      <c r="AU1" s="286" t="s">
        <v>903</v>
      </c>
      <c r="AV1" s="286" t="s">
        <v>930</v>
      </c>
      <c r="AW1" s="318" t="s">
        <v>880</v>
      </c>
      <c r="AX1" s="287" t="s">
        <v>913</v>
      </c>
      <c r="AY1" s="288" t="s">
        <v>900</v>
      </c>
      <c r="AZ1" s="288" t="s">
        <v>901</v>
      </c>
      <c r="BA1" s="288" t="s">
        <v>931</v>
      </c>
      <c r="BB1" s="288" t="s">
        <v>881</v>
      </c>
      <c r="BC1" s="278" t="s">
        <v>914</v>
      </c>
      <c r="BD1" s="289" t="s">
        <v>902</v>
      </c>
      <c r="BE1" s="289" t="s">
        <v>932</v>
      </c>
      <c r="BF1" s="289" t="s">
        <v>884</v>
      </c>
      <c r="BG1" s="28"/>
      <c r="BH1" s="28"/>
      <c r="BI1" s="28"/>
      <c r="BJ1" s="28"/>
      <c r="BK1" s="28"/>
    </row>
    <row r="2" spans="1:63" s="10" customFormat="1" ht="14.5" x14ac:dyDescent="0.35">
      <c r="A2" s="10" t="s">
        <v>916</v>
      </c>
      <c r="B2" s="33" t="s">
        <v>203</v>
      </c>
      <c r="C2" s="179">
        <v>1634627</v>
      </c>
      <c r="D2" s="135">
        <v>12255.89</v>
      </c>
      <c r="E2" s="130">
        <v>418</v>
      </c>
      <c r="F2" s="130">
        <v>736</v>
      </c>
      <c r="G2" s="130">
        <v>263349.68</v>
      </c>
      <c r="H2" s="124">
        <v>263.35000000000002</v>
      </c>
      <c r="I2" s="130">
        <v>1575.87</v>
      </c>
      <c r="J2" s="188">
        <v>12.86</v>
      </c>
      <c r="K2" s="131">
        <v>9</v>
      </c>
      <c r="L2" s="131">
        <v>13</v>
      </c>
      <c r="M2" s="131">
        <v>5513.36</v>
      </c>
      <c r="N2" s="180">
        <v>5.51</v>
      </c>
      <c r="O2" s="131">
        <v>14.54</v>
      </c>
      <c r="P2" s="189">
        <v>0.12</v>
      </c>
      <c r="Q2" s="181">
        <v>1</v>
      </c>
      <c r="R2" s="181">
        <v>1</v>
      </c>
      <c r="S2" s="181">
        <v>27000</v>
      </c>
      <c r="T2" s="182">
        <v>27</v>
      </c>
      <c r="U2" s="181">
        <v>0</v>
      </c>
      <c r="V2" s="190">
        <v>0</v>
      </c>
      <c r="W2" s="132">
        <v>42</v>
      </c>
      <c r="X2" s="132">
        <v>45</v>
      </c>
      <c r="Y2" s="132">
        <v>15683.75</v>
      </c>
      <c r="Z2" s="61">
        <v>15.68</v>
      </c>
      <c r="AA2" s="132">
        <v>35.81</v>
      </c>
      <c r="AB2" s="123">
        <v>0.28999999999999998</v>
      </c>
      <c r="AC2" s="133">
        <v>94</v>
      </c>
      <c r="AD2" s="133">
        <v>56715.538999999997</v>
      </c>
      <c r="AE2" s="125">
        <v>56.715539</v>
      </c>
      <c r="AF2" s="133">
        <v>50.750363999999998</v>
      </c>
      <c r="AG2" s="315">
        <v>0.41610000000000003</v>
      </c>
      <c r="AH2" s="133">
        <v>72680</v>
      </c>
      <c r="AI2" s="133">
        <v>1554479.0149999999</v>
      </c>
      <c r="AJ2" s="125">
        <v>1554.4790149999999</v>
      </c>
      <c r="AK2" s="133">
        <v>1390.98344</v>
      </c>
      <c r="AL2" s="314">
        <v>11.349500000000001</v>
      </c>
      <c r="AM2" s="133">
        <v>72774</v>
      </c>
      <c r="AN2" s="133">
        <v>1611194.55</v>
      </c>
      <c r="AO2" s="125">
        <v>1611</v>
      </c>
      <c r="AP2" s="133">
        <v>1442</v>
      </c>
      <c r="AQ2" s="314">
        <v>11.8</v>
      </c>
      <c r="AR2" s="183">
        <v>29</v>
      </c>
      <c r="AS2" s="183">
        <v>31</v>
      </c>
      <c r="AT2" s="183">
        <v>1452.5</v>
      </c>
      <c r="AU2" s="184">
        <v>1.45</v>
      </c>
      <c r="AV2" s="183">
        <v>5.0199999999999996</v>
      </c>
      <c r="AW2" s="319">
        <v>0.04</v>
      </c>
      <c r="AX2" s="134">
        <v>990</v>
      </c>
      <c r="AY2" s="134">
        <v>1754495.7</v>
      </c>
      <c r="AZ2" s="126">
        <v>1754</v>
      </c>
      <c r="BA2" s="134">
        <v>3100</v>
      </c>
      <c r="BB2" s="126">
        <v>25.3</v>
      </c>
      <c r="BC2" s="61">
        <v>74263</v>
      </c>
      <c r="BD2" s="61">
        <v>3679</v>
      </c>
      <c r="BE2" s="61">
        <v>6173</v>
      </c>
      <c r="BF2" s="61">
        <v>50.4</v>
      </c>
      <c r="BG2" s="185"/>
      <c r="BH2" s="185"/>
      <c r="BI2" s="34"/>
      <c r="BJ2" s="34"/>
      <c r="BK2" s="34"/>
    </row>
    <row r="3" spans="1:63" s="10" customFormat="1" ht="14.5" x14ac:dyDescent="0.35">
      <c r="A3" s="10" t="s">
        <v>917</v>
      </c>
      <c r="B3" s="33" t="s">
        <v>57</v>
      </c>
      <c r="C3" s="179">
        <v>2054178</v>
      </c>
      <c r="D3" s="135">
        <v>15401.55</v>
      </c>
      <c r="E3" s="130">
        <v>371</v>
      </c>
      <c r="F3" s="130">
        <v>650</v>
      </c>
      <c r="G3" s="130">
        <v>347098.29</v>
      </c>
      <c r="H3" s="124">
        <v>347.1</v>
      </c>
      <c r="I3" s="130">
        <v>2075.9899999999998</v>
      </c>
      <c r="J3" s="188">
        <v>13.48</v>
      </c>
      <c r="K3" s="131">
        <v>6</v>
      </c>
      <c r="L3" s="131">
        <v>10</v>
      </c>
      <c r="M3" s="131">
        <v>3155.77</v>
      </c>
      <c r="N3" s="180">
        <v>3.16</v>
      </c>
      <c r="O3" s="131">
        <v>3.91</v>
      </c>
      <c r="P3" s="189">
        <v>0.03</v>
      </c>
      <c r="Q3" s="181">
        <v>0</v>
      </c>
      <c r="R3" s="181">
        <v>0</v>
      </c>
      <c r="S3" s="181">
        <v>0</v>
      </c>
      <c r="T3" s="182">
        <v>0</v>
      </c>
      <c r="U3" s="181">
        <v>0</v>
      </c>
      <c r="V3" s="190">
        <v>0</v>
      </c>
      <c r="W3" s="132">
        <v>35</v>
      </c>
      <c r="X3" s="132">
        <v>42</v>
      </c>
      <c r="Y3" s="132">
        <v>32117.81</v>
      </c>
      <c r="Z3" s="61">
        <v>32.119999999999997</v>
      </c>
      <c r="AA3" s="132">
        <v>54.99</v>
      </c>
      <c r="AB3" s="123">
        <v>0.36</v>
      </c>
      <c r="AC3" s="133">
        <v>198</v>
      </c>
      <c r="AD3" s="133">
        <v>127552.245</v>
      </c>
      <c r="AE3" s="125">
        <v>127.552245</v>
      </c>
      <c r="AF3" s="133">
        <v>114.13667100000001</v>
      </c>
      <c r="AG3" s="315">
        <v>0.74016000000000004</v>
      </c>
      <c r="AH3" s="133">
        <v>68577</v>
      </c>
      <c r="AI3" s="133">
        <v>1223069.443</v>
      </c>
      <c r="AJ3" s="125">
        <v>1223.0694430000001</v>
      </c>
      <c r="AK3" s="133">
        <v>1094.4305609999999</v>
      </c>
      <c r="AL3" s="314">
        <v>7.1029</v>
      </c>
      <c r="AM3" s="133">
        <v>68775</v>
      </c>
      <c r="AN3" s="133">
        <v>1350621.69</v>
      </c>
      <c r="AO3" s="125">
        <v>1351</v>
      </c>
      <c r="AP3" s="133">
        <v>1209</v>
      </c>
      <c r="AQ3" s="314">
        <v>7.8</v>
      </c>
      <c r="AR3" s="183">
        <v>113</v>
      </c>
      <c r="AS3" s="183">
        <v>137</v>
      </c>
      <c r="AT3" s="183">
        <v>13982.11</v>
      </c>
      <c r="AU3" s="184">
        <v>13.98</v>
      </c>
      <c r="AV3" s="183">
        <v>72.69</v>
      </c>
      <c r="AW3" s="319">
        <v>0.47</v>
      </c>
      <c r="AX3" s="134">
        <v>1004</v>
      </c>
      <c r="AY3" s="134">
        <v>1647510.5</v>
      </c>
      <c r="AZ3" s="126">
        <v>1648</v>
      </c>
      <c r="BA3" s="134">
        <v>3014</v>
      </c>
      <c r="BB3" s="126">
        <v>19.600000000000001</v>
      </c>
      <c r="BC3" s="61">
        <v>70304</v>
      </c>
      <c r="BD3" s="61">
        <v>3394</v>
      </c>
      <c r="BE3" s="61">
        <v>6430</v>
      </c>
      <c r="BF3" s="61">
        <v>41.8</v>
      </c>
      <c r="BG3" s="185"/>
      <c r="BH3" s="185"/>
      <c r="BI3" s="34"/>
      <c r="BJ3" s="34"/>
      <c r="BK3" s="34"/>
    </row>
    <row r="4" spans="1:63" s="10" customFormat="1" ht="14.5" x14ac:dyDescent="0.35">
      <c r="A4" s="10" t="s">
        <v>921</v>
      </c>
      <c r="B4" s="33" t="s">
        <v>10</v>
      </c>
      <c r="C4" s="179">
        <v>1377561</v>
      </c>
      <c r="D4" s="135">
        <v>10328.5</v>
      </c>
      <c r="E4" s="130">
        <v>128</v>
      </c>
      <c r="F4" s="130">
        <v>229</v>
      </c>
      <c r="G4" s="130">
        <v>114281.9</v>
      </c>
      <c r="H4" s="124">
        <v>114.28</v>
      </c>
      <c r="I4" s="130">
        <v>683.51</v>
      </c>
      <c r="J4" s="188">
        <v>6.62</v>
      </c>
      <c r="K4" s="131">
        <v>4</v>
      </c>
      <c r="L4" s="131">
        <v>6</v>
      </c>
      <c r="M4" s="131">
        <v>2579</v>
      </c>
      <c r="N4" s="180">
        <v>2.58</v>
      </c>
      <c r="O4" s="131">
        <v>5.57</v>
      </c>
      <c r="P4" s="189">
        <v>0.05</v>
      </c>
      <c r="Q4" s="181">
        <v>0</v>
      </c>
      <c r="R4" s="181">
        <v>0</v>
      </c>
      <c r="S4" s="181">
        <v>0</v>
      </c>
      <c r="T4" s="182">
        <v>0</v>
      </c>
      <c r="U4" s="181">
        <v>0</v>
      </c>
      <c r="V4" s="190">
        <v>0</v>
      </c>
      <c r="W4" s="132">
        <v>37</v>
      </c>
      <c r="X4" s="132">
        <v>49</v>
      </c>
      <c r="Y4" s="132">
        <v>11885.17</v>
      </c>
      <c r="Z4" s="61">
        <v>11.89</v>
      </c>
      <c r="AA4" s="132">
        <v>34.44</v>
      </c>
      <c r="AB4" s="123">
        <v>0.33</v>
      </c>
      <c r="AC4" s="133">
        <v>99</v>
      </c>
      <c r="AD4" s="133">
        <v>41279.699999999997</v>
      </c>
      <c r="AE4" s="125">
        <v>41.279699999999998</v>
      </c>
      <c r="AF4" s="133">
        <v>36.938020999999999</v>
      </c>
      <c r="AG4" s="315">
        <v>0.35820000000000002</v>
      </c>
      <c r="AH4" s="133">
        <v>37010</v>
      </c>
      <c r="AI4" s="133">
        <v>619586.90099999995</v>
      </c>
      <c r="AJ4" s="125">
        <v>619.58690100000001</v>
      </c>
      <c r="AK4" s="133">
        <v>554.42055500000004</v>
      </c>
      <c r="AL4" s="314">
        <v>5.3635000000000002</v>
      </c>
      <c r="AM4" s="133">
        <v>37109</v>
      </c>
      <c r="AN4" s="133">
        <v>660866.6</v>
      </c>
      <c r="AO4" s="125">
        <v>661</v>
      </c>
      <c r="AP4" s="133">
        <v>591</v>
      </c>
      <c r="AQ4" s="314">
        <v>5.7</v>
      </c>
      <c r="AR4" s="183">
        <v>201</v>
      </c>
      <c r="AS4" s="183">
        <v>298</v>
      </c>
      <c r="AT4" s="183">
        <v>83583.570000000007</v>
      </c>
      <c r="AU4" s="184">
        <v>83.58</v>
      </c>
      <c r="AV4" s="183">
        <v>244.37</v>
      </c>
      <c r="AW4" s="319">
        <v>2.37</v>
      </c>
      <c r="AX4" s="134">
        <v>537</v>
      </c>
      <c r="AY4" s="134">
        <v>752266.2</v>
      </c>
      <c r="AZ4" s="126">
        <v>752</v>
      </c>
      <c r="BA4" s="134">
        <v>1284</v>
      </c>
      <c r="BB4" s="126">
        <v>12.4</v>
      </c>
      <c r="BC4" s="61">
        <v>38016</v>
      </c>
      <c r="BD4" s="61">
        <v>1625</v>
      </c>
      <c r="BE4" s="61">
        <v>2843</v>
      </c>
      <c r="BF4" s="61">
        <v>27.5</v>
      </c>
      <c r="BG4" s="185"/>
      <c r="BH4" s="185"/>
      <c r="BI4" s="34"/>
      <c r="BJ4" s="34"/>
      <c r="BK4" s="34"/>
    </row>
    <row r="5" spans="1:63" s="10" customFormat="1" ht="14.5" x14ac:dyDescent="0.35">
      <c r="A5" s="10" t="s">
        <v>920</v>
      </c>
      <c r="B5" s="33" t="s">
        <v>923</v>
      </c>
      <c r="C5" s="179">
        <v>5102484</v>
      </c>
      <c r="D5" s="135">
        <v>38256.74</v>
      </c>
      <c r="E5" s="130">
        <v>158</v>
      </c>
      <c r="F5" s="130">
        <v>223</v>
      </c>
      <c r="G5" s="130">
        <v>216691.75</v>
      </c>
      <c r="H5" s="124">
        <v>216.69</v>
      </c>
      <c r="I5" s="130">
        <v>1295.99</v>
      </c>
      <c r="J5" s="188">
        <v>3.39</v>
      </c>
      <c r="K5" s="131">
        <v>12</v>
      </c>
      <c r="L5" s="131">
        <v>23</v>
      </c>
      <c r="M5" s="131">
        <v>13399.28</v>
      </c>
      <c r="N5" s="180">
        <v>13.4</v>
      </c>
      <c r="O5" s="131">
        <v>41.24</v>
      </c>
      <c r="P5" s="189">
        <v>0.11</v>
      </c>
      <c r="Q5" s="181">
        <v>38</v>
      </c>
      <c r="R5" s="181">
        <v>99</v>
      </c>
      <c r="S5" s="181">
        <v>127410</v>
      </c>
      <c r="T5" s="182">
        <v>127.41</v>
      </c>
      <c r="U5" s="181">
        <v>418.67</v>
      </c>
      <c r="V5" s="190">
        <v>1.0900000000000001</v>
      </c>
      <c r="W5" s="132">
        <v>46</v>
      </c>
      <c r="X5" s="132">
        <v>67</v>
      </c>
      <c r="Y5" s="132">
        <v>52922.15</v>
      </c>
      <c r="Z5" s="61">
        <v>52.92</v>
      </c>
      <c r="AA5" s="132">
        <v>131.22</v>
      </c>
      <c r="AB5" s="123">
        <v>0.34</v>
      </c>
      <c r="AC5" s="133">
        <v>65</v>
      </c>
      <c r="AD5" s="133">
        <v>25313.775000000001</v>
      </c>
      <c r="AE5" s="125">
        <v>25.313775</v>
      </c>
      <c r="AF5" s="133">
        <v>22.651346</v>
      </c>
      <c r="AG5" s="315">
        <v>6.0118999999999999E-2</v>
      </c>
      <c r="AH5" s="133">
        <v>58381</v>
      </c>
      <c r="AI5" s="133">
        <v>927057.89599999995</v>
      </c>
      <c r="AJ5" s="125">
        <v>927.05789600000003</v>
      </c>
      <c r="AK5" s="133">
        <v>829.55264699999998</v>
      </c>
      <c r="AL5" s="314">
        <v>2.1695000000000002</v>
      </c>
      <c r="AM5" s="133">
        <v>58446</v>
      </c>
      <c r="AN5" s="133">
        <v>952371.67</v>
      </c>
      <c r="AO5" s="125">
        <v>952</v>
      </c>
      <c r="AP5" s="133">
        <v>852</v>
      </c>
      <c r="AQ5" s="314">
        <v>2.2000000000000002</v>
      </c>
      <c r="AR5" s="183">
        <v>43</v>
      </c>
      <c r="AS5" s="183">
        <v>76</v>
      </c>
      <c r="AT5" s="183">
        <v>65363</v>
      </c>
      <c r="AU5" s="184">
        <v>65.36</v>
      </c>
      <c r="AV5" s="183">
        <v>193.38</v>
      </c>
      <c r="AW5" s="319">
        <v>0.51</v>
      </c>
      <c r="AX5" s="134">
        <v>256</v>
      </c>
      <c r="AY5" s="134">
        <v>385434.5</v>
      </c>
      <c r="AZ5" s="126">
        <v>385</v>
      </c>
      <c r="BA5" s="134">
        <v>661</v>
      </c>
      <c r="BB5" s="126">
        <v>1.7</v>
      </c>
      <c r="BC5" s="61">
        <v>58999</v>
      </c>
      <c r="BD5" s="61">
        <v>1814</v>
      </c>
      <c r="BE5" s="61">
        <v>3594</v>
      </c>
      <c r="BF5" s="61">
        <v>9.4</v>
      </c>
      <c r="BG5" s="185"/>
      <c r="BH5" s="185"/>
      <c r="BI5" s="34"/>
      <c r="BJ5" s="34"/>
      <c r="BK5" s="34"/>
    </row>
    <row r="6" spans="1:63" s="10" customFormat="1" ht="14.5" x14ac:dyDescent="0.35">
      <c r="A6" s="10" t="s">
        <v>919</v>
      </c>
      <c r="B6" s="33" t="s">
        <v>65</v>
      </c>
      <c r="C6" s="179">
        <v>3281190</v>
      </c>
      <c r="D6" s="135">
        <v>24601.279999999999</v>
      </c>
      <c r="E6" s="130">
        <v>173</v>
      </c>
      <c r="F6" s="130">
        <v>289</v>
      </c>
      <c r="G6" s="130">
        <v>118503.21</v>
      </c>
      <c r="H6" s="124">
        <v>118.5</v>
      </c>
      <c r="I6" s="130">
        <v>708.77</v>
      </c>
      <c r="J6" s="188">
        <v>2.88</v>
      </c>
      <c r="K6" s="131">
        <v>5</v>
      </c>
      <c r="L6" s="131">
        <v>7</v>
      </c>
      <c r="M6" s="131">
        <v>2721</v>
      </c>
      <c r="N6" s="180">
        <v>2.72</v>
      </c>
      <c r="O6" s="131">
        <v>10.25</v>
      </c>
      <c r="P6" s="189">
        <v>0.04</v>
      </c>
      <c r="Q6" s="181">
        <v>0</v>
      </c>
      <c r="R6" s="181">
        <v>0</v>
      </c>
      <c r="S6" s="181">
        <v>0</v>
      </c>
      <c r="T6" s="182">
        <v>0</v>
      </c>
      <c r="U6" s="181">
        <v>0</v>
      </c>
      <c r="V6" s="190">
        <v>0</v>
      </c>
      <c r="W6" s="132">
        <v>34</v>
      </c>
      <c r="X6" s="132">
        <v>40</v>
      </c>
      <c r="Y6" s="132">
        <v>52415.83</v>
      </c>
      <c r="Z6" s="61">
        <v>52.42</v>
      </c>
      <c r="AA6" s="132">
        <v>90.78</v>
      </c>
      <c r="AB6" s="123">
        <v>0.37</v>
      </c>
      <c r="AC6" s="133">
        <v>44</v>
      </c>
      <c r="AD6" s="133">
        <v>28749.695</v>
      </c>
      <c r="AE6" s="125">
        <v>28.749694999999999</v>
      </c>
      <c r="AF6" s="133">
        <v>25.725885999999999</v>
      </c>
      <c r="AG6" s="315">
        <v>0.1056</v>
      </c>
      <c r="AH6" s="133">
        <v>44970</v>
      </c>
      <c r="AI6" s="133">
        <v>845711.00719999999</v>
      </c>
      <c r="AJ6" s="125">
        <v>845.711007</v>
      </c>
      <c r="AK6" s="133">
        <v>756.76158699999996</v>
      </c>
      <c r="AL6" s="314">
        <v>3.0771000000000002</v>
      </c>
      <c r="AM6" s="133">
        <v>45013</v>
      </c>
      <c r="AN6" s="133">
        <v>874456.29</v>
      </c>
      <c r="AO6" s="125">
        <v>874</v>
      </c>
      <c r="AP6" s="133">
        <v>782</v>
      </c>
      <c r="AQ6" s="314">
        <v>3.2</v>
      </c>
      <c r="AR6" s="183">
        <v>20</v>
      </c>
      <c r="AS6" s="183">
        <v>22</v>
      </c>
      <c r="AT6" s="183">
        <v>3015.2</v>
      </c>
      <c r="AU6" s="184">
        <v>3.02</v>
      </c>
      <c r="AV6" s="183">
        <v>12.13</v>
      </c>
      <c r="AW6" s="319">
        <v>0.05</v>
      </c>
      <c r="AX6" s="134">
        <v>343</v>
      </c>
      <c r="AY6" s="134">
        <v>588880.9</v>
      </c>
      <c r="AZ6" s="126">
        <v>589</v>
      </c>
      <c r="BA6" s="134">
        <v>942</v>
      </c>
      <c r="BB6" s="126">
        <v>3.8</v>
      </c>
      <c r="BC6" s="61">
        <v>45588</v>
      </c>
      <c r="BD6" s="61">
        <v>1640</v>
      </c>
      <c r="BE6" s="61">
        <v>2547</v>
      </c>
      <c r="BF6" s="61">
        <v>10.4</v>
      </c>
      <c r="BG6" s="185"/>
      <c r="BH6" s="185"/>
      <c r="BI6" s="34"/>
      <c r="BJ6" s="34"/>
      <c r="BK6" s="34"/>
    </row>
    <row r="7" spans="1:63" s="10" customFormat="1" ht="14.5" x14ac:dyDescent="0.35">
      <c r="A7" s="10" t="s">
        <v>918</v>
      </c>
      <c r="B7" s="10" t="s">
        <v>155</v>
      </c>
      <c r="C7" s="179">
        <v>4475530</v>
      </c>
      <c r="D7" s="135">
        <v>33556.04</v>
      </c>
      <c r="E7" s="130">
        <v>168</v>
      </c>
      <c r="F7" s="130">
        <v>233</v>
      </c>
      <c r="G7" s="130">
        <v>99487.4</v>
      </c>
      <c r="H7" s="124">
        <v>99.49</v>
      </c>
      <c r="I7" s="130">
        <v>595.03</v>
      </c>
      <c r="J7" s="188">
        <v>1.77</v>
      </c>
      <c r="K7" s="131">
        <v>9</v>
      </c>
      <c r="L7" s="131">
        <v>16</v>
      </c>
      <c r="M7" s="131">
        <v>11210</v>
      </c>
      <c r="N7" s="180">
        <v>11.21</v>
      </c>
      <c r="O7" s="131">
        <v>40.43</v>
      </c>
      <c r="P7" s="189">
        <v>0.12</v>
      </c>
      <c r="Q7" s="181">
        <v>0</v>
      </c>
      <c r="R7" s="181">
        <v>0</v>
      </c>
      <c r="S7" s="181">
        <v>0</v>
      </c>
      <c r="T7" s="182">
        <v>0</v>
      </c>
      <c r="U7" s="181">
        <v>0</v>
      </c>
      <c r="V7" s="190">
        <v>0</v>
      </c>
      <c r="W7" s="132">
        <v>82</v>
      </c>
      <c r="X7" s="132">
        <v>90</v>
      </c>
      <c r="Y7" s="132">
        <v>39840.94</v>
      </c>
      <c r="Z7" s="61">
        <v>39.840000000000003</v>
      </c>
      <c r="AA7" s="132">
        <v>104.17</v>
      </c>
      <c r="AB7" s="123">
        <v>0.31</v>
      </c>
      <c r="AC7" s="133">
        <v>81</v>
      </c>
      <c r="AD7" s="133">
        <v>58238.239999999998</v>
      </c>
      <c r="AE7" s="125">
        <v>58.238239999999998</v>
      </c>
      <c r="AF7" s="133">
        <v>52.112912000000001</v>
      </c>
      <c r="AG7" s="315">
        <v>0.15490000000000001</v>
      </c>
      <c r="AH7" s="133">
        <v>77994</v>
      </c>
      <c r="AI7" s="133">
        <v>1088149.4129999999</v>
      </c>
      <c r="AJ7" s="125">
        <v>1088.1494130000001</v>
      </c>
      <c r="AK7" s="133">
        <v>973.70102699999995</v>
      </c>
      <c r="AL7" s="314">
        <v>2.9026000000000001</v>
      </c>
      <c r="AM7" s="133">
        <v>78076</v>
      </c>
      <c r="AN7" s="133">
        <v>1146392.06</v>
      </c>
      <c r="AO7" s="125">
        <v>1146</v>
      </c>
      <c r="AP7" s="133">
        <v>1026</v>
      </c>
      <c r="AQ7" s="314">
        <v>3.1</v>
      </c>
      <c r="AR7" s="183">
        <v>67</v>
      </c>
      <c r="AS7" s="183">
        <v>86</v>
      </c>
      <c r="AT7" s="183">
        <v>64684.15</v>
      </c>
      <c r="AU7" s="184">
        <v>64.680000000000007</v>
      </c>
      <c r="AV7" s="183">
        <v>131.24</v>
      </c>
      <c r="AW7" s="319">
        <v>0.39</v>
      </c>
      <c r="AX7" s="134">
        <v>678</v>
      </c>
      <c r="AY7" s="134">
        <v>1320751.2</v>
      </c>
      <c r="AZ7" s="126">
        <v>1321</v>
      </c>
      <c r="BA7" s="134">
        <v>2383</v>
      </c>
      <c r="BB7" s="126">
        <v>7.1</v>
      </c>
      <c r="BC7" s="61">
        <v>79080</v>
      </c>
      <c r="BD7" s="61">
        <v>2682</v>
      </c>
      <c r="BE7" s="61">
        <v>4280</v>
      </c>
      <c r="BF7" s="61">
        <v>12.8</v>
      </c>
    </row>
    <row r="8" spans="1:63" ht="14.5" x14ac:dyDescent="0.35">
      <c r="E8" s="35"/>
      <c r="F8" s="35"/>
      <c r="G8" s="35"/>
      <c r="H8" s="16"/>
      <c r="I8" s="16"/>
      <c r="J8" s="200"/>
      <c r="N8" s="16"/>
      <c r="O8" s="16"/>
      <c r="P8" s="200"/>
      <c r="T8" s="16"/>
      <c r="U8" s="186"/>
      <c r="V8" s="204"/>
      <c r="AE8" s="187"/>
      <c r="AJ8" s="187"/>
      <c r="AO8" s="187"/>
    </row>
    <row r="9" spans="1:63" s="309" customFormat="1" ht="13" x14ac:dyDescent="0.3">
      <c r="B9" s="312" t="s">
        <v>341</v>
      </c>
      <c r="C9" s="309">
        <v>17925570</v>
      </c>
      <c r="D9" s="310">
        <v>134400</v>
      </c>
      <c r="E9" s="310">
        <v>1416</v>
      </c>
      <c r="F9" s="310">
        <v>2360</v>
      </c>
      <c r="G9" s="310">
        <v>1159412.23</v>
      </c>
      <c r="H9" s="310">
        <v>1159.4100000000001</v>
      </c>
      <c r="I9" s="310">
        <v>6935.17</v>
      </c>
      <c r="J9" s="313"/>
      <c r="K9" s="311">
        <v>45</v>
      </c>
      <c r="L9" s="311">
        <v>75</v>
      </c>
      <c r="M9" s="311">
        <v>38578.410000000003</v>
      </c>
      <c r="N9" s="311">
        <v>38.58</v>
      </c>
      <c r="O9" s="311">
        <v>115.94</v>
      </c>
      <c r="P9" s="313"/>
      <c r="Q9" s="311">
        <v>39</v>
      </c>
      <c r="R9" s="311">
        <v>100</v>
      </c>
      <c r="S9" s="311">
        <v>154410</v>
      </c>
      <c r="T9" s="311">
        <v>154.41</v>
      </c>
      <c r="U9" s="311">
        <v>418.67</v>
      </c>
      <c r="V9" s="313"/>
      <c r="W9" s="311">
        <v>276</v>
      </c>
      <c r="X9" s="311">
        <v>333</v>
      </c>
      <c r="Y9" s="311">
        <v>204865.65</v>
      </c>
      <c r="Z9" s="311">
        <v>204.87</v>
      </c>
      <c r="AA9" s="311">
        <v>451.41</v>
      </c>
      <c r="AB9" s="313"/>
      <c r="AC9" s="311">
        <v>581</v>
      </c>
      <c r="AD9" s="311">
        <v>337849</v>
      </c>
      <c r="AE9" s="311">
        <v>338</v>
      </c>
      <c r="AF9" s="311">
        <v>302</v>
      </c>
      <c r="AG9" s="311"/>
      <c r="AH9" s="311">
        <v>359612</v>
      </c>
      <c r="AI9" s="311">
        <v>6258054</v>
      </c>
      <c r="AJ9" s="311">
        <v>6258</v>
      </c>
      <c r="AK9" s="311">
        <v>5600</v>
      </c>
      <c r="AL9" s="316"/>
      <c r="AM9" s="311">
        <v>360193</v>
      </c>
      <c r="AN9" s="311">
        <v>6595902.8700000001</v>
      </c>
      <c r="AO9" s="311">
        <v>6595.9</v>
      </c>
      <c r="AP9" s="311">
        <v>5902.17</v>
      </c>
      <c r="AQ9" s="316"/>
      <c r="AR9" s="311">
        <v>473</v>
      </c>
      <c r="AS9" s="311">
        <v>650</v>
      </c>
      <c r="AT9" s="311">
        <v>232080.53</v>
      </c>
      <c r="AU9" s="311">
        <v>232.08</v>
      </c>
      <c r="AV9" s="311">
        <v>658.82</v>
      </c>
      <c r="AW9" s="313"/>
      <c r="AX9" s="311">
        <v>3808</v>
      </c>
      <c r="AY9" s="311">
        <v>6449339</v>
      </c>
      <c r="AZ9" s="311">
        <v>6449.34</v>
      </c>
      <c r="BA9" s="311">
        <v>11384.12</v>
      </c>
      <c r="BB9" s="311"/>
      <c r="BC9" s="136">
        <v>366250</v>
      </c>
      <c r="BD9" s="311">
        <v>14834.59</v>
      </c>
      <c r="BE9" s="311">
        <v>25866.3</v>
      </c>
      <c r="BF9" s="136">
        <v>19.2</v>
      </c>
    </row>
    <row r="10" spans="1:63" ht="13" x14ac:dyDescent="0.3">
      <c r="D10" s="18"/>
      <c r="E10" s="18"/>
      <c r="F10" s="18"/>
      <c r="G10" s="158"/>
      <c r="I10" s="16"/>
    </row>
    <row r="11" spans="1:63" ht="13" x14ac:dyDescent="0.3">
      <c r="D11" s="18"/>
      <c r="E11" s="18"/>
      <c r="F11" s="18"/>
      <c r="G11" s="158"/>
      <c r="I11" s="16"/>
    </row>
    <row r="12" spans="1:63" x14ac:dyDescent="0.25">
      <c r="G12" s="158"/>
      <c r="H12" s="254"/>
      <c r="I12" s="254"/>
      <c r="J12" s="201"/>
      <c r="K12" s="254"/>
      <c r="L12" s="254"/>
      <c r="M12" s="254"/>
      <c r="N12" s="254"/>
      <c r="O12" s="254"/>
      <c r="P12" s="201"/>
      <c r="Q12" s="254"/>
      <c r="R12" s="254"/>
      <c r="S12" s="254"/>
      <c r="T12" s="254"/>
      <c r="U12" s="254"/>
      <c r="V12" s="201"/>
      <c r="W12" s="254"/>
      <c r="X12" s="254"/>
      <c r="Y12" s="254"/>
      <c r="Z12" s="254"/>
      <c r="AA12" s="254"/>
      <c r="AB12" s="201"/>
      <c r="AC12" s="254"/>
      <c r="AD12" s="254"/>
      <c r="AE12" s="254"/>
      <c r="AF12" s="254"/>
      <c r="AG12" s="254"/>
      <c r="AH12" s="254"/>
      <c r="AI12" s="254"/>
      <c r="AJ12" s="254"/>
      <c r="AK12" s="254"/>
      <c r="AL12" s="201"/>
      <c r="AM12" s="254"/>
      <c r="AN12" s="254"/>
      <c r="AO12" s="254"/>
      <c r="AP12" s="254"/>
      <c r="AQ12" s="201"/>
      <c r="AR12" s="254"/>
      <c r="AS12" s="254"/>
      <c r="AT12" s="254"/>
      <c r="AU12" s="254"/>
      <c r="AV12" s="254"/>
      <c r="AW12" s="201"/>
      <c r="AX12" s="254"/>
      <c r="AY12" s="254"/>
      <c r="AZ12" s="254"/>
      <c r="BA12" s="254"/>
      <c r="BB12" s="254"/>
      <c r="BC12" s="254"/>
      <c r="BD12" s="254"/>
      <c r="BE12" s="254"/>
      <c r="BF12" s="254"/>
    </row>
    <row r="13" spans="1:63" x14ac:dyDescent="0.25">
      <c r="G13" s="158"/>
      <c r="H13" s="254"/>
      <c r="I13" s="254"/>
      <c r="J13" s="201"/>
      <c r="K13" s="254"/>
      <c r="L13" s="254"/>
      <c r="M13" s="254"/>
      <c r="N13" s="254"/>
      <c r="O13" s="254"/>
      <c r="P13" s="201"/>
      <c r="Q13" s="254"/>
      <c r="R13" s="254"/>
      <c r="S13" s="254"/>
      <c r="T13" s="254"/>
      <c r="U13" s="254"/>
      <c r="V13" s="201"/>
      <c r="W13" s="254"/>
      <c r="X13" s="254"/>
      <c r="Y13" s="254"/>
      <c r="Z13" s="254"/>
      <c r="AA13" s="254"/>
      <c r="AB13" s="201"/>
      <c r="AC13" s="254"/>
      <c r="AD13" s="254"/>
      <c r="AE13" s="254"/>
      <c r="AF13" s="254"/>
      <c r="AG13" s="254"/>
      <c r="AH13" s="254"/>
      <c r="AI13" s="254"/>
      <c r="AJ13" s="254"/>
      <c r="AK13" s="254"/>
      <c r="AL13" s="201"/>
      <c r="AM13" s="254"/>
      <c r="AN13" s="254"/>
      <c r="AO13" s="254"/>
      <c r="AP13" s="254"/>
      <c r="AQ13" s="201"/>
      <c r="AR13" s="254"/>
      <c r="AS13" s="254"/>
      <c r="AT13" s="254"/>
      <c r="AU13" s="254"/>
      <c r="AV13" s="254"/>
      <c r="AW13" s="201"/>
      <c r="AX13" s="254"/>
      <c r="AY13" s="254"/>
      <c r="AZ13" s="254"/>
      <c r="BA13" s="254"/>
      <c r="BB13" s="254"/>
      <c r="BC13" s="254"/>
      <c r="BD13" s="254"/>
      <c r="BE13" s="254"/>
      <c r="BF13" s="254"/>
    </row>
    <row r="14" spans="1:63" x14ac:dyDescent="0.25">
      <c r="G14" s="158"/>
      <c r="H14" s="254"/>
      <c r="I14" s="254"/>
      <c r="J14" s="201"/>
      <c r="K14" s="254"/>
      <c r="L14" s="254"/>
      <c r="M14" s="254"/>
      <c r="N14" s="254"/>
      <c r="O14" s="254"/>
      <c r="P14" s="201"/>
      <c r="Q14" s="254"/>
      <c r="R14" s="254"/>
      <c r="S14" s="254"/>
      <c r="T14" s="254"/>
      <c r="U14" s="254"/>
      <c r="V14" s="201"/>
      <c r="W14" s="254"/>
      <c r="X14" s="254"/>
      <c r="Y14" s="254"/>
      <c r="Z14" s="254"/>
      <c r="AA14" s="254"/>
      <c r="AB14" s="201"/>
      <c r="AC14" s="254"/>
      <c r="AD14" s="254"/>
      <c r="AE14" s="254"/>
      <c r="AF14" s="254"/>
      <c r="AG14" s="254"/>
      <c r="AH14" s="254"/>
      <c r="AI14" s="254"/>
      <c r="AJ14" s="254"/>
      <c r="AK14" s="254"/>
      <c r="AL14" s="201"/>
      <c r="AM14" s="254"/>
      <c r="AN14" s="254"/>
      <c r="AO14" s="254"/>
      <c r="AP14" s="254"/>
      <c r="AQ14" s="201"/>
      <c r="AR14" s="254"/>
      <c r="AS14" s="254"/>
      <c r="AT14" s="254"/>
      <c r="AU14" s="254"/>
      <c r="AV14" s="254"/>
      <c r="AW14" s="201"/>
      <c r="AX14" s="254"/>
      <c r="AY14" s="254"/>
      <c r="AZ14" s="254"/>
      <c r="BA14" s="254"/>
      <c r="BB14" s="254"/>
      <c r="BC14" s="254"/>
      <c r="BD14" s="254"/>
      <c r="BE14" s="254"/>
      <c r="BF14" s="254"/>
    </row>
    <row r="15" spans="1:63" x14ac:dyDescent="0.25">
      <c r="G15" s="158"/>
      <c r="H15" s="254"/>
      <c r="I15" s="254"/>
      <c r="J15" s="201"/>
      <c r="K15" s="254"/>
      <c r="L15" s="254"/>
      <c r="M15" s="254"/>
      <c r="N15" s="254"/>
      <c r="O15" s="254"/>
      <c r="P15" s="201"/>
      <c r="Q15" s="254"/>
      <c r="R15" s="254"/>
      <c r="S15" s="254"/>
      <c r="T15" s="254"/>
      <c r="U15" s="254"/>
      <c r="V15" s="201"/>
      <c r="W15" s="254"/>
      <c r="X15" s="254"/>
      <c r="Y15" s="254"/>
      <c r="Z15" s="254"/>
      <c r="AA15" s="254"/>
      <c r="AB15" s="201"/>
      <c r="AC15" s="254"/>
      <c r="AD15" s="254"/>
      <c r="AE15" s="254"/>
      <c r="AF15" s="254"/>
      <c r="AG15" s="254"/>
      <c r="AH15" s="254"/>
      <c r="AI15" s="254"/>
      <c r="AJ15" s="254"/>
      <c r="AK15" s="254"/>
      <c r="AL15" s="201"/>
      <c r="AM15" s="254"/>
      <c r="AN15" s="254"/>
      <c r="AO15" s="254"/>
      <c r="AP15" s="254"/>
      <c r="AQ15" s="201"/>
      <c r="AR15" s="254"/>
      <c r="AS15" s="254"/>
      <c r="AT15" s="254"/>
      <c r="AU15" s="254"/>
      <c r="AV15" s="254"/>
      <c r="AW15" s="201"/>
      <c r="AX15" s="254"/>
      <c r="AY15" s="254"/>
      <c r="AZ15" s="254"/>
      <c r="BA15" s="254"/>
      <c r="BB15" s="254"/>
      <c r="BC15" s="254"/>
      <c r="BD15" s="254"/>
      <c r="BE15" s="254"/>
      <c r="BF15" s="254"/>
    </row>
    <row r="16" spans="1:63" x14ac:dyDescent="0.25">
      <c r="G16" s="158"/>
      <c r="H16" s="254"/>
      <c r="I16" s="254"/>
      <c r="J16" s="201"/>
      <c r="K16" s="254"/>
      <c r="L16" s="254"/>
      <c r="M16" s="254"/>
      <c r="N16" s="254"/>
      <c r="O16" s="254"/>
      <c r="P16" s="201"/>
      <c r="Q16" s="254"/>
      <c r="R16" s="254"/>
      <c r="S16" s="254"/>
      <c r="T16" s="254"/>
      <c r="U16" s="254"/>
      <c r="V16" s="201"/>
      <c r="W16" s="254"/>
      <c r="X16" s="254"/>
      <c r="Y16" s="254"/>
      <c r="Z16" s="254"/>
      <c r="AA16" s="254"/>
      <c r="AB16" s="201"/>
      <c r="AC16" s="254"/>
      <c r="AD16" s="254"/>
      <c r="AE16" s="254"/>
      <c r="AF16" s="254"/>
      <c r="AG16" s="254"/>
      <c r="AH16" s="254"/>
      <c r="AI16" s="254"/>
      <c r="AJ16" s="254"/>
      <c r="AK16" s="254"/>
      <c r="AL16" s="201"/>
      <c r="AM16" s="254"/>
      <c r="AN16" s="254"/>
      <c r="AO16" s="254"/>
      <c r="AP16" s="254"/>
      <c r="AQ16" s="201"/>
      <c r="AR16" s="254"/>
      <c r="AS16" s="254"/>
      <c r="AT16" s="254"/>
      <c r="AU16" s="254"/>
      <c r="AV16" s="254"/>
      <c r="AW16" s="201"/>
      <c r="AX16" s="254"/>
      <c r="AY16" s="254"/>
      <c r="AZ16" s="254"/>
      <c r="BA16" s="254"/>
      <c r="BB16" s="254"/>
      <c r="BC16" s="254"/>
      <c r="BD16" s="254"/>
      <c r="BE16" s="254"/>
      <c r="BF16" s="254"/>
    </row>
    <row r="17" spans="7:58" x14ac:dyDescent="0.25">
      <c r="G17" s="158"/>
      <c r="H17" s="254"/>
      <c r="I17" s="254"/>
      <c r="J17" s="201"/>
      <c r="K17" s="254"/>
      <c r="L17" s="254"/>
      <c r="M17" s="254"/>
      <c r="N17" s="254"/>
      <c r="O17" s="254"/>
      <c r="P17" s="201"/>
      <c r="Q17" s="254"/>
      <c r="R17" s="254"/>
      <c r="S17" s="254"/>
      <c r="T17" s="254"/>
      <c r="U17" s="254"/>
      <c r="V17" s="201"/>
      <c r="W17" s="254"/>
      <c r="X17" s="254"/>
      <c r="Y17" s="254"/>
      <c r="Z17" s="254"/>
      <c r="AA17" s="254"/>
      <c r="AB17" s="201"/>
      <c r="AC17" s="254"/>
      <c r="AD17" s="254"/>
      <c r="AE17" s="254"/>
      <c r="AF17" s="254"/>
      <c r="AG17" s="254"/>
      <c r="AH17" s="254"/>
      <c r="AI17" s="254"/>
      <c r="AJ17" s="254"/>
      <c r="AK17" s="254"/>
      <c r="AL17" s="201"/>
      <c r="AM17" s="254"/>
      <c r="AN17" s="254"/>
      <c r="AO17" s="254"/>
      <c r="AP17" s="254"/>
      <c r="AQ17" s="201"/>
      <c r="AR17" s="254"/>
      <c r="AS17" s="254"/>
      <c r="AT17" s="254"/>
      <c r="AU17" s="254"/>
      <c r="AV17" s="254"/>
      <c r="AW17" s="201"/>
      <c r="AX17" s="254"/>
      <c r="AY17" s="254"/>
      <c r="AZ17" s="254"/>
      <c r="BA17" s="254"/>
      <c r="BB17" s="254"/>
      <c r="BC17" s="254"/>
      <c r="BD17" s="254"/>
      <c r="BE17" s="254"/>
      <c r="BF17" s="254"/>
    </row>
    <row r="18" spans="7:58" x14ac:dyDescent="0.25">
      <c r="G18" s="158"/>
      <c r="H18" s="254"/>
      <c r="I18" s="254"/>
      <c r="J18" s="201"/>
      <c r="K18" s="254"/>
      <c r="L18" s="254"/>
      <c r="M18" s="254"/>
      <c r="N18" s="254"/>
      <c r="O18" s="254"/>
      <c r="P18" s="201"/>
      <c r="Q18" s="254"/>
      <c r="R18" s="254"/>
      <c r="S18" s="254"/>
      <c r="T18" s="254"/>
      <c r="U18" s="254"/>
      <c r="V18" s="201"/>
      <c r="W18" s="254"/>
      <c r="X18" s="254"/>
      <c r="Y18" s="254"/>
      <c r="Z18" s="254"/>
      <c r="AA18" s="254"/>
      <c r="AB18" s="201"/>
      <c r="AC18" s="254"/>
      <c r="AD18" s="254"/>
      <c r="AE18" s="254"/>
      <c r="AF18" s="254"/>
      <c r="AG18" s="254"/>
      <c r="AH18" s="254"/>
      <c r="AI18" s="254"/>
      <c r="AJ18" s="254"/>
      <c r="AK18" s="254"/>
      <c r="AL18" s="201"/>
      <c r="AM18" s="254"/>
      <c r="AN18" s="254"/>
      <c r="AO18" s="254"/>
      <c r="AP18" s="254"/>
      <c r="AQ18" s="201"/>
      <c r="AR18" s="254"/>
      <c r="AS18" s="254"/>
      <c r="AT18" s="254"/>
      <c r="AU18" s="254"/>
      <c r="AV18" s="254"/>
      <c r="AW18" s="201"/>
      <c r="AX18" s="254"/>
      <c r="AY18" s="254"/>
      <c r="AZ18" s="254"/>
      <c r="BA18" s="254"/>
      <c r="BB18" s="254"/>
      <c r="BC18" s="254"/>
      <c r="BD18" s="254"/>
      <c r="BE18" s="254"/>
      <c r="BF18" s="254"/>
    </row>
    <row r="19" spans="7:58" x14ac:dyDescent="0.25">
      <c r="G19" s="158"/>
      <c r="H19" s="254"/>
      <c r="I19" s="254"/>
      <c r="J19" s="201"/>
      <c r="K19" s="254"/>
      <c r="L19" s="254"/>
      <c r="M19" s="254"/>
      <c r="N19" s="254"/>
      <c r="O19" s="254"/>
      <c r="P19" s="201"/>
      <c r="Q19" s="254"/>
      <c r="R19" s="254"/>
      <c r="S19" s="254"/>
      <c r="T19" s="254"/>
      <c r="U19" s="254"/>
      <c r="V19" s="201"/>
      <c r="W19" s="254"/>
      <c r="X19" s="254"/>
      <c r="Y19" s="254"/>
      <c r="Z19" s="254"/>
      <c r="AA19" s="254"/>
      <c r="AB19" s="201"/>
      <c r="AC19" s="254"/>
      <c r="AD19" s="254"/>
      <c r="AE19" s="254"/>
      <c r="AF19" s="254"/>
      <c r="AG19" s="254"/>
      <c r="AH19" s="254"/>
      <c r="AI19" s="254"/>
      <c r="AJ19" s="254"/>
      <c r="AK19" s="254"/>
      <c r="AL19" s="201"/>
      <c r="AM19" s="254"/>
      <c r="AN19" s="254"/>
      <c r="AO19" s="254"/>
      <c r="AP19" s="254"/>
      <c r="AQ19" s="201"/>
      <c r="AR19" s="254"/>
      <c r="AS19" s="254"/>
      <c r="AT19" s="254"/>
      <c r="AU19" s="254"/>
      <c r="AV19" s="254"/>
      <c r="AW19" s="201"/>
      <c r="AX19" s="254"/>
      <c r="AY19" s="254"/>
      <c r="AZ19" s="254"/>
      <c r="BA19" s="254"/>
      <c r="BB19" s="254"/>
      <c r="BC19" s="254"/>
      <c r="BD19" s="254"/>
      <c r="BE19" s="254"/>
      <c r="BF19" s="254"/>
    </row>
    <row r="20" spans="7:58" x14ac:dyDescent="0.25">
      <c r="G20" s="158"/>
      <c r="H20" s="254"/>
      <c r="I20" s="254"/>
      <c r="J20" s="201"/>
      <c r="K20" s="254"/>
      <c r="L20" s="254"/>
      <c r="M20" s="254"/>
      <c r="N20" s="254"/>
      <c r="O20" s="254"/>
      <c r="P20" s="201"/>
      <c r="Q20" s="254"/>
      <c r="R20" s="254"/>
      <c r="S20" s="254"/>
      <c r="T20" s="254"/>
      <c r="U20" s="254"/>
      <c r="V20" s="201"/>
      <c r="W20" s="254"/>
      <c r="X20" s="254"/>
      <c r="Y20" s="254"/>
      <c r="Z20" s="254"/>
      <c r="AA20" s="254"/>
      <c r="AB20" s="201"/>
      <c r="AC20" s="254"/>
      <c r="AD20" s="254"/>
      <c r="AE20" s="254"/>
      <c r="AF20" s="254"/>
      <c r="AG20" s="254"/>
      <c r="AH20" s="254"/>
      <c r="AI20" s="254"/>
      <c r="AJ20" s="254"/>
      <c r="AK20" s="254"/>
      <c r="AL20" s="201"/>
      <c r="AM20" s="254"/>
      <c r="AN20" s="254"/>
      <c r="AO20" s="254"/>
      <c r="AP20" s="254"/>
      <c r="AQ20" s="201"/>
      <c r="AR20" s="254"/>
      <c r="AS20" s="254"/>
      <c r="AT20" s="254"/>
      <c r="AU20" s="254"/>
      <c r="AV20" s="254"/>
      <c r="AW20" s="201"/>
      <c r="AX20" s="254"/>
      <c r="AY20" s="254"/>
      <c r="AZ20" s="254"/>
      <c r="BA20" s="254"/>
      <c r="BB20" s="254"/>
      <c r="BC20" s="254"/>
      <c r="BD20" s="254"/>
      <c r="BE20" s="254"/>
      <c r="BF20" s="254"/>
    </row>
    <row r="21" spans="7:58" x14ac:dyDescent="0.25">
      <c r="G21" s="158"/>
      <c r="H21" s="254"/>
      <c r="I21" s="254"/>
      <c r="J21" s="201"/>
      <c r="K21" s="254"/>
      <c r="L21" s="254"/>
      <c r="M21" s="254"/>
      <c r="N21" s="254"/>
      <c r="O21" s="254"/>
      <c r="P21" s="201"/>
      <c r="Q21" s="254"/>
      <c r="R21" s="254"/>
      <c r="S21" s="254"/>
      <c r="T21" s="254"/>
      <c r="U21" s="254"/>
      <c r="V21" s="201"/>
      <c r="W21" s="254"/>
      <c r="X21" s="254"/>
      <c r="Y21" s="254"/>
      <c r="Z21" s="254"/>
      <c r="AA21" s="254"/>
      <c r="AB21" s="201"/>
      <c r="AC21" s="254"/>
      <c r="AD21" s="254"/>
      <c r="AE21" s="254"/>
      <c r="AF21" s="254"/>
      <c r="AG21" s="254"/>
      <c r="AH21" s="254"/>
      <c r="AI21" s="254"/>
      <c r="AJ21" s="254"/>
      <c r="AK21" s="254"/>
      <c r="AL21" s="201"/>
      <c r="AM21" s="254"/>
      <c r="AN21" s="254"/>
      <c r="AO21" s="254"/>
      <c r="AP21" s="254"/>
      <c r="AQ21" s="201"/>
      <c r="AR21" s="254"/>
      <c r="AS21" s="254"/>
      <c r="AT21" s="254"/>
      <c r="AU21" s="254"/>
      <c r="AV21" s="254"/>
      <c r="AW21" s="201"/>
      <c r="AX21" s="254"/>
      <c r="AY21" s="254"/>
      <c r="AZ21" s="254"/>
      <c r="BA21" s="254"/>
      <c r="BB21" s="254"/>
      <c r="BC21" s="254"/>
      <c r="BD21" s="254"/>
      <c r="BE21" s="254"/>
      <c r="BF21" s="254"/>
    </row>
    <row r="22" spans="7:58" x14ac:dyDescent="0.25">
      <c r="G22" s="158"/>
      <c r="H22" s="254"/>
      <c r="I22" s="254"/>
      <c r="J22" s="201"/>
      <c r="K22" s="254"/>
      <c r="L22" s="254"/>
      <c r="M22" s="254"/>
      <c r="N22" s="254"/>
      <c r="O22" s="254"/>
      <c r="P22" s="201"/>
      <c r="Q22" s="254"/>
      <c r="R22" s="254"/>
      <c r="S22" s="254"/>
      <c r="T22" s="254"/>
      <c r="U22" s="254"/>
      <c r="V22" s="201"/>
      <c r="W22" s="254"/>
      <c r="X22" s="254"/>
      <c r="Y22" s="254"/>
      <c r="Z22" s="254"/>
      <c r="AA22" s="254"/>
      <c r="AB22" s="201"/>
      <c r="AC22" s="254"/>
      <c r="AD22" s="254"/>
      <c r="AE22" s="254"/>
      <c r="AF22" s="254"/>
      <c r="AG22" s="254"/>
      <c r="AH22" s="254"/>
      <c r="AI22" s="254"/>
      <c r="AJ22" s="254"/>
      <c r="AK22" s="254"/>
      <c r="AL22" s="201"/>
      <c r="AM22" s="254"/>
      <c r="AN22" s="254"/>
      <c r="AO22" s="254"/>
      <c r="AP22" s="254"/>
      <c r="AQ22" s="201"/>
      <c r="AR22" s="254"/>
      <c r="AS22" s="254"/>
      <c r="AT22" s="254"/>
      <c r="AU22" s="254"/>
      <c r="AV22" s="254"/>
      <c r="AW22" s="201"/>
      <c r="AX22" s="254"/>
      <c r="AY22" s="254"/>
      <c r="AZ22" s="254"/>
      <c r="BA22" s="254"/>
      <c r="BB22" s="254"/>
      <c r="BC22" s="254"/>
      <c r="BD22" s="254"/>
      <c r="BE22" s="254"/>
      <c r="BF22" s="254"/>
    </row>
    <row r="23" spans="7:58" x14ac:dyDescent="0.25">
      <c r="G23" s="158"/>
      <c r="H23" s="254"/>
      <c r="I23" s="254"/>
      <c r="J23" s="201"/>
      <c r="K23" s="254"/>
      <c r="L23" s="254"/>
      <c r="M23" s="254"/>
      <c r="N23" s="254"/>
      <c r="O23" s="254"/>
      <c r="P23" s="201"/>
      <c r="Q23" s="254"/>
      <c r="R23" s="254"/>
      <c r="S23" s="254"/>
      <c r="T23" s="254"/>
      <c r="U23" s="254"/>
      <c r="V23" s="201"/>
      <c r="W23" s="254"/>
      <c r="X23" s="254"/>
      <c r="Y23" s="254"/>
      <c r="Z23" s="254"/>
      <c r="AA23" s="254"/>
      <c r="AB23" s="201"/>
      <c r="AC23" s="254"/>
      <c r="AD23" s="254"/>
      <c r="AE23" s="254"/>
      <c r="AF23" s="254"/>
      <c r="AG23" s="254"/>
      <c r="AH23" s="254"/>
      <c r="AI23" s="254"/>
      <c r="AJ23" s="254"/>
      <c r="AK23" s="254"/>
      <c r="AL23" s="201"/>
      <c r="AM23" s="254"/>
      <c r="AN23" s="254"/>
      <c r="AO23" s="254"/>
      <c r="AP23" s="254"/>
      <c r="AQ23" s="201"/>
      <c r="AR23" s="254"/>
      <c r="AS23" s="254"/>
      <c r="AT23" s="254"/>
      <c r="AU23" s="254"/>
      <c r="AV23" s="254"/>
      <c r="AW23" s="201"/>
      <c r="AX23" s="254"/>
      <c r="AY23" s="254"/>
      <c r="AZ23" s="254"/>
      <c r="BA23" s="254"/>
      <c r="BB23" s="254"/>
      <c r="BC23" s="254"/>
      <c r="BD23" s="254"/>
      <c r="BE23" s="254"/>
      <c r="BF23" s="254"/>
    </row>
    <row r="24" spans="7:58" x14ac:dyDescent="0.25">
      <c r="G24" s="158"/>
      <c r="H24" s="254"/>
      <c r="I24" s="254"/>
      <c r="J24" s="201"/>
      <c r="K24" s="254"/>
      <c r="L24" s="254"/>
      <c r="M24" s="254"/>
      <c r="N24" s="254"/>
      <c r="O24" s="254"/>
      <c r="P24" s="201"/>
      <c r="Q24" s="254"/>
      <c r="R24" s="254"/>
      <c r="S24" s="254"/>
      <c r="T24" s="254"/>
      <c r="U24" s="254"/>
      <c r="V24" s="201"/>
      <c r="W24" s="254"/>
      <c r="X24" s="254"/>
      <c r="Y24" s="254"/>
      <c r="Z24" s="254"/>
      <c r="AA24" s="254"/>
      <c r="AB24" s="201"/>
      <c r="AC24" s="254"/>
      <c r="AD24" s="254"/>
      <c r="AE24" s="254"/>
      <c r="AF24" s="254"/>
      <c r="AG24" s="254"/>
      <c r="AH24" s="254"/>
      <c r="AI24" s="254"/>
      <c r="AJ24" s="254"/>
      <c r="AK24" s="254"/>
      <c r="AL24" s="201"/>
      <c r="AM24" s="254"/>
      <c r="AN24" s="254"/>
      <c r="AO24" s="254"/>
      <c r="AP24" s="254"/>
      <c r="AQ24" s="201"/>
      <c r="AR24" s="254"/>
      <c r="AS24" s="254"/>
      <c r="AT24" s="254"/>
      <c r="AU24" s="254"/>
      <c r="AV24" s="254"/>
      <c r="AW24" s="201"/>
      <c r="AX24" s="254"/>
      <c r="AY24" s="254"/>
      <c r="AZ24" s="254"/>
      <c r="BA24" s="254"/>
      <c r="BB24" s="254"/>
      <c r="BC24" s="254"/>
      <c r="BD24" s="254"/>
      <c r="BE24" s="254"/>
      <c r="BF24" s="254"/>
    </row>
    <row r="25" spans="7:58" x14ac:dyDescent="0.25">
      <c r="G25" s="158"/>
      <c r="H25" s="254"/>
      <c r="I25" s="254"/>
      <c r="J25" s="201"/>
      <c r="K25" s="254"/>
      <c r="L25" s="254"/>
      <c r="M25" s="254"/>
      <c r="N25" s="254"/>
      <c r="O25" s="254"/>
      <c r="P25" s="201"/>
      <c r="Q25" s="254"/>
      <c r="R25" s="254"/>
      <c r="S25" s="254"/>
      <c r="T25" s="254"/>
      <c r="U25" s="254"/>
      <c r="V25" s="201"/>
      <c r="W25" s="254"/>
      <c r="X25" s="254"/>
      <c r="Y25" s="254"/>
      <c r="Z25" s="254"/>
      <c r="AA25" s="254"/>
      <c r="AB25" s="201"/>
      <c r="AC25" s="254"/>
      <c r="AD25" s="254"/>
      <c r="AE25" s="254"/>
      <c r="AF25" s="254"/>
      <c r="AG25" s="254"/>
      <c r="AH25" s="254"/>
      <c r="AI25" s="254"/>
      <c r="AJ25" s="254"/>
      <c r="AK25" s="254"/>
      <c r="AL25" s="201"/>
      <c r="AM25" s="254"/>
      <c r="AN25" s="254"/>
      <c r="AO25" s="254"/>
      <c r="AP25" s="254"/>
      <c r="AQ25" s="201"/>
      <c r="AR25" s="254"/>
      <c r="AS25" s="254"/>
      <c r="AT25" s="254"/>
      <c r="AU25" s="254"/>
      <c r="AV25" s="254"/>
      <c r="AW25" s="201"/>
      <c r="AX25" s="254"/>
      <c r="AY25" s="254"/>
      <c r="AZ25" s="254"/>
      <c r="BA25" s="254"/>
      <c r="BB25" s="254"/>
      <c r="BC25" s="254"/>
      <c r="BD25" s="254"/>
      <c r="BE25" s="254"/>
      <c r="BF25" s="254"/>
    </row>
    <row r="26" spans="7:58" x14ac:dyDescent="0.25">
      <c r="G26" s="158"/>
      <c r="H26" s="254"/>
      <c r="I26" s="254"/>
      <c r="J26" s="201"/>
      <c r="K26" s="254"/>
      <c r="L26" s="254"/>
      <c r="M26" s="254"/>
      <c r="N26" s="254"/>
      <c r="O26" s="254"/>
      <c r="P26" s="201"/>
      <c r="Q26" s="254"/>
      <c r="R26" s="254"/>
      <c r="S26" s="254"/>
      <c r="T26" s="254"/>
      <c r="U26" s="254"/>
      <c r="V26" s="201"/>
      <c r="W26" s="254"/>
      <c r="X26" s="254"/>
      <c r="Y26" s="254"/>
      <c r="Z26" s="254"/>
      <c r="AA26" s="254"/>
      <c r="AB26" s="201"/>
      <c r="AC26" s="254"/>
      <c r="AD26" s="254"/>
      <c r="AE26" s="254"/>
      <c r="AF26" s="254"/>
      <c r="AG26" s="254"/>
      <c r="AH26" s="254"/>
      <c r="AI26" s="254"/>
      <c r="AJ26" s="254"/>
      <c r="AK26" s="254"/>
      <c r="AL26" s="201"/>
      <c r="AM26" s="254"/>
      <c r="AN26" s="254"/>
      <c r="AO26" s="254"/>
      <c r="AP26" s="254"/>
      <c r="AQ26" s="201"/>
      <c r="AR26" s="254"/>
      <c r="AS26" s="254"/>
      <c r="AT26" s="254"/>
      <c r="AU26" s="254"/>
      <c r="AV26" s="254"/>
      <c r="AW26" s="201"/>
      <c r="AX26" s="254"/>
      <c r="AY26" s="254"/>
      <c r="AZ26" s="254"/>
      <c r="BA26" s="254"/>
      <c r="BB26" s="254"/>
      <c r="BC26" s="254"/>
      <c r="BD26" s="254"/>
      <c r="BE26" s="254"/>
      <c r="BF26" s="254"/>
    </row>
    <row r="27" spans="7:58" x14ac:dyDescent="0.25">
      <c r="G27" s="158"/>
      <c r="H27" s="254"/>
      <c r="I27" s="254"/>
      <c r="J27" s="201"/>
      <c r="K27" s="254"/>
      <c r="L27" s="254"/>
      <c r="M27" s="254"/>
      <c r="N27" s="254"/>
      <c r="O27" s="254"/>
      <c r="P27" s="201"/>
      <c r="Q27" s="254"/>
      <c r="R27" s="254"/>
      <c r="S27" s="254"/>
      <c r="T27" s="254"/>
      <c r="U27" s="254"/>
      <c r="V27" s="201"/>
      <c r="W27" s="254"/>
      <c r="X27" s="254"/>
      <c r="Y27" s="254"/>
      <c r="Z27" s="254"/>
      <c r="AA27" s="254"/>
      <c r="AB27" s="201"/>
      <c r="AC27" s="254"/>
      <c r="AD27" s="254"/>
      <c r="AE27" s="254"/>
      <c r="AF27" s="254"/>
      <c r="AG27" s="254"/>
      <c r="AH27" s="254"/>
      <c r="AI27" s="254"/>
      <c r="AJ27" s="254"/>
      <c r="AK27" s="254"/>
      <c r="AL27" s="201"/>
      <c r="AM27" s="254"/>
      <c r="AN27" s="254"/>
      <c r="AO27" s="254"/>
      <c r="AP27" s="254"/>
      <c r="AQ27" s="201"/>
      <c r="AR27" s="254"/>
      <c r="AS27" s="254"/>
      <c r="AT27" s="254"/>
      <c r="AU27" s="254"/>
      <c r="AV27" s="254"/>
      <c r="AW27" s="201"/>
      <c r="AX27" s="254"/>
      <c r="AY27" s="254"/>
      <c r="AZ27" s="254"/>
      <c r="BA27" s="254"/>
      <c r="BB27" s="254"/>
      <c r="BC27" s="254"/>
      <c r="BD27" s="254"/>
      <c r="BE27" s="254"/>
      <c r="BF27" s="254"/>
    </row>
    <row r="28" spans="7:58" x14ac:dyDescent="0.25">
      <c r="G28" s="159"/>
      <c r="H28" s="254"/>
      <c r="I28" s="254"/>
      <c r="J28" s="201"/>
      <c r="K28" s="254"/>
      <c r="L28" s="254"/>
      <c r="M28" s="254"/>
      <c r="N28" s="254"/>
      <c r="O28" s="254"/>
      <c r="P28" s="201"/>
      <c r="Q28" s="254"/>
      <c r="R28" s="254"/>
      <c r="S28" s="254"/>
      <c r="T28" s="254"/>
      <c r="U28" s="254"/>
      <c r="V28" s="201"/>
      <c r="W28" s="254"/>
      <c r="X28" s="254"/>
      <c r="Y28" s="254"/>
      <c r="Z28" s="254"/>
      <c r="AA28" s="254"/>
      <c r="AB28" s="201"/>
      <c r="AC28" s="254"/>
      <c r="AD28" s="254"/>
      <c r="AE28" s="254"/>
      <c r="AF28" s="254"/>
      <c r="AG28" s="254"/>
      <c r="AH28" s="254"/>
      <c r="AI28" s="254"/>
      <c r="AJ28" s="254"/>
      <c r="AK28" s="254"/>
      <c r="AL28" s="201"/>
      <c r="AM28" s="254"/>
      <c r="AN28" s="254"/>
      <c r="AO28" s="254"/>
      <c r="AP28" s="254"/>
      <c r="AQ28" s="201"/>
      <c r="AR28" s="254"/>
      <c r="AS28" s="254"/>
      <c r="AT28" s="254"/>
      <c r="AU28" s="254"/>
      <c r="AV28" s="254"/>
      <c r="AW28" s="201"/>
      <c r="AX28" s="254"/>
      <c r="AY28" s="254"/>
      <c r="AZ28" s="254"/>
      <c r="BA28" s="254"/>
      <c r="BB28" s="254"/>
      <c r="BC28" s="254"/>
      <c r="BD28" s="254"/>
      <c r="BE28" s="254"/>
      <c r="BF28" s="254"/>
    </row>
    <row r="29" spans="7:58" x14ac:dyDescent="0.25">
      <c r="G29" s="158"/>
      <c r="H29" s="254"/>
      <c r="I29" s="254"/>
      <c r="J29" s="201"/>
      <c r="K29" s="254"/>
      <c r="L29" s="254"/>
      <c r="M29" s="254"/>
      <c r="N29" s="254"/>
      <c r="O29" s="254"/>
      <c r="P29" s="201"/>
      <c r="Q29" s="254"/>
      <c r="R29" s="254"/>
      <c r="S29" s="254"/>
      <c r="T29" s="254"/>
      <c r="U29" s="254"/>
      <c r="V29" s="201"/>
      <c r="W29" s="254"/>
      <c r="X29" s="254"/>
      <c r="Y29" s="254"/>
      <c r="Z29" s="254"/>
      <c r="AA29" s="254"/>
      <c r="AB29" s="201"/>
      <c r="AC29" s="254"/>
      <c r="AD29" s="254"/>
      <c r="AE29" s="254"/>
      <c r="AF29" s="254"/>
      <c r="AG29" s="254"/>
      <c r="AH29" s="254"/>
      <c r="AI29" s="254"/>
      <c r="AJ29" s="254"/>
      <c r="AK29" s="254"/>
      <c r="AL29" s="201"/>
      <c r="AM29" s="254"/>
      <c r="AN29" s="254"/>
      <c r="AO29" s="254"/>
      <c r="AP29" s="254"/>
      <c r="AQ29" s="201"/>
      <c r="AR29" s="254"/>
      <c r="AS29" s="254"/>
      <c r="AT29" s="254"/>
      <c r="AU29" s="254"/>
      <c r="AV29" s="254"/>
      <c r="AW29" s="201"/>
      <c r="AX29" s="254"/>
      <c r="AY29" s="254"/>
      <c r="AZ29" s="254"/>
      <c r="BA29" s="254"/>
      <c r="BB29" s="254"/>
      <c r="BC29" s="254"/>
      <c r="BD29" s="254"/>
      <c r="BE29" s="254"/>
      <c r="BF29" s="254"/>
    </row>
    <row r="30" spans="7:58" x14ac:dyDescent="0.25">
      <c r="G30" s="158"/>
      <c r="H30" s="254"/>
      <c r="I30" s="254"/>
      <c r="J30" s="201"/>
      <c r="K30" s="254"/>
      <c r="L30" s="254"/>
      <c r="M30" s="254"/>
      <c r="N30" s="254"/>
      <c r="O30" s="254"/>
      <c r="P30" s="201"/>
      <c r="Q30" s="254"/>
      <c r="R30" s="254"/>
      <c r="S30" s="254"/>
      <c r="T30" s="254"/>
      <c r="U30" s="254"/>
      <c r="V30" s="201"/>
      <c r="W30" s="254"/>
      <c r="X30" s="254"/>
      <c r="Y30" s="254"/>
      <c r="Z30" s="254"/>
      <c r="AA30" s="254"/>
      <c r="AB30" s="201"/>
      <c r="AC30" s="254"/>
      <c r="AD30" s="254"/>
      <c r="AE30" s="254"/>
      <c r="AF30" s="254"/>
      <c r="AG30" s="254"/>
      <c r="AH30" s="254"/>
      <c r="AI30" s="254"/>
      <c r="AJ30" s="254"/>
      <c r="AK30" s="254"/>
      <c r="AL30" s="201"/>
      <c r="AM30" s="254"/>
      <c r="AN30" s="254"/>
      <c r="AO30" s="254"/>
      <c r="AP30" s="254"/>
      <c r="AQ30" s="201"/>
      <c r="AR30" s="254"/>
      <c r="AS30" s="254"/>
      <c r="AT30" s="254"/>
      <c r="AU30" s="254"/>
      <c r="AV30" s="254"/>
      <c r="AW30" s="201"/>
      <c r="AX30" s="254"/>
      <c r="AY30" s="254"/>
      <c r="AZ30" s="254"/>
      <c r="BA30" s="254"/>
      <c r="BB30" s="254"/>
      <c r="BC30" s="254"/>
      <c r="BD30" s="254"/>
      <c r="BE30" s="254"/>
      <c r="BF30" s="254"/>
    </row>
    <row r="31" spans="7:58" x14ac:dyDescent="0.25">
      <c r="G31" s="158"/>
      <c r="H31" s="254"/>
      <c r="I31" s="254"/>
      <c r="J31" s="201"/>
      <c r="K31" s="254"/>
      <c r="L31" s="254"/>
      <c r="M31" s="254"/>
      <c r="N31" s="254"/>
      <c r="O31" s="254"/>
      <c r="P31" s="201"/>
      <c r="Q31" s="254"/>
      <c r="R31" s="254"/>
      <c r="S31" s="254"/>
      <c r="T31" s="254"/>
      <c r="U31" s="254"/>
      <c r="V31" s="201"/>
      <c r="W31" s="254"/>
      <c r="X31" s="254"/>
      <c r="Y31" s="254"/>
      <c r="Z31" s="254"/>
      <c r="AA31" s="254"/>
      <c r="AB31" s="201"/>
      <c r="AC31" s="254"/>
      <c r="AD31" s="254"/>
      <c r="AE31" s="254"/>
      <c r="AF31" s="254"/>
      <c r="AG31" s="254"/>
      <c r="AH31" s="254"/>
      <c r="AI31" s="254"/>
      <c r="AJ31" s="254"/>
      <c r="AK31" s="254"/>
      <c r="AL31" s="201"/>
      <c r="AM31" s="254"/>
      <c r="AN31" s="254"/>
      <c r="AO31" s="254"/>
      <c r="AP31" s="254"/>
      <c r="AQ31" s="201"/>
      <c r="AR31" s="254"/>
      <c r="AS31" s="254"/>
      <c r="AT31" s="254"/>
      <c r="AU31" s="254"/>
      <c r="AV31" s="254"/>
      <c r="AW31" s="201"/>
      <c r="AX31" s="254"/>
      <c r="AY31" s="254"/>
      <c r="AZ31" s="254"/>
      <c r="BA31" s="254"/>
      <c r="BB31" s="254"/>
      <c r="BC31" s="254"/>
      <c r="BD31" s="254"/>
      <c r="BE31" s="254"/>
      <c r="BF31" s="254"/>
    </row>
    <row r="32" spans="7:58" x14ac:dyDescent="0.25">
      <c r="G32" s="158"/>
      <c r="H32" s="254"/>
      <c r="I32" s="254"/>
      <c r="J32" s="201"/>
      <c r="K32" s="254"/>
      <c r="L32" s="254"/>
      <c r="M32" s="254"/>
      <c r="N32" s="254"/>
      <c r="O32" s="254"/>
      <c r="P32" s="201"/>
      <c r="Q32" s="254"/>
      <c r="R32" s="254"/>
      <c r="S32" s="254"/>
      <c r="T32" s="254"/>
      <c r="U32" s="254"/>
      <c r="V32" s="201"/>
      <c r="W32" s="254"/>
      <c r="X32" s="254"/>
      <c r="Y32" s="254"/>
      <c r="Z32" s="254"/>
      <c r="AA32" s="254"/>
      <c r="AB32" s="201"/>
      <c r="AC32" s="254"/>
      <c r="AD32" s="254"/>
      <c r="AE32" s="254"/>
      <c r="AF32" s="254"/>
      <c r="AG32" s="254"/>
      <c r="AH32" s="254"/>
      <c r="AI32" s="254"/>
      <c r="AJ32" s="254"/>
      <c r="AK32" s="254"/>
      <c r="AL32" s="201"/>
      <c r="AM32" s="254"/>
      <c r="AN32" s="254"/>
      <c r="AO32" s="254"/>
      <c r="AP32" s="254"/>
      <c r="AQ32" s="201"/>
      <c r="AR32" s="254"/>
      <c r="AS32" s="254"/>
      <c r="AT32" s="254"/>
      <c r="AU32" s="254"/>
      <c r="AV32" s="254"/>
      <c r="AW32" s="201"/>
      <c r="AX32" s="254"/>
      <c r="AY32" s="254"/>
      <c r="AZ32" s="254"/>
      <c r="BA32" s="254"/>
      <c r="BB32" s="254"/>
      <c r="BC32" s="254"/>
      <c r="BD32" s="254"/>
      <c r="BE32" s="254"/>
      <c r="BF32" s="254"/>
    </row>
    <row r="33" spans="7:58" x14ac:dyDescent="0.25">
      <c r="G33" s="158"/>
      <c r="H33" s="254"/>
      <c r="I33" s="254"/>
      <c r="J33" s="201"/>
      <c r="K33" s="254"/>
      <c r="L33" s="254"/>
      <c r="M33" s="254"/>
      <c r="N33" s="254"/>
      <c r="O33" s="254"/>
      <c r="P33" s="201"/>
      <c r="Q33" s="254"/>
      <c r="R33" s="254"/>
      <c r="S33" s="254"/>
      <c r="T33" s="254"/>
      <c r="U33" s="254"/>
      <c r="V33" s="201"/>
      <c r="W33" s="254"/>
      <c r="X33" s="254"/>
      <c r="Y33" s="254"/>
      <c r="Z33" s="254"/>
      <c r="AA33" s="254"/>
      <c r="AB33" s="201"/>
      <c r="AC33" s="254"/>
      <c r="AD33" s="254"/>
      <c r="AE33" s="254"/>
      <c r="AF33" s="254"/>
      <c r="AG33" s="254"/>
      <c r="AH33" s="254"/>
      <c r="AI33" s="254"/>
      <c r="AJ33" s="254"/>
      <c r="AK33" s="254"/>
      <c r="AL33" s="201"/>
      <c r="AM33" s="254"/>
      <c r="AN33" s="254"/>
      <c r="AO33" s="254"/>
      <c r="AP33" s="254"/>
      <c r="AQ33" s="201"/>
      <c r="AR33" s="254"/>
      <c r="AS33" s="254"/>
      <c r="AT33" s="254"/>
      <c r="AU33" s="254"/>
      <c r="AV33" s="254"/>
      <c r="AW33" s="201"/>
      <c r="AX33" s="254"/>
      <c r="AY33" s="254"/>
      <c r="AZ33" s="254"/>
      <c r="BA33" s="254"/>
      <c r="BB33" s="254"/>
      <c r="BC33" s="254"/>
      <c r="BD33" s="254"/>
      <c r="BE33" s="254"/>
      <c r="BF33" s="254"/>
    </row>
    <row r="34" spans="7:58" x14ac:dyDescent="0.25">
      <c r="G34" s="158"/>
      <c r="H34" s="254"/>
      <c r="I34" s="254"/>
      <c r="J34" s="201"/>
      <c r="K34" s="254"/>
      <c r="L34" s="254"/>
      <c r="M34" s="254"/>
      <c r="N34" s="254"/>
      <c r="O34" s="254"/>
      <c r="P34" s="201"/>
      <c r="Q34" s="254"/>
      <c r="R34" s="254"/>
      <c r="S34" s="254"/>
      <c r="T34" s="254"/>
      <c r="U34" s="254"/>
      <c r="V34" s="201"/>
      <c r="W34" s="254"/>
      <c r="X34" s="254"/>
      <c r="Y34" s="254"/>
      <c r="Z34" s="254"/>
      <c r="AA34" s="254"/>
      <c r="AB34" s="201"/>
      <c r="AC34" s="254"/>
      <c r="AD34" s="254"/>
      <c r="AE34" s="254"/>
      <c r="AF34" s="254"/>
      <c r="AG34" s="254"/>
      <c r="AH34" s="254"/>
      <c r="AI34" s="254"/>
      <c r="AJ34" s="254"/>
      <c r="AK34" s="254"/>
      <c r="AL34" s="201"/>
      <c r="AM34" s="254"/>
      <c r="AN34" s="254"/>
      <c r="AO34" s="254"/>
      <c r="AP34" s="254"/>
      <c r="AQ34" s="201"/>
      <c r="AR34" s="254"/>
      <c r="AS34" s="254"/>
      <c r="AT34" s="254"/>
      <c r="AU34" s="254"/>
      <c r="AV34" s="254"/>
      <c r="AW34" s="201"/>
      <c r="AX34" s="254"/>
      <c r="AY34" s="254"/>
      <c r="AZ34" s="254"/>
      <c r="BA34" s="254"/>
      <c r="BB34" s="254"/>
      <c r="BC34" s="254"/>
      <c r="BD34" s="254"/>
      <c r="BE34" s="254"/>
      <c r="BF34" s="254"/>
    </row>
    <row r="35" spans="7:58" x14ac:dyDescent="0.25">
      <c r="G35" s="158"/>
      <c r="H35" s="254"/>
      <c r="I35" s="254"/>
      <c r="J35" s="201"/>
      <c r="K35" s="254"/>
      <c r="L35" s="254"/>
      <c r="M35" s="254"/>
      <c r="N35" s="254"/>
      <c r="O35" s="254"/>
      <c r="P35" s="201"/>
      <c r="Q35" s="254"/>
      <c r="R35" s="254"/>
      <c r="S35" s="254"/>
      <c r="T35" s="254"/>
      <c r="U35" s="254"/>
      <c r="V35" s="201"/>
      <c r="W35" s="254"/>
      <c r="X35" s="254"/>
      <c r="Y35" s="254"/>
      <c r="Z35" s="254"/>
      <c r="AA35" s="254"/>
      <c r="AB35" s="201"/>
      <c r="AC35" s="254"/>
      <c r="AD35" s="254"/>
      <c r="AE35" s="254"/>
      <c r="AF35" s="254"/>
      <c r="AG35" s="254"/>
      <c r="AH35" s="254"/>
      <c r="AI35" s="254"/>
      <c r="AJ35" s="254"/>
      <c r="AK35" s="254"/>
      <c r="AL35" s="201"/>
      <c r="AM35" s="254"/>
      <c r="AN35" s="254"/>
      <c r="AO35" s="254"/>
      <c r="AP35" s="254"/>
      <c r="AQ35" s="201"/>
      <c r="AR35" s="254"/>
      <c r="AS35" s="254"/>
      <c r="AT35" s="254"/>
      <c r="AU35" s="254"/>
      <c r="AV35" s="254"/>
      <c r="AW35" s="201"/>
      <c r="AX35" s="254"/>
      <c r="AY35" s="254"/>
      <c r="AZ35" s="254"/>
      <c r="BA35" s="254"/>
      <c r="BB35" s="254"/>
      <c r="BC35" s="254"/>
      <c r="BD35" s="254"/>
      <c r="BE35" s="254"/>
      <c r="BF35" s="254"/>
    </row>
    <row r="36" spans="7:58" x14ac:dyDescent="0.25">
      <c r="G36" s="158"/>
      <c r="H36" s="254"/>
      <c r="I36" s="254"/>
      <c r="J36" s="201"/>
      <c r="K36" s="254"/>
      <c r="L36" s="254"/>
      <c r="M36" s="254"/>
      <c r="N36" s="254"/>
      <c r="O36" s="254"/>
      <c r="P36" s="201"/>
      <c r="Q36" s="254"/>
      <c r="R36" s="254"/>
      <c r="S36" s="254"/>
      <c r="T36" s="254"/>
      <c r="U36" s="254"/>
      <c r="V36" s="201"/>
      <c r="W36" s="254"/>
      <c r="X36" s="254"/>
      <c r="Y36" s="254"/>
      <c r="Z36" s="254"/>
      <c r="AA36" s="254"/>
      <c r="AB36" s="201"/>
      <c r="AC36" s="254"/>
      <c r="AD36" s="254"/>
      <c r="AE36" s="254"/>
      <c r="AF36" s="254"/>
      <c r="AG36" s="254"/>
      <c r="AH36" s="254"/>
      <c r="AI36" s="254"/>
      <c r="AJ36" s="254"/>
      <c r="AK36" s="254"/>
      <c r="AL36" s="201"/>
      <c r="AM36" s="254"/>
      <c r="AN36" s="254"/>
      <c r="AO36" s="254"/>
      <c r="AP36" s="254"/>
      <c r="AQ36" s="201"/>
      <c r="AR36" s="254"/>
      <c r="AS36" s="254"/>
      <c r="AT36" s="254"/>
      <c r="AU36" s="254"/>
      <c r="AV36" s="254"/>
      <c r="AW36" s="201"/>
      <c r="AX36" s="254"/>
      <c r="AY36" s="254"/>
      <c r="AZ36" s="254"/>
      <c r="BA36" s="254"/>
      <c r="BB36" s="254"/>
      <c r="BC36" s="254"/>
      <c r="BD36" s="254"/>
      <c r="BE36" s="254"/>
      <c r="BF36" s="254"/>
    </row>
    <row r="37" spans="7:58" x14ac:dyDescent="0.25">
      <c r="G37" s="158"/>
      <c r="H37" s="254"/>
      <c r="I37" s="254"/>
      <c r="J37" s="201"/>
      <c r="K37" s="254"/>
      <c r="L37" s="254"/>
      <c r="M37" s="254"/>
      <c r="N37" s="254"/>
      <c r="O37" s="254"/>
      <c r="P37" s="201"/>
      <c r="Q37" s="254"/>
      <c r="R37" s="254"/>
      <c r="S37" s="254"/>
      <c r="T37" s="254"/>
      <c r="U37" s="254"/>
      <c r="V37" s="201"/>
      <c r="W37" s="254"/>
      <c r="X37" s="254"/>
      <c r="Y37" s="254"/>
      <c r="Z37" s="254"/>
      <c r="AA37" s="254"/>
      <c r="AB37" s="201"/>
      <c r="AC37" s="254"/>
      <c r="AD37" s="254"/>
      <c r="AE37" s="254"/>
      <c r="AF37" s="254"/>
      <c r="AG37" s="254"/>
      <c r="AH37" s="254"/>
      <c r="AI37" s="254"/>
      <c r="AJ37" s="254"/>
      <c r="AK37" s="254"/>
      <c r="AL37" s="201"/>
      <c r="AM37" s="254"/>
      <c r="AN37" s="254"/>
      <c r="AO37" s="254"/>
      <c r="AP37" s="254"/>
      <c r="AQ37" s="201"/>
      <c r="AR37" s="254"/>
      <c r="AS37" s="254"/>
      <c r="AT37" s="254"/>
      <c r="AU37" s="254"/>
      <c r="AV37" s="254"/>
      <c r="AW37" s="201"/>
      <c r="AX37" s="254"/>
      <c r="AY37" s="254"/>
      <c r="AZ37" s="254"/>
      <c r="BA37" s="254"/>
      <c r="BB37" s="254"/>
      <c r="BC37" s="254"/>
      <c r="BD37" s="254"/>
      <c r="BE37" s="254"/>
      <c r="BF37" s="254"/>
    </row>
    <row r="38" spans="7:58" x14ac:dyDescent="0.25">
      <c r="G38" s="158"/>
      <c r="H38" s="254"/>
      <c r="I38" s="254"/>
      <c r="J38" s="201"/>
      <c r="K38" s="254"/>
      <c r="L38" s="254"/>
      <c r="M38" s="254"/>
      <c r="N38" s="254"/>
      <c r="O38" s="254"/>
      <c r="P38" s="201"/>
      <c r="Q38" s="254"/>
      <c r="R38" s="254"/>
      <c r="S38" s="254"/>
      <c r="T38" s="254"/>
      <c r="U38" s="254"/>
      <c r="V38" s="201"/>
      <c r="W38" s="254"/>
      <c r="X38" s="254"/>
      <c r="Y38" s="254"/>
      <c r="Z38" s="254"/>
      <c r="AA38" s="254"/>
      <c r="AB38" s="201"/>
      <c r="AC38" s="254"/>
      <c r="AD38" s="254"/>
      <c r="AE38" s="254"/>
      <c r="AF38" s="254"/>
      <c r="AG38" s="254"/>
      <c r="AH38" s="254"/>
      <c r="AI38" s="254"/>
      <c r="AJ38" s="254"/>
      <c r="AK38" s="254"/>
      <c r="AL38" s="201"/>
      <c r="AM38" s="254"/>
      <c r="AN38" s="254"/>
      <c r="AO38" s="254"/>
      <c r="AP38" s="254"/>
      <c r="AQ38" s="201"/>
      <c r="AR38" s="254"/>
      <c r="AS38" s="254"/>
      <c r="AT38" s="254"/>
      <c r="AU38" s="254"/>
      <c r="AV38" s="254"/>
      <c r="AW38" s="201"/>
      <c r="AX38" s="254"/>
      <c r="AY38" s="254"/>
      <c r="AZ38" s="254"/>
      <c r="BA38" s="254"/>
      <c r="BB38" s="254"/>
      <c r="BC38" s="254"/>
      <c r="BD38" s="254"/>
      <c r="BE38" s="254"/>
      <c r="BF38" s="254"/>
    </row>
    <row r="39" spans="7:58" x14ac:dyDescent="0.25">
      <c r="G39" s="158"/>
      <c r="H39" s="254"/>
      <c r="I39" s="254"/>
      <c r="J39" s="201"/>
      <c r="K39" s="254"/>
      <c r="L39" s="254"/>
      <c r="M39" s="254"/>
      <c r="N39" s="254"/>
      <c r="O39" s="254"/>
      <c r="P39" s="201"/>
      <c r="Q39" s="254"/>
      <c r="R39" s="254"/>
      <c r="S39" s="254"/>
      <c r="T39" s="254"/>
      <c r="U39" s="254"/>
      <c r="V39" s="201"/>
      <c r="W39" s="254"/>
      <c r="X39" s="254"/>
      <c r="Y39" s="254"/>
      <c r="Z39" s="254"/>
      <c r="AA39" s="254"/>
      <c r="AB39" s="201"/>
      <c r="AC39" s="254"/>
      <c r="AD39" s="254"/>
      <c r="AE39" s="254"/>
      <c r="AF39" s="254"/>
      <c r="AG39" s="254"/>
      <c r="AH39" s="254"/>
      <c r="AI39" s="254"/>
      <c r="AJ39" s="254"/>
      <c r="AK39" s="254"/>
      <c r="AL39" s="201"/>
      <c r="AM39" s="254"/>
      <c r="AN39" s="254"/>
      <c r="AO39" s="254"/>
      <c r="AP39" s="254"/>
      <c r="AQ39" s="201"/>
      <c r="AR39" s="254"/>
      <c r="AS39" s="254"/>
      <c r="AT39" s="254"/>
      <c r="AU39" s="254"/>
      <c r="AV39" s="254"/>
      <c r="AW39" s="201"/>
      <c r="AX39" s="254"/>
      <c r="AY39" s="254"/>
      <c r="AZ39" s="254"/>
      <c r="BA39" s="254"/>
      <c r="BB39" s="254"/>
      <c r="BC39" s="254"/>
      <c r="BD39" s="254"/>
      <c r="BE39" s="254"/>
      <c r="BF39" s="254"/>
    </row>
    <row r="40" spans="7:58" x14ac:dyDescent="0.25">
      <c r="G40" s="158"/>
      <c r="H40" s="254"/>
      <c r="I40" s="254"/>
      <c r="J40" s="201"/>
      <c r="K40" s="254"/>
      <c r="L40" s="254"/>
      <c r="M40" s="254"/>
      <c r="N40" s="254"/>
      <c r="O40" s="254"/>
      <c r="P40" s="201"/>
      <c r="Q40" s="254"/>
      <c r="R40" s="254"/>
      <c r="S40" s="254"/>
      <c r="T40" s="254"/>
      <c r="U40" s="254"/>
      <c r="V40" s="201"/>
      <c r="W40" s="254"/>
      <c r="X40" s="254"/>
      <c r="Y40" s="254"/>
      <c r="Z40" s="254"/>
      <c r="AA40" s="254"/>
      <c r="AB40" s="201"/>
      <c r="AC40" s="254"/>
      <c r="AD40" s="254"/>
      <c r="AE40" s="254"/>
      <c r="AF40" s="254"/>
      <c r="AG40" s="254"/>
      <c r="AH40" s="254"/>
      <c r="AI40" s="254"/>
      <c r="AJ40" s="254"/>
      <c r="AK40" s="254"/>
      <c r="AL40" s="201"/>
      <c r="AM40" s="254"/>
      <c r="AN40" s="254"/>
      <c r="AO40" s="254"/>
      <c r="AP40" s="254"/>
      <c r="AQ40" s="201"/>
      <c r="AR40" s="254"/>
      <c r="AS40" s="254"/>
      <c r="AT40" s="254"/>
      <c r="AU40" s="254"/>
      <c r="AV40" s="254"/>
      <c r="AW40" s="201"/>
      <c r="AX40" s="254"/>
      <c r="AY40" s="254"/>
      <c r="AZ40" s="254"/>
      <c r="BA40" s="254"/>
      <c r="BB40" s="254"/>
      <c r="BC40" s="254"/>
      <c r="BD40" s="254"/>
      <c r="BE40" s="254"/>
      <c r="BF40" s="254"/>
    </row>
    <row r="41" spans="7:58" x14ac:dyDescent="0.25">
      <c r="G41" s="159"/>
      <c r="H41" s="254"/>
      <c r="I41" s="254"/>
      <c r="J41" s="201"/>
      <c r="K41" s="254"/>
      <c r="L41" s="254"/>
      <c r="M41" s="254"/>
      <c r="N41" s="254"/>
      <c r="O41" s="254"/>
      <c r="P41" s="201"/>
      <c r="Q41" s="254"/>
      <c r="R41" s="254"/>
      <c r="S41" s="254"/>
      <c r="T41" s="254"/>
      <c r="U41" s="254"/>
      <c r="V41" s="201"/>
      <c r="W41" s="254"/>
      <c r="X41" s="254"/>
      <c r="Y41" s="254"/>
      <c r="Z41" s="254"/>
      <c r="AA41" s="254"/>
      <c r="AB41" s="201"/>
      <c r="AC41" s="254"/>
      <c r="AD41" s="254"/>
      <c r="AE41" s="254"/>
      <c r="AF41" s="254"/>
      <c r="AG41" s="254"/>
      <c r="AH41" s="254"/>
      <c r="AI41" s="254"/>
      <c r="AJ41" s="254"/>
      <c r="AK41" s="254"/>
      <c r="AL41" s="201"/>
      <c r="AM41" s="254"/>
      <c r="AN41" s="254"/>
      <c r="AO41" s="254"/>
      <c r="AP41" s="254"/>
      <c r="AQ41" s="201"/>
      <c r="AR41" s="254"/>
      <c r="AS41" s="254"/>
      <c r="AT41" s="254"/>
      <c r="AU41" s="254"/>
      <c r="AV41" s="254"/>
      <c r="AW41" s="201"/>
      <c r="AX41" s="254"/>
      <c r="AY41" s="254"/>
      <c r="AZ41" s="254"/>
      <c r="BA41" s="254"/>
      <c r="BB41" s="254"/>
      <c r="BC41" s="254"/>
      <c r="BD41" s="254"/>
      <c r="BE41" s="254"/>
      <c r="BF41" s="254"/>
    </row>
    <row r="42" spans="7:58" x14ac:dyDescent="0.25">
      <c r="G42" s="159"/>
      <c r="H42" s="254"/>
      <c r="I42" s="254"/>
      <c r="J42" s="201"/>
      <c r="K42" s="254"/>
      <c r="L42" s="254"/>
      <c r="M42" s="254"/>
      <c r="N42" s="254"/>
      <c r="O42" s="254"/>
      <c r="P42" s="201"/>
      <c r="Q42" s="254"/>
      <c r="R42" s="254"/>
      <c r="S42" s="254"/>
      <c r="T42" s="254"/>
      <c r="U42" s="254"/>
      <c r="V42" s="201"/>
      <c r="W42" s="254"/>
      <c r="X42" s="254"/>
      <c r="Y42" s="254"/>
      <c r="Z42" s="254"/>
      <c r="AA42" s="254"/>
      <c r="AB42" s="201"/>
      <c r="AC42" s="254"/>
      <c r="AD42" s="254"/>
      <c r="AE42" s="254"/>
      <c r="AF42" s="254"/>
      <c r="AG42" s="254"/>
      <c r="AH42" s="254"/>
      <c r="AI42" s="254"/>
      <c r="AJ42" s="254"/>
      <c r="AK42" s="254"/>
      <c r="AL42" s="201"/>
      <c r="AM42" s="254"/>
      <c r="AN42" s="254"/>
      <c r="AO42" s="254"/>
      <c r="AP42" s="254"/>
      <c r="AQ42" s="201"/>
      <c r="AR42" s="254"/>
      <c r="AS42" s="254"/>
      <c r="AT42" s="254"/>
      <c r="AU42" s="254"/>
      <c r="AV42" s="254"/>
      <c r="AW42" s="201"/>
      <c r="AX42" s="254"/>
      <c r="AY42" s="254"/>
      <c r="AZ42" s="254"/>
      <c r="BA42" s="254"/>
      <c r="BB42" s="254"/>
      <c r="BC42" s="254"/>
      <c r="BD42" s="254"/>
      <c r="BE42" s="254"/>
      <c r="BF42" s="254"/>
    </row>
    <row r="43" spans="7:58" x14ac:dyDescent="0.25">
      <c r="G43" s="158"/>
      <c r="H43" s="254"/>
      <c r="I43" s="254"/>
      <c r="J43" s="201"/>
      <c r="K43" s="254"/>
      <c r="L43" s="254"/>
      <c r="M43" s="254"/>
      <c r="N43" s="254"/>
      <c r="O43" s="254"/>
      <c r="P43" s="201"/>
      <c r="Q43" s="254"/>
      <c r="R43" s="254"/>
      <c r="S43" s="254"/>
      <c r="T43" s="254"/>
      <c r="U43" s="254"/>
      <c r="V43" s="201"/>
      <c r="W43" s="254"/>
      <c r="X43" s="254"/>
      <c r="Y43" s="254"/>
      <c r="Z43" s="254"/>
      <c r="AA43" s="254"/>
      <c r="AB43" s="201"/>
      <c r="AC43" s="254"/>
      <c r="AD43" s="254"/>
      <c r="AE43" s="254"/>
      <c r="AF43" s="254"/>
      <c r="AG43" s="254"/>
      <c r="AH43" s="254"/>
      <c r="AI43" s="254"/>
      <c r="AJ43" s="254"/>
      <c r="AK43" s="254"/>
      <c r="AL43" s="201"/>
      <c r="AM43" s="254"/>
      <c r="AN43" s="254"/>
      <c r="AO43" s="254"/>
      <c r="AP43" s="254"/>
      <c r="AQ43" s="201"/>
      <c r="AR43" s="254"/>
      <c r="AS43" s="254"/>
      <c r="AT43" s="254"/>
      <c r="AU43" s="254"/>
      <c r="AV43" s="254"/>
      <c r="AW43" s="201"/>
      <c r="AX43" s="254"/>
      <c r="AY43" s="254"/>
      <c r="AZ43" s="254"/>
      <c r="BA43" s="254"/>
      <c r="BB43" s="254"/>
      <c r="BC43" s="254"/>
      <c r="BD43" s="254"/>
      <c r="BE43" s="254"/>
      <c r="BF43" s="254"/>
    </row>
    <row r="44" spans="7:58" x14ac:dyDescent="0.25">
      <c r="G44" s="158"/>
      <c r="H44" s="254"/>
      <c r="I44" s="254"/>
      <c r="J44" s="201"/>
      <c r="K44" s="254"/>
      <c r="L44" s="254"/>
      <c r="M44" s="254"/>
      <c r="N44" s="254"/>
      <c r="O44" s="254"/>
      <c r="P44" s="201"/>
      <c r="Q44" s="254"/>
      <c r="R44" s="254"/>
      <c r="S44" s="254"/>
      <c r="T44" s="254"/>
      <c r="U44" s="254"/>
      <c r="V44" s="201"/>
      <c r="W44" s="254"/>
      <c r="X44" s="254"/>
      <c r="Y44" s="254"/>
      <c r="Z44" s="254"/>
      <c r="AA44" s="254"/>
      <c r="AB44" s="201"/>
      <c r="AC44" s="254"/>
      <c r="AD44" s="254"/>
      <c r="AE44" s="254"/>
      <c r="AF44" s="254"/>
      <c r="AG44" s="254"/>
      <c r="AH44" s="254"/>
      <c r="AI44" s="254"/>
      <c r="AJ44" s="254"/>
      <c r="AK44" s="254"/>
      <c r="AL44" s="201"/>
      <c r="AM44" s="254"/>
      <c r="AN44" s="254"/>
      <c r="AO44" s="254"/>
      <c r="AP44" s="254"/>
      <c r="AQ44" s="201"/>
      <c r="AR44" s="254"/>
      <c r="AS44" s="254"/>
      <c r="AT44" s="254"/>
      <c r="AU44" s="254"/>
      <c r="AV44" s="254"/>
      <c r="AW44" s="201"/>
      <c r="AX44" s="254"/>
      <c r="AY44" s="254"/>
      <c r="AZ44" s="254"/>
      <c r="BA44" s="254"/>
      <c r="BB44" s="254"/>
      <c r="BC44" s="254"/>
      <c r="BD44" s="254"/>
      <c r="BE44" s="254"/>
      <c r="BF44" s="254"/>
    </row>
    <row r="45" spans="7:58" x14ac:dyDescent="0.25">
      <c r="G45" s="158"/>
      <c r="H45" s="254"/>
      <c r="I45" s="254"/>
      <c r="J45" s="201"/>
      <c r="K45" s="254"/>
      <c r="L45" s="254"/>
      <c r="M45" s="254"/>
      <c r="N45" s="254"/>
      <c r="O45" s="254"/>
      <c r="P45" s="201"/>
      <c r="Q45" s="254"/>
      <c r="R45" s="254"/>
      <c r="S45" s="254"/>
      <c r="T45" s="254"/>
      <c r="U45" s="254"/>
      <c r="V45" s="201"/>
      <c r="W45" s="254"/>
      <c r="X45" s="254"/>
      <c r="Y45" s="254"/>
      <c r="Z45" s="254"/>
      <c r="AA45" s="254"/>
      <c r="AB45" s="201"/>
      <c r="AC45" s="254"/>
      <c r="AD45" s="254"/>
      <c r="AE45" s="254"/>
      <c r="AF45" s="254"/>
      <c r="AG45" s="254"/>
      <c r="AH45" s="254"/>
      <c r="AI45" s="254"/>
      <c r="AJ45" s="254"/>
      <c r="AK45" s="254"/>
      <c r="AL45" s="201"/>
      <c r="AM45" s="254"/>
      <c r="AN45" s="254"/>
      <c r="AO45" s="254"/>
      <c r="AP45" s="254"/>
      <c r="AQ45" s="201"/>
      <c r="AR45" s="254"/>
      <c r="AS45" s="254"/>
      <c r="AT45" s="254"/>
      <c r="AU45" s="254"/>
      <c r="AV45" s="254"/>
      <c r="AW45" s="201"/>
      <c r="AX45" s="254"/>
      <c r="AY45" s="254"/>
      <c r="AZ45" s="254"/>
      <c r="BA45" s="254"/>
      <c r="BB45" s="254"/>
      <c r="BC45" s="254"/>
      <c r="BD45" s="254"/>
      <c r="BE45" s="254"/>
      <c r="BF45" s="254"/>
    </row>
    <row r="46" spans="7:58" x14ac:dyDescent="0.25">
      <c r="G46" s="158"/>
      <c r="H46" s="254"/>
      <c r="I46" s="254"/>
      <c r="J46" s="201"/>
      <c r="K46" s="254"/>
      <c r="L46" s="254"/>
      <c r="M46" s="254"/>
      <c r="N46" s="254"/>
      <c r="O46" s="254"/>
      <c r="P46" s="201"/>
      <c r="Q46" s="254"/>
      <c r="R46" s="254"/>
      <c r="S46" s="254"/>
      <c r="T46" s="254"/>
      <c r="U46" s="254"/>
      <c r="V46" s="201"/>
      <c r="W46" s="254"/>
      <c r="X46" s="254"/>
      <c r="Y46" s="254"/>
      <c r="Z46" s="254"/>
      <c r="AA46" s="254"/>
      <c r="AB46" s="201"/>
      <c r="AC46" s="254"/>
      <c r="AD46" s="254"/>
      <c r="AE46" s="254"/>
      <c r="AF46" s="254"/>
      <c r="AG46" s="254"/>
      <c r="AH46" s="254"/>
      <c r="AI46" s="254"/>
      <c r="AJ46" s="254"/>
      <c r="AK46" s="254"/>
      <c r="AL46" s="201"/>
      <c r="AM46" s="254"/>
      <c r="AN46" s="254"/>
      <c r="AO46" s="254"/>
      <c r="AP46" s="254"/>
      <c r="AQ46" s="201"/>
      <c r="AR46" s="254"/>
      <c r="AS46" s="254"/>
      <c r="AT46" s="254"/>
      <c r="AU46" s="254"/>
      <c r="AV46" s="254"/>
      <c r="AW46" s="201"/>
      <c r="AX46" s="254"/>
      <c r="AY46" s="254"/>
      <c r="AZ46" s="254"/>
      <c r="BA46" s="254"/>
      <c r="BB46" s="254"/>
      <c r="BC46" s="254"/>
      <c r="BD46" s="254"/>
      <c r="BE46" s="254"/>
      <c r="BF46" s="254"/>
    </row>
    <row r="47" spans="7:58" x14ac:dyDescent="0.25">
      <c r="G47" s="158"/>
      <c r="H47" s="254"/>
      <c r="I47" s="254"/>
      <c r="J47" s="201"/>
      <c r="K47" s="254"/>
      <c r="L47" s="254"/>
      <c r="M47" s="254"/>
      <c r="N47" s="254"/>
      <c r="O47" s="254"/>
      <c r="P47" s="201"/>
      <c r="Q47" s="254"/>
      <c r="R47" s="254"/>
      <c r="S47" s="254"/>
      <c r="T47" s="254"/>
      <c r="U47" s="254"/>
      <c r="V47" s="201"/>
      <c r="W47" s="254"/>
      <c r="X47" s="254"/>
      <c r="Y47" s="254"/>
      <c r="Z47" s="254"/>
      <c r="AA47" s="254"/>
      <c r="AB47" s="201"/>
      <c r="AC47" s="254"/>
      <c r="AD47" s="254"/>
      <c r="AE47" s="254"/>
      <c r="AF47" s="254"/>
      <c r="AG47" s="254"/>
      <c r="AH47" s="254"/>
      <c r="AI47" s="254"/>
      <c r="AJ47" s="254"/>
      <c r="AK47" s="254"/>
      <c r="AL47" s="201"/>
      <c r="AM47" s="254"/>
      <c r="AN47" s="254"/>
      <c r="AO47" s="254"/>
      <c r="AP47" s="254"/>
      <c r="AQ47" s="201"/>
      <c r="AR47" s="254"/>
      <c r="AS47" s="254"/>
      <c r="AT47" s="254"/>
      <c r="AU47" s="254"/>
      <c r="AV47" s="254"/>
      <c r="AW47" s="201"/>
      <c r="AX47" s="254"/>
      <c r="AY47" s="254"/>
      <c r="AZ47" s="254"/>
      <c r="BA47" s="254"/>
      <c r="BB47" s="254"/>
      <c r="BC47" s="254"/>
      <c r="BD47" s="254"/>
      <c r="BE47" s="254"/>
      <c r="BF47" s="254"/>
    </row>
    <row r="48" spans="7:58" x14ac:dyDescent="0.25">
      <c r="G48" s="158"/>
      <c r="H48" s="254"/>
      <c r="I48" s="254"/>
      <c r="J48" s="201"/>
      <c r="K48" s="254"/>
      <c r="L48" s="254"/>
      <c r="M48" s="254"/>
      <c r="N48" s="254"/>
      <c r="O48" s="254"/>
      <c r="P48" s="201"/>
      <c r="Q48" s="254"/>
      <c r="R48" s="254"/>
      <c r="S48" s="254"/>
      <c r="T48" s="254"/>
      <c r="U48" s="254"/>
      <c r="V48" s="201"/>
      <c r="W48" s="254"/>
      <c r="X48" s="254"/>
      <c r="Y48" s="254"/>
      <c r="Z48" s="254"/>
      <c r="AA48" s="254"/>
      <c r="AB48" s="201"/>
      <c r="AC48" s="254"/>
      <c r="AD48" s="254"/>
      <c r="AE48" s="254"/>
      <c r="AF48" s="254"/>
      <c r="AG48" s="254"/>
      <c r="AH48" s="254"/>
      <c r="AI48" s="254"/>
      <c r="AJ48" s="254"/>
      <c r="AK48" s="254"/>
      <c r="AL48" s="201"/>
      <c r="AM48" s="254"/>
      <c r="AN48" s="254"/>
      <c r="AO48" s="254"/>
      <c r="AP48" s="254"/>
      <c r="AQ48" s="201"/>
      <c r="AR48" s="254"/>
      <c r="AS48" s="254"/>
      <c r="AT48" s="254"/>
      <c r="AU48" s="254"/>
      <c r="AV48" s="254"/>
      <c r="AW48" s="201"/>
      <c r="AX48" s="254"/>
      <c r="AY48" s="254"/>
      <c r="AZ48" s="254"/>
      <c r="BA48" s="254"/>
      <c r="BB48" s="254"/>
      <c r="BC48" s="254"/>
      <c r="BD48" s="254"/>
      <c r="BE48" s="254"/>
      <c r="BF48" s="254"/>
    </row>
    <row r="49" spans="7:58" x14ac:dyDescent="0.25">
      <c r="G49" s="158"/>
      <c r="H49" s="254"/>
      <c r="I49" s="254"/>
      <c r="J49" s="201"/>
      <c r="K49" s="254"/>
      <c r="L49" s="254"/>
      <c r="M49" s="254"/>
      <c r="N49" s="254"/>
      <c r="O49" s="254"/>
      <c r="P49" s="201"/>
      <c r="Q49" s="254"/>
      <c r="R49" s="254"/>
      <c r="S49" s="254"/>
      <c r="T49" s="254"/>
      <c r="U49" s="254"/>
      <c r="V49" s="201"/>
      <c r="W49" s="254"/>
      <c r="X49" s="254"/>
      <c r="Y49" s="254"/>
      <c r="Z49" s="254"/>
      <c r="AA49" s="254"/>
      <c r="AB49" s="201"/>
      <c r="AC49" s="254"/>
      <c r="AD49" s="254"/>
      <c r="AE49" s="254"/>
      <c r="AF49" s="254"/>
      <c r="AG49" s="254"/>
      <c r="AH49" s="254"/>
      <c r="AI49" s="254"/>
      <c r="AJ49" s="254"/>
      <c r="AK49" s="254"/>
      <c r="AL49" s="201"/>
      <c r="AM49" s="254"/>
      <c r="AN49" s="254"/>
      <c r="AO49" s="254"/>
      <c r="AP49" s="254"/>
      <c r="AQ49" s="201"/>
      <c r="AR49" s="254"/>
      <c r="AS49" s="254"/>
      <c r="AT49" s="254"/>
      <c r="AU49" s="254"/>
      <c r="AV49" s="254"/>
      <c r="AW49" s="201"/>
      <c r="AX49" s="254"/>
      <c r="AY49" s="254"/>
      <c r="AZ49" s="254"/>
      <c r="BA49" s="254"/>
      <c r="BB49" s="254"/>
      <c r="BC49" s="254"/>
      <c r="BD49" s="254"/>
      <c r="BE49" s="254"/>
      <c r="BF49" s="254"/>
    </row>
    <row r="50" spans="7:58" x14ac:dyDescent="0.25">
      <c r="G50" s="159"/>
      <c r="H50" s="254"/>
      <c r="I50" s="254"/>
      <c r="J50" s="201"/>
      <c r="K50" s="254"/>
      <c r="L50" s="254"/>
      <c r="M50" s="254"/>
      <c r="N50" s="254"/>
      <c r="O50" s="254"/>
      <c r="P50" s="201"/>
      <c r="Q50" s="254"/>
      <c r="R50" s="254"/>
      <c r="S50" s="254"/>
      <c r="T50" s="254"/>
      <c r="U50" s="254"/>
      <c r="V50" s="201"/>
      <c r="W50" s="254"/>
      <c r="X50" s="254"/>
      <c r="Y50" s="254"/>
      <c r="Z50" s="254"/>
      <c r="AA50" s="254"/>
      <c r="AB50" s="201"/>
      <c r="AC50" s="254"/>
      <c r="AD50" s="254"/>
      <c r="AE50" s="254"/>
      <c r="AF50" s="254"/>
      <c r="AG50" s="254"/>
      <c r="AH50" s="254"/>
      <c r="AI50" s="254"/>
      <c r="AJ50" s="254"/>
      <c r="AK50" s="254"/>
      <c r="AL50" s="201"/>
      <c r="AM50" s="254"/>
      <c r="AN50" s="254"/>
      <c r="AO50" s="254"/>
      <c r="AP50" s="254"/>
      <c r="AQ50" s="201"/>
      <c r="AR50" s="254"/>
      <c r="AS50" s="254"/>
      <c r="AT50" s="254"/>
      <c r="AU50" s="254"/>
      <c r="AV50" s="254"/>
      <c r="AW50" s="201"/>
      <c r="AX50" s="254"/>
      <c r="AY50" s="254"/>
      <c r="AZ50" s="254"/>
      <c r="BA50" s="254"/>
      <c r="BB50" s="254"/>
      <c r="BC50" s="254"/>
      <c r="BD50" s="254"/>
      <c r="BE50" s="254"/>
      <c r="BF50" s="254"/>
    </row>
    <row r="51" spans="7:58" x14ac:dyDescent="0.25">
      <c r="G51" s="158"/>
      <c r="H51" s="254"/>
      <c r="I51" s="254"/>
      <c r="J51" s="201"/>
      <c r="K51" s="254"/>
      <c r="L51" s="254"/>
      <c r="M51" s="254"/>
      <c r="N51" s="254"/>
      <c r="O51" s="254"/>
      <c r="P51" s="201"/>
      <c r="Q51" s="254"/>
      <c r="R51" s="254"/>
      <c r="S51" s="254"/>
      <c r="T51" s="254"/>
      <c r="U51" s="254"/>
      <c r="V51" s="201"/>
      <c r="W51" s="254"/>
      <c r="X51" s="254"/>
      <c r="Y51" s="254"/>
      <c r="Z51" s="254"/>
      <c r="AA51" s="254"/>
      <c r="AB51" s="201"/>
      <c r="AC51" s="254"/>
      <c r="AD51" s="254"/>
      <c r="AE51" s="254"/>
      <c r="AF51" s="254"/>
      <c r="AG51" s="254"/>
      <c r="AH51" s="254"/>
      <c r="AI51" s="254"/>
      <c r="AJ51" s="254"/>
      <c r="AK51" s="254"/>
      <c r="AL51" s="201"/>
      <c r="AM51" s="254"/>
      <c r="AN51" s="254"/>
      <c r="AO51" s="254"/>
      <c r="AP51" s="254"/>
      <c r="AQ51" s="201"/>
      <c r="AR51" s="254"/>
      <c r="AS51" s="254"/>
      <c r="AT51" s="254"/>
      <c r="AU51" s="254"/>
      <c r="AV51" s="254"/>
      <c r="AW51" s="201"/>
      <c r="AX51" s="254"/>
      <c r="AY51" s="254"/>
      <c r="AZ51" s="254"/>
      <c r="BA51" s="254"/>
      <c r="BB51" s="254"/>
      <c r="BC51" s="254"/>
      <c r="BD51" s="254"/>
      <c r="BE51" s="254"/>
      <c r="BF51" s="254"/>
    </row>
    <row r="52" spans="7:58" x14ac:dyDescent="0.25">
      <c r="G52" s="158"/>
      <c r="H52" s="254"/>
      <c r="I52" s="254"/>
      <c r="J52" s="201"/>
      <c r="K52" s="254"/>
      <c r="L52" s="254"/>
      <c r="M52" s="254"/>
      <c r="N52" s="254"/>
      <c r="O52" s="254"/>
      <c r="P52" s="201"/>
      <c r="Q52" s="254"/>
      <c r="R52" s="254"/>
      <c r="S52" s="254"/>
      <c r="T52" s="254"/>
      <c r="U52" s="254"/>
      <c r="V52" s="201"/>
      <c r="W52" s="254"/>
      <c r="X52" s="254"/>
      <c r="Y52" s="254"/>
      <c r="Z52" s="254"/>
      <c r="AA52" s="254"/>
      <c r="AB52" s="201"/>
      <c r="AC52" s="254"/>
      <c r="AD52" s="254"/>
      <c r="AE52" s="254"/>
      <c r="AF52" s="254"/>
      <c r="AG52" s="254"/>
      <c r="AH52" s="254"/>
      <c r="AI52" s="254"/>
      <c r="AJ52" s="254"/>
      <c r="AK52" s="254"/>
      <c r="AL52" s="201"/>
      <c r="AM52" s="254"/>
      <c r="AN52" s="254"/>
      <c r="AO52" s="254"/>
      <c r="AP52" s="254"/>
      <c r="AQ52" s="201"/>
      <c r="AR52" s="254"/>
      <c r="AS52" s="254"/>
      <c r="AT52" s="254"/>
      <c r="AU52" s="254"/>
      <c r="AV52" s="254"/>
      <c r="AW52" s="201"/>
      <c r="AX52" s="254"/>
      <c r="AY52" s="254"/>
      <c r="AZ52" s="254"/>
      <c r="BA52" s="254"/>
      <c r="BB52" s="254"/>
      <c r="BC52" s="254"/>
      <c r="BD52" s="254"/>
      <c r="BE52" s="254"/>
      <c r="BF52" s="254"/>
    </row>
    <row r="53" spans="7:58" x14ac:dyDescent="0.25">
      <c r="G53" s="158"/>
      <c r="H53" s="254"/>
      <c r="I53" s="254"/>
      <c r="J53" s="201"/>
      <c r="K53" s="254"/>
      <c r="L53" s="254"/>
      <c r="M53" s="254"/>
      <c r="N53" s="254"/>
      <c r="O53" s="254"/>
      <c r="P53" s="201"/>
      <c r="Q53" s="254"/>
      <c r="R53" s="254"/>
      <c r="S53" s="254"/>
      <c r="T53" s="254"/>
      <c r="U53" s="254"/>
      <c r="V53" s="201"/>
      <c r="W53" s="254"/>
      <c r="X53" s="254"/>
      <c r="Y53" s="254"/>
      <c r="Z53" s="254"/>
      <c r="AA53" s="254"/>
      <c r="AB53" s="201"/>
      <c r="AC53" s="254"/>
      <c r="AD53" s="254"/>
      <c r="AE53" s="254"/>
      <c r="AF53" s="254"/>
      <c r="AG53" s="254"/>
      <c r="AH53" s="254"/>
      <c r="AI53" s="254"/>
      <c r="AJ53" s="254"/>
      <c r="AK53" s="254"/>
      <c r="AL53" s="201"/>
      <c r="AM53" s="254"/>
      <c r="AN53" s="254"/>
      <c r="AO53" s="254"/>
      <c r="AP53" s="254"/>
      <c r="AQ53" s="201"/>
      <c r="AR53" s="254"/>
      <c r="AS53" s="254"/>
      <c r="AT53" s="254"/>
      <c r="AU53" s="254"/>
      <c r="AV53" s="254"/>
      <c r="AW53" s="201"/>
      <c r="AX53" s="254"/>
      <c r="AY53" s="254"/>
      <c r="AZ53" s="254"/>
      <c r="BA53" s="254"/>
      <c r="BB53" s="254"/>
      <c r="BC53" s="254"/>
      <c r="BD53" s="254"/>
      <c r="BE53" s="254"/>
      <c r="BF53" s="254"/>
    </row>
    <row r="54" spans="7:58" x14ac:dyDescent="0.25">
      <c r="G54" s="158"/>
      <c r="H54" s="254"/>
      <c r="I54" s="254"/>
      <c r="J54" s="201"/>
      <c r="K54" s="254"/>
      <c r="L54" s="254"/>
      <c r="M54" s="254"/>
      <c r="N54" s="254"/>
      <c r="O54" s="254"/>
      <c r="P54" s="201"/>
      <c r="Q54" s="254"/>
      <c r="R54" s="254"/>
      <c r="S54" s="254"/>
      <c r="T54" s="254"/>
      <c r="U54" s="254"/>
      <c r="V54" s="201"/>
      <c r="W54" s="254"/>
      <c r="X54" s="254"/>
      <c r="Y54" s="254"/>
      <c r="Z54" s="254"/>
      <c r="AA54" s="254"/>
      <c r="AB54" s="201"/>
      <c r="AC54" s="254"/>
      <c r="AD54" s="254"/>
      <c r="AE54" s="254"/>
      <c r="AF54" s="254"/>
      <c r="AG54" s="254"/>
      <c r="AH54" s="254"/>
      <c r="AI54" s="254"/>
      <c r="AJ54" s="254"/>
      <c r="AK54" s="254"/>
      <c r="AL54" s="201"/>
      <c r="AM54" s="254"/>
      <c r="AN54" s="254"/>
      <c r="AO54" s="254"/>
      <c r="AP54" s="254"/>
      <c r="AQ54" s="201"/>
      <c r="AR54" s="254"/>
      <c r="AS54" s="254"/>
      <c r="AT54" s="254"/>
      <c r="AU54" s="254"/>
      <c r="AV54" s="254"/>
      <c r="AW54" s="201"/>
      <c r="AX54" s="254"/>
      <c r="AY54" s="254"/>
      <c r="AZ54" s="254"/>
      <c r="BA54" s="254"/>
      <c r="BB54" s="254"/>
      <c r="BC54" s="254"/>
      <c r="BD54" s="254"/>
      <c r="BE54" s="254"/>
      <c r="BF54" s="254"/>
    </row>
    <row r="55" spans="7:58" x14ac:dyDescent="0.25">
      <c r="G55" s="158"/>
      <c r="H55" s="254"/>
      <c r="I55" s="254"/>
      <c r="J55" s="201"/>
      <c r="K55" s="254"/>
      <c r="L55" s="254"/>
      <c r="M55" s="254"/>
      <c r="N55" s="254"/>
      <c r="O55" s="254"/>
      <c r="P55" s="201"/>
      <c r="Q55" s="254"/>
      <c r="R55" s="254"/>
      <c r="S55" s="254"/>
      <c r="T55" s="254"/>
      <c r="U55" s="254"/>
      <c r="V55" s="201"/>
      <c r="W55" s="254"/>
      <c r="X55" s="254"/>
      <c r="Y55" s="254"/>
      <c r="Z55" s="254"/>
      <c r="AA55" s="254"/>
      <c r="AB55" s="201"/>
      <c r="AC55" s="254"/>
      <c r="AD55" s="254"/>
      <c r="AE55" s="254"/>
      <c r="AF55" s="254"/>
      <c r="AG55" s="254"/>
      <c r="AH55" s="254"/>
      <c r="AI55" s="254"/>
      <c r="AJ55" s="254"/>
      <c r="AK55" s="254"/>
      <c r="AL55" s="201"/>
      <c r="AM55" s="254"/>
      <c r="AN55" s="254"/>
      <c r="AO55" s="254"/>
      <c r="AP55" s="254"/>
      <c r="AQ55" s="201"/>
      <c r="AR55" s="254"/>
      <c r="AS55" s="254"/>
      <c r="AT55" s="254"/>
      <c r="AU55" s="254"/>
      <c r="AV55" s="254"/>
      <c r="AW55" s="201"/>
      <c r="AX55" s="254"/>
      <c r="AY55" s="254"/>
      <c r="AZ55" s="254"/>
      <c r="BA55" s="254"/>
      <c r="BB55" s="254"/>
      <c r="BC55" s="254"/>
      <c r="BD55" s="254"/>
      <c r="BE55" s="254"/>
      <c r="BF55" s="254"/>
    </row>
    <row r="56" spans="7:58" x14ac:dyDescent="0.25">
      <c r="G56" s="158"/>
      <c r="H56" s="254"/>
      <c r="I56" s="254"/>
      <c r="J56" s="201"/>
      <c r="K56" s="254"/>
      <c r="L56" s="254"/>
      <c r="M56" s="254"/>
      <c r="N56" s="254"/>
      <c r="O56" s="254"/>
      <c r="P56" s="201"/>
      <c r="Q56" s="254"/>
      <c r="R56" s="254"/>
      <c r="S56" s="254"/>
      <c r="T56" s="254"/>
      <c r="U56" s="254"/>
      <c r="V56" s="201"/>
      <c r="W56" s="254"/>
      <c r="X56" s="254"/>
      <c r="Y56" s="254"/>
      <c r="Z56" s="254"/>
      <c r="AA56" s="254"/>
      <c r="AB56" s="201"/>
      <c r="AC56" s="254"/>
      <c r="AD56" s="254"/>
      <c r="AE56" s="254"/>
      <c r="AF56" s="254"/>
      <c r="AG56" s="254"/>
      <c r="AH56" s="254"/>
      <c r="AI56" s="254"/>
      <c r="AJ56" s="254"/>
      <c r="AK56" s="254"/>
      <c r="AL56" s="201"/>
      <c r="AM56" s="254"/>
      <c r="AN56" s="254"/>
      <c r="AO56" s="254"/>
      <c r="AP56" s="254"/>
      <c r="AQ56" s="201"/>
      <c r="AR56" s="254"/>
      <c r="AS56" s="254"/>
      <c r="AT56" s="254"/>
      <c r="AU56" s="254"/>
      <c r="AV56" s="254"/>
      <c r="AW56" s="201"/>
      <c r="AX56" s="254"/>
      <c r="AY56" s="254"/>
      <c r="AZ56" s="254"/>
      <c r="BA56" s="254"/>
      <c r="BB56" s="254"/>
      <c r="BC56" s="254"/>
      <c r="BD56" s="254"/>
      <c r="BE56" s="254"/>
      <c r="BF56" s="254"/>
    </row>
    <row r="57" spans="7:58" x14ac:dyDescent="0.25">
      <c r="G57" s="158"/>
      <c r="H57" s="254"/>
      <c r="I57" s="254"/>
      <c r="J57" s="201"/>
      <c r="K57" s="254"/>
      <c r="L57" s="254"/>
      <c r="M57" s="254"/>
      <c r="N57" s="254"/>
      <c r="O57" s="254"/>
      <c r="P57" s="201"/>
      <c r="Q57" s="254"/>
      <c r="R57" s="254"/>
      <c r="S57" s="254"/>
      <c r="T57" s="254"/>
      <c r="U57" s="254"/>
      <c r="V57" s="201"/>
      <c r="W57" s="254"/>
      <c r="X57" s="254"/>
      <c r="Y57" s="254"/>
      <c r="Z57" s="254"/>
      <c r="AA57" s="254"/>
      <c r="AB57" s="201"/>
      <c r="AC57" s="254"/>
      <c r="AD57" s="254"/>
      <c r="AE57" s="254"/>
      <c r="AF57" s="254"/>
      <c r="AG57" s="254"/>
      <c r="AH57" s="254"/>
      <c r="AI57" s="254"/>
      <c r="AJ57" s="254"/>
      <c r="AK57" s="254"/>
      <c r="AL57" s="201"/>
      <c r="AM57" s="254"/>
      <c r="AN57" s="254"/>
      <c r="AO57" s="254"/>
      <c r="AP57" s="254"/>
      <c r="AQ57" s="201"/>
      <c r="AR57" s="254"/>
      <c r="AS57" s="254"/>
      <c r="AT57" s="254"/>
      <c r="AU57" s="254"/>
      <c r="AV57" s="254"/>
      <c r="AW57" s="201"/>
      <c r="AX57" s="254"/>
      <c r="AY57" s="254"/>
      <c r="AZ57" s="254"/>
      <c r="BA57" s="254"/>
      <c r="BB57" s="254"/>
      <c r="BC57" s="254"/>
      <c r="BD57" s="254"/>
      <c r="BE57" s="254"/>
      <c r="BF57" s="254"/>
    </row>
    <row r="58" spans="7:58" x14ac:dyDescent="0.25">
      <c r="G58" s="158"/>
      <c r="H58" s="254"/>
      <c r="I58" s="254"/>
      <c r="J58" s="201"/>
      <c r="K58" s="254"/>
      <c r="L58" s="254"/>
      <c r="M58" s="254"/>
      <c r="N58" s="254"/>
      <c r="O58" s="254"/>
      <c r="P58" s="201"/>
      <c r="Q58" s="254"/>
      <c r="R58" s="254"/>
      <c r="S58" s="254"/>
      <c r="T58" s="254"/>
      <c r="U58" s="254"/>
      <c r="V58" s="201"/>
      <c r="W58" s="254"/>
      <c r="X58" s="254"/>
      <c r="Y58" s="254"/>
      <c r="Z58" s="254"/>
      <c r="AA58" s="254"/>
      <c r="AB58" s="201"/>
      <c r="AC58" s="254"/>
      <c r="AD58" s="254"/>
      <c r="AE58" s="254"/>
      <c r="AF58" s="254"/>
      <c r="AG58" s="254"/>
      <c r="AH58" s="254"/>
      <c r="AI58" s="254"/>
      <c r="AJ58" s="254"/>
      <c r="AK58" s="254"/>
      <c r="AL58" s="201"/>
      <c r="AM58" s="254"/>
      <c r="AN58" s="254"/>
      <c r="AO58" s="254"/>
      <c r="AP58" s="254"/>
      <c r="AQ58" s="201"/>
      <c r="AR58" s="254"/>
      <c r="AS58" s="254"/>
      <c r="AT58" s="254"/>
      <c r="AU58" s="254"/>
      <c r="AV58" s="254"/>
      <c r="AW58" s="201"/>
      <c r="AX58" s="254"/>
      <c r="AY58" s="254"/>
      <c r="AZ58" s="254"/>
      <c r="BA58" s="254"/>
      <c r="BB58" s="254"/>
      <c r="BC58" s="254"/>
      <c r="BD58" s="254"/>
      <c r="BE58" s="254"/>
      <c r="BF58" s="254"/>
    </row>
    <row r="59" spans="7:58" x14ac:dyDescent="0.25">
      <c r="G59" s="158"/>
      <c r="H59" s="254"/>
      <c r="I59" s="254"/>
      <c r="J59" s="201"/>
      <c r="K59" s="254"/>
      <c r="L59" s="254"/>
      <c r="M59" s="254"/>
      <c r="N59" s="254"/>
      <c r="O59" s="254"/>
      <c r="P59" s="201"/>
      <c r="Q59" s="254"/>
      <c r="R59" s="254"/>
      <c r="S59" s="254"/>
      <c r="T59" s="254"/>
      <c r="U59" s="254"/>
      <c r="V59" s="201"/>
      <c r="W59" s="254"/>
      <c r="X59" s="254"/>
      <c r="Y59" s="254"/>
      <c r="Z59" s="254"/>
      <c r="AA59" s="254"/>
      <c r="AB59" s="201"/>
      <c r="AC59" s="254"/>
      <c r="AD59" s="254"/>
      <c r="AE59" s="254"/>
      <c r="AF59" s="254"/>
      <c r="AG59" s="254"/>
      <c r="AH59" s="254"/>
      <c r="AI59" s="254"/>
      <c r="AJ59" s="254"/>
      <c r="AK59" s="254"/>
      <c r="AL59" s="201"/>
      <c r="AM59" s="254"/>
      <c r="AN59" s="254"/>
      <c r="AO59" s="254"/>
      <c r="AP59" s="254"/>
      <c r="AQ59" s="201"/>
      <c r="AR59" s="254"/>
      <c r="AS59" s="254"/>
      <c r="AT59" s="254"/>
      <c r="AU59" s="254"/>
      <c r="AV59" s="254"/>
      <c r="AW59" s="201"/>
      <c r="AX59" s="254"/>
      <c r="AY59" s="254"/>
      <c r="AZ59" s="254"/>
      <c r="BA59" s="254"/>
      <c r="BB59" s="254"/>
      <c r="BC59" s="254"/>
      <c r="BD59" s="254"/>
      <c r="BE59" s="254"/>
      <c r="BF59" s="254"/>
    </row>
    <row r="60" spans="7:58" x14ac:dyDescent="0.25">
      <c r="G60" s="158"/>
      <c r="H60" s="254"/>
      <c r="I60" s="254"/>
      <c r="J60" s="201"/>
      <c r="K60" s="254"/>
      <c r="L60" s="254"/>
      <c r="M60" s="254"/>
      <c r="N60" s="254"/>
      <c r="O60" s="254"/>
      <c r="P60" s="201"/>
      <c r="Q60" s="254"/>
      <c r="R60" s="254"/>
      <c r="S60" s="254"/>
      <c r="T60" s="254"/>
      <c r="U60" s="254"/>
      <c r="V60" s="201"/>
      <c r="W60" s="254"/>
      <c r="X60" s="254"/>
      <c r="Y60" s="254"/>
      <c r="Z60" s="254"/>
      <c r="AA60" s="254"/>
      <c r="AB60" s="201"/>
      <c r="AC60" s="254"/>
      <c r="AD60" s="254"/>
      <c r="AE60" s="254"/>
      <c r="AF60" s="254"/>
      <c r="AG60" s="254"/>
      <c r="AH60" s="254"/>
      <c r="AI60" s="254"/>
      <c r="AJ60" s="254"/>
      <c r="AK60" s="254"/>
      <c r="AL60" s="201"/>
      <c r="AM60" s="254"/>
      <c r="AN60" s="254"/>
      <c r="AO60" s="254"/>
      <c r="AP60" s="254"/>
      <c r="AQ60" s="201"/>
      <c r="AR60" s="254"/>
      <c r="AS60" s="254"/>
      <c r="AT60" s="254"/>
      <c r="AU60" s="254"/>
      <c r="AV60" s="254"/>
      <c r="AW60" s="201"/>
      <c r="AX60" s="254"/>
      <c r="AY60" s="254"/>
      <c r="AZ60" s="254"/>
      <c r="BA60" s="254"/>
      <c r="BB60" s="254"/>
      <c r="BC60" s="254"/>
      <c r="BD60" s="254"/>
      <c r="BE60" s="254"/>
      <c r="BF60" s="254"/>
    </row>
    <row r="61" spans="7:58" x14ac:dyDescent="0.25">
      <c r="G61" s="158"/>
      <c r="H61" s="254"/>
      <c r="I61" s="254"/>
      <c r="J61" s="201"/>
      <c r="K61" s="254"/>
      <c r="L61" s="254"/>
      <c r="M61" s="254"/>
      <c r="N61" s="254"/>
      <c r="O61" s="254"/>
      <c r="P61" s="201"/>
      <c r="Q61" s="254"/>
      <c r="R61" s="254"/>
      <c r="S61" s="254"/>
      <c r="T61" s="254"/>
      <c r="U61" s="254"/>
      <c r="V61" s="201"/>
      <c r="W61" s="254"/>
      <c r="X61" s="254"/>
      <c r="Y61" s="254"/>
      <c r="Z61" s="254"/>
      <c r="AA61" s="254"/>
      <c r="AB61" s="201"/>
      <c r="AC61" s="254"/>
      <c r="AD61" s="254"/>
      <c r="AE61" s="254"/>
      <c r="AF61" s="254"/>
      <c r="AG61" s="254"/>
      <c r="AH61" s="254"/>
      <c r="AI61" s="254"/>
      <c r="AJ61" s="254"/>
      <c r="AK61" s="254"/>
      <c r="AL61" s="201"/>
      <c r="AM61" s="254"/>
      <c r="AN61" s="254"/>
      <c r="AO61" s="254"/>
      <c r="AP61" s="254"/>
      <c r="AQ61" s="201"/>
      <c r="AR61" s="254"/>
      <c r="AS61" s="254"/>
      <c r="AT61" s="254"/>
      <c r="AU61" s="254"/>
      <c r="AV61" s="254"/>
      <c r="AW61" s="201"/>
      <c r="AX61" s="254"/>
      <c r="AY61" s="254"/>
      <c r="AZ61" s="254"/>
      <c r="BA61" s="254"/>
      <c r="BB61" s="254"/>
      <c r="BC61" s="254"/>
      <c r="BD61" s="254"/>
      <c r="BE61" s="254"/>
      <c r="BF61" s="254"/>
    </row>
    <row r="62" spans="7:58" x14ac:dyDescent="0.25">
      <c r="G62" s="158"/>
      <c r="H62" s="254"/>
      <c r="I62" s="254"/>
      <c r="J62" s="201"/>
      <c r="K62" s="254"/>
      <c r="L62" s="254"/>
      <c r="M62" s="254"/>
      <c r="N62" s="254"/>
      <c r="O62" s="254"/>
      <c r="P62" s="201"/>
      <c r="Q62" s="254"/>
      <c r="R62" s="254"/>
      <c r="S62" s="254"/>
      <c r="T62" s="254"/>
      <c r="U62" s="254"/>
      <c r="V62" s="201"/>
      <c r="W62" s="254"/>
      <c r="X62" s="254"/>
      <c r="Y62" s="254"/>
      <c r="Z62" s="254"/>
      <c r="AA62" s="254"/>
      <c r="AB62" s="201"/>
      <c r="AC62" s="254"/>
      <c r="AD62" s="254"/>
      <c r="AE62" s="254"/>
      <c r="AF62" s="254"/>
      <c r="AG62" s="254"/>
      <c r="AH62" s="254"/>
      <c r="AI62" s="254"/>
      <c r="AJ62" s="254"/>
      <c r="AK62" s="254"/>
      <c r="AL62" s="201"/>
      <c r="AM62" s="254"/>
      <c r="AN62" s="254"/>
      <c r="AO62" s="254"/>
      <c r="AP62" s="254"/>
      <c r="AQ62" s="201"/>
      <c r="AR62" s="254"/>
      <c r="AS62" s="254"/>
      <c r="AT62" s="254"/>
      <c r="AU62" s="254"/>
      <c r="AV62" s="254"/>
      <c r="AW62" s="201"/>
      <c r="AX62" s="254"/>
      <c r="AY62" s="254"/>
      <c r="AZ62" s="254"/>
      <c r="BA62" s="254"/>
      <c r="BB62" s="254"/>
      <c r="BC62" s="254"/>
      <c r="BD62" s="254"/>
      <c r="BE62" s="254"/>
      <c r="BF62" s="254"/>
    </row>
    <row r="63" spans="7:58" x14ac:dyDescent="0.25">
      <c r="G63" s="158"/>
      <c r="H63" s="254"/>
      <c r="I63" s="254"/>
      <c r="J63" s="201"/>
      <c r="K63" s="254"/>
      <c r="L63" s="254"/>
      <c r="M63" s="254"/>
      <c r="N63" s="254"/>
      <c r="O63" s="254"/>
      <c r="P63" s="201"/>
      <c r="Q63" s="254"/>
      <c r="R63" s="254"/>
      <c r="S63" s="254"/>
      <c r="T63" s="254"/>
      <c r="U63" s="254"/>
      <c r="V63" s="201"/>
      <c r="W63" s="254"/>
      <c r="X63" s="254"/>
      <c r="Y63" s="254"/>
      <c r="Z63" s="254"/>
      <c r="AA63" s="254"/>
      <c r="AB63" s="201"/>
      <c r="AC63" s="254"/>
      <c r="AD63" s="254"/>
      <c r="AE63" s="254"/>
      <c r="AF63" s="254"/>
      <c r="AG63" s="254"/>
      <c r="AH63" s="254"/>
      <c r="AI63" s="254"/>
      <c r="AJ63" s="254"/>
      <c r="AK63" s="254"/>
      <c r="AL63" s="201"/>
      <c r="AM63" s="254"/>
      <c r="AN63" s="254"/>
      <c r="AO63" s="254"/>
      <c r="AP63" s="254"/>
      <c r="AQ63" s="201"/>
      <c r="AR63" s="254"/>
      <c r="AS63" s="254"/>
      <c r="AT63" s="254"/>
      <c r="AU63" s="254"/>
      <c r="AV63" s="254"/>
      <c r="AW63" s="201"/>
      <c r="AX63" s="254"/>
      <c r="AY63" s="254"/>
      <c r="AZ63" s="254"/>
      <c r="BA63" s="254"/>
      <c r="BB63" s="254"/>
      <c r="BC63" s="254"/>
      <c r="BD63" s="254"/>
      <c r="BE63" s="254"/>
      <c r="BF63" s="254"/>
    </row>
    <row r="64" spans="7:58" x14ac:dyDescent="0.25">
      <c r="G64" s="158"/>
      <c r="H64" s="254"/>
      <c r="I64" s="254"/>
      <c r="J64" s="201"/>
      <c r="K64" s="254"/>
      <c r="L64" s="254"/>
      <c r="M64" s="254"/>
      <c r="N64" s="254"/>
      <c r="O64" s="254"/>
      <c r="P64" s="201"/>
      <c r="Q64" s="254"/>
      <c r="R64" s="254"/>
      <c r="S64" s="254"/>
      <c r="T64" s="254"/>
      <c r="U64" s="254"/>
      <c r="V64" s="201"/>
      <c r="W64" s="254"/>
      <c r="X64" s="254"/>
      <c r="Y64" s="254"/>
      <c r="Z64" s="254"/>
      <c r="AA64" s="254"/>
      <c r="AB64" s="201"/>
      <c r="AC64" s="254"/>
      <c r="AD64" s="254"/>
      <c r="AE64" s="254"/>
      <c r="AF64" s="254"/>
      <c r="AG64" s="254"/>
      <c r="AH64" s="254"/>
      <c r="AI64" s="254"/>
      <c r="AJ64" s="254"/>
      <c r="AK64" s="254"/>
      <c r="AL64" s="201"/>
      <c r="AM64" s="254"/>
      <c r="AN64" s="254"/>
      <c r="AO64" s="254"/>
      <c r="AP64" s="254"/>
      <c r="AQ64" s="201"/>
      <c r="AR64" s="254"/>
      <c r="AS64" s="254"/>
      <c r="AT64" s="254"/>
      <c r="AU64" s="254"/>
      <c r="AV64" s="254"/>
      <c r="AW64" s="201"/>
      <c r="AX64" s="254"/>
      <c r="AY64" s="254"/>
      <c r="AZ64" s="254"/>
      <c r="BA64" s="254"/>
      <c r="BB64" s="254"/>
      <c r="BC64" s="254"/>
      <c r="BD64" s="254"/>
      <c r="BE64" s="254"/>
      <c r="BF64" s="254"/>
    </row>
    <row r="65" spans="7:58" x14ac:dyDescent="0.25">
      <c r="G65" s="158"/>
      <c r="H65" s="254"/>
      <c r="I65" s="254"/>
      <c r="J65" s="201"/>
      <c r="K65" s="254"/>
      <c r="L65" s="254"/>
      <c r="M65" s="254"/>
      <c r="N65" s="254"/>
      <c r="O65" s="254"/>
      <c r="P65" s="201"/>
      <c r="Q65" s="254"/>
      <c r="R65" s="254"/>
      <c r="S65" s="254"/>
      <c r="T65" s="254"/>
      <c r="U65" s="254"/>
      <c r="V65" s="201"/>
      <c r="W65" s="254"/>
      <c r="X65" s="254"/>
      <c r="Y65" s="254"/>
      <c r="Z65" s="254"/>
      <c r="AA65" s="254"/>
      <c r="AB65" s="201"/>
      <c r="AC65" s="254"/>
      <c r="AD65" s="254"/>
      <c r="AE65" s="254"/>
      <c r="AF65" s="254"/>
      <c r="AG65" s="254"/>
      <c r="AH65" s="254"/>
      <c r="AI65" s="254"/>
      <c r="AJ65" s="254"/>
      <c r="AK65" s="254"/>
      <c r="AL65" s="201"/>
      <c r="AM65" s="254"/>
      <c r="AN65" s="254"/>
      <c r="AO65" s="254"/>
      <c r="AP65" s="254"/>
      <c r="AQ65" s="201"/>
      <c r="AR65" s="254"/>
      <c r="AS65" s="254"/>
      <c r="AT65" s="254"/>
      <c r="AU65" s="254"/>
      <c r="AV65" s="254"/>
      <c r="AW65" s="201"/>
      <c r="AX65" s="254"/>
      <c r="AY65" s="254"/>
      <c r="AZ65" s="254"/>
      <c r="BA65" s="254"/>
      <c r="BB65" s="254"/>
      <c r="BC65" s="254"/>
      <c r="BD65" s="254"/>
      <c r="BE65" s="254"/>
      <c r="BF65" s="254"/>
    </row>
    <row r="66" spans="7:58" x14ac:dyDescent="0.25">
      <c r="G66" s="159"/>
      <c r="H66" s="254"/>
      <c r="I66" s="254"/>
      <c r="J66" s="201"/>
      <c r="K66" s="254"/>
      <c r="L66" s="254"/>
      <c r="M66" s="254"/>
      <c r="N66" s="254"/>
      <c r="O66" s="254"/>
      <c r="P66" s="201"/>
      <c r="Q66" s="254"/>
      <c r="R66" s="254"/>
      <c r="S66" s="254"/>
      <c r="T66" s="254"/>
      <c r="U66" s="254"/>
      <c r="V66" s="201"/>
      <c r="W66" s="254"/>
      <c r="X66" s="254"/>
      <c r="Y66" s="254"/>
      <c r="Z66" s="254"/>
      <c r="AA66" s="254"/>
      <c r="AB66" s="201"/>
      <c r="AC66" s="254"/>
      <c r="AD66" s="254"/>
      <c r="AE66" s="254"/>
      <c r="AF66" s="254"/>
      <c r="AG66" s="254"/>
      <c r="AH66" s="254"/>
      <c r="AI66" s="254"/>
      <c r="AJ66" s="254"/>
      <c r="AK66" s="254"/>
      <c r="AL66" s="201"/>
      <c r="AM66" s="254"/>
      <c r="AN66" s="254"/>
      <c r="AO66" s="254"/>
      <c r="AP66" s="254"/>
      <c r="AQ66" s="201"/>
      <c r="AR66" s="254"/>
      <c r="AS66" s="254"/>
      <c r="AT66" s="254"/>
      <c r="AU66" s="254"/>
      <c r="AV66" s="254"/>
      <c r="AW66" s="201"/>
      <c r="AX66" s="254"/>
      <c r="AY66" s="254"/>
      <c r="AZ66" s="254"/>
      <c r="BA66" s="254"/>
      <c r="BB66" s="254"/>
      <c r="BC66" s="254"/>
      <c r="BD66" s="254"/>
      <c r="BE66" s="254"/>
      <c r="BF66" s="254"/>
    </row>
    <row r="67" spans="7:58" x14ac:dyDescent="0.25">
      <c r="G67" s="158"/>
      <c r="H67" s="254"/>
      <c r="I67" s="254"/>
      <c r="J67" s="201"/>
      <c r="K67" s="254"/>
      <c r="L67" s="254"/>
      <c r="M67" s="254"/>
      <c r="N67" s="254"/>
      <c r="O67" s="254"/>
      <c r="P67" s="201"/>
      <c r="Q67" s="254"/>
      <c r="R67" s="254"/>
      <c r="S67" s="254"/>
      <c r="T67" s="254"/>
      <c r="U67" s="254"/>
      <c r="V67" s="201"/>
      <c r="W67" s="254"/>
      <c r="X67" s="254"/>
      <c r="Y67" s="254"/>
      <c r="Z67" s="254"/>
      <c r="AA67" s="254"/>
      <c r="AB67" s="201"/>
      <c r="AC67" s="254"/>
      <c r="AD67" s="254"/>
      <c r="AE67" s="254"/>
      <c r="AF67" s="254"/>
      <c r="AG67" s="254"/>
      <c r="AH67" s="254"/>
      <c r="AI67" s="254"/>
      <c r="AJ67" s="254"/>
      <c r="AK67" s="254"/>
      <c r="AL67" s="201"/>
      <c r="AM67" s="254"/>
      <c r="AN67" s="254"/>
      <c r="AO67" s="254"/>
      <c r="AP67" s="254"/>
      <c r="AQ67" s="201"/>
      <c r="AR67" s="254"/>
      <c r="AS67" s="254"/>
      <c r="AT67" s="254"/>
      <c r="AU67" s="254"/>
      <c r="AV67" s="254"/>
      <c r="AW67" s="201"/>
      <c r="AX67" s="254"/>
      <c r="AY67" s="254"/>
      <c r="AZ67" s="254"/>
      <c r="BA67" s="254"/>
      <c r="BB67" s="254"/>
      <c r="BC67" s="254"/>
      <c r="BD67" s="254"/>
      <c r="BE67" s="254"/>
      <c r="BF67" s="254"/>
    </row>
    <row r="68" spans="7:58" x14ac:dyDescent="0.25">
      <c r="G68" s="158"/>
      <c r="H68" s="254"/>
      <c r="I68" s="254"/>
      <c r="J68" s="201"/>
      <c r="K68" s="254"/>
      <c r="L68" s="254"/>
      <c r="M68" s="254"/>
      <c r="N68" s="254"/>
      <c r="O68" s="254"/>
      <c r="P68" s="201"/>
      <c r="Q68" s="254"/>
      <c r="R68" s="254"/>
      <c r="S68" s="254"/>
      <c r="T68" s="254"/>
      <c r="U68" s="254"/>
      <c r="V68" s="201"/>
      <c r="W68" s="254"/>
      <c r="X68" s="254"/>
      <c r="Y68" s="254"/>
      <c r="Z68" s="254"/>
      <c r="AA68" s="254"/>
      <c r="AB68" s="201"/>
      <c r="AC68" s="254"/>
      <c r="AD68" s="254"/>
      <c r="AE68" s="254"/>
      <c r="AF68" s="254"/>
      <c r="AG68" s="254"/>
      <c r="AH68" s="254"/>
      <c r="AI68" s="254"/>
      <c r="AJ68" s="254"/>
      <c r="AK68" s="254"/>
      <c r="AL68" s="201"/>
      <c r="AM68" s="254"/>
      <c r="AN68" s="254"/>
      <c r="AO68" s="254"/>
      <c r="AP68" s="254"/>
      <c r="AQ68" s="201"/>
      <c r="AR68" s="254"/>
      <c r="AS68" s="254"/>
      <c r="AT68" s="254"/>
      <c r="AU68" s="254"/>
      <c r="AV68" s="254"/>
      <c r="AW68" s="201"/>
      <c r="AX68" s="254"/>
      <c r="AY68" s="254"/>
      <c r="AZ68" s="254"/>
      <c r="BA68" s="254"/>
      <c r="BB68" s="254"/>
      <c r="BC68" s="254"/>
      <c r="BD68" s="254"/>
      <c r="BE68" s="254"/>
      <c r="BF68" s="254"/>
    </row>
    <row r="69" spans="7:58" x14ac:dyDescent="0.25">
      <c r="G69" s="158"/>
      <c r="H69" s="254"/>
      <c r="I69" s="254"/>
      <c r="J69" s="201"/>
      <c r="K69" s="254"/>
      <c r="L69" s="254"/>
      <c r="M69" s="254"/>
      <c r="N69" s="254"/>
      <c r="O69" s="254"/>
      <c r="P69" s="201"/>
      <c r="Q69" s="254"/>
      <c r="R69" s="254"/>
      <c r="S69" s="254"/>
      <c r="T69" s="254"/>
      <c r="U69" s="254"/>
      <c r="V69" s="201"/>
      <c r="W69" s="254"/>
      <c r="X69" s="254"/>
      <c r="Y69" s="254"/>
      <c r="Z69" s="254"/>
      <c r="AA69" s="254"/>
      <c r="AB69" s="201"/>
      <c r="AC69" s="254"/>
      <c r="AD69" s="254"/>
      <c r="AE69" s="254"/>
      <c r="AF69" s="254"/>
      <c r="AG69" s="254"/>
      <c r="AH69" s="254"/>
      <c r="AI69" s="254"/>
      <c r="AJ69" s="254"/>
      <c r="AK69" s="254"/>
      <c r="AL69" s="201"/>
      <c r="AM69" s="254"/>
      <c r="AN69" s="254"/>
      <c r="AO69" s="254"/>
      <c r="AP69" s="254"/>
      <c r="AQ69" s="201"/>
      <c r="AR69" s="254"/>
      <c r="AS69" s="254"/>
      <c r="AT69" s="254"/>
      <c r="AU69" s="254"/>
      <c r="AV69" s="254"/>
      <c r="AW69" s="201"/>
      <c r="AX69" s="254"/>
      <c r="AY69" s="254"/>
      <c r="AZ69" s="254"/>
      <c r="BA69" s="254"/>
      <c r="BB69" s="254"/>
      <c r="BC69" s="254"/>
      <c r="BD69" s="254"/>
      <c r="BE69" s="254"/>
      <c r="BF69" s="254"/>
    </row>
    <row r="70" spans="7:58" x14ac:dyDescent="0.25">
      <c r="G70" s="158"/>
      <c r="H70" s="254"/>
      <c r="I70" s="254"/>
      <c r="J70" s="201"/>
      <c r="K70" s="254"/>
      <c r="L70" s="254"/>
      <c r="M70" s="254"/>
      <c r="N70" s="254"/>
      <c r="O70" s="254"/>
      <c r="P70" s="201"/>
      <c r="Q70" s="254"/>
      <c r="R70" s="254"/>
      <c r="S70" s="254"/>
      <c r="T70" s="254"/>
      <c r="U70" s="254"/>
      <c r="V70" s="201"/>
      <c r="W70" s="254"/>
      <c r="X70" s="254"/>
      <c r="Y70" s="254"/>
      <c r="Z70" s="254"/>
      <c r="AA70" s="254"/>
      <c r="AB70" s="201"/>
      <c r="AC70" s="254"/>
      <c r="AD70" s="254"/>
      <c r="AE70" s="254"/>
      <c r="AF70" s="254"/>
      <c r="AG70" s="254"/>
      <c r="AH70" s="254"/>
      <c r="AI70" s="254"/>
      <c r="AJ70" s="254"/>
      <c r="AK70" s="254"/>
      <c r="AL70" s="201"/>
      <c r="AM70" s="254"/>
      <c r="AN70" s="254"/>
      <c r="AO70" s="254"/>
      <c r="AP70" s="254"/>
      <c r="AQ70" s="201"/>
      <c r="AR70" s="254"/>
      <c r="AS70" s="254"/>
      <c r="AT70" s="254"/>
      <c r="AU70" s="254"/>
      <c r="AV70" s="254"/>
      <c r="AW70" s="201"/>
      <c r="AX70" s="254"/>
      <c r="AY70" s="254"/>
      <c r="AZ70" s="254"/>
      <c r="BA70" s="254"/>
      <c r="BB70" s="254"/>
      <c r="BC70" s="254"/>
      <c r="BD70" s="254"/>
      <c r="BE70" s="254"/>
      <c r="BF70" s="254"/>
    </row>
    <row r="71" spans="7:58" x14ac:dyDescent="0.25">
      <c r="G71" s="158"/>
      <c r="H71" s="254"/>
      <c r="I71" s="254"/>
      <c r="J71" s="201"/>
      <c r="K71" s="254"/>
      <c r="L71" s="254"/>
      <c r="M71" s="254"/>
      <c r="N71" s="254"/>
      <c r="O71" s="254"/>
      <c r="P71" s="201"/>
      <c r="Q71" s="254"/>
      <c r="R71" s="254"/>
      <c r="S71" s="254"/>
      <c r="T71" s="254"/>
      <c r="U71" s="254"/>
      <c r="V71" s="201"/>
      <c r="W71" s="254"/>
      <c r="X71" s="254"/>
      <c r="Y71" s="254"/>
      <c r="Z71" s="254"/>
      <c r="AA71" s="254"/>
      <c r="AB71" s="201"/>
      <c r="AC71" s="254"/>
      <c r="AD71" s="254"/>
      <c r="AE71" s="254"/>
      <c r="AF71" s="254"/>
      <c r="AG71" s="254"/>
      <c r="AH71" s="254"/>
      <c r="AI71" s="254"/>
      <c r="AJ71" s="254"/>
      <c r="AK71" s="254"/>
      <c r="AL71" s="201"/>
      <c r="AM71" s="254"/>
      <c r="AN71" s="254"/>
      <c r="AO71" s="254"/>
      <c r="AP71" s="254"/>
      <c r="AQ71" s="201"/>
      <c r="AR71" s="254"/>
      <c r="AS71" s="254"/>
      <c r="AT71" s="254"/>
      <c r="AU71" s="254"/>
      <c r="AV71" s="254"/>
      <c r="AW71" s="201"/>
      <c r="AX71" s="254"/>
      <c r="AY71" s="254"/>
      <c r="AZ71" s="254"/>
      <c r="BA71" s="254"/>
      <c r="BB71" s="254"/>
      <c r="BC71" s="254"/>
      <c r="BD71" s="254"/>
      <c r="BE71" s="254"/>
      <c r="BF71" s="254"/>
    </row>
    <row r="72" spans="7:58" x14ac:dyDescent="0.25">
      <c r="G72" s="159"/>
      <c r="H72" s="254"/>
      <c r="I72" s="254"/>
      <c r="J72" s="201"/>
      <c r="K72" s="254"/>
      <c r="L72" s="254"/>
      <c r="M72" s="254"/>
      <c r="N72" s="254"/>
      <c r="O72" s="254"/>
      <c r="P72" s="201"/>
      <c r="Q72" s="254"/>
      <c r="R72" s="254"/>
      <c r="S72" s="254"/>
      <c r="T72" s="254"/>
      <c r="U72" s="254"/>
      <c r="V72" s="201"/>
      <c r="W72" s="254"/>
      <c r="X72" s="254"/>
      <c r="Y72" s="254"/>
      <c r="Z72" s="254"/>
      <c r="AA72" s="254"/>
      <c r="AB72" s="201"/>
      <c r="AC72" s="254"/>
      <c r="AD72" s="254"/>
      <c r="AE72" s="254"/>
      <c r="AF72" s="254"/>
      <c r="AG72" s="254"/>
      <c r="AH72" s="254"/>
      <c r="AI72" s="254"/>
      <c r="AJ72" s="254"/>
      <c r="AK72" s="254"/>
      <c r="AL72" s="201"/>
      <c r="AM72" s="254"/>
      <c r="AN72" s="254"/>
      <c r="AO72" s="254"/>
      <c r="AP72" s="254"/>
      <c r="AQ72" s="201"/>
      <c r="AR72" s="254"/>
      <c r="AS72" s="254"/>
      <c r="AT72" s="254"/>
      <c r="AU72" s="254"/>
      <c r="AV72" s="254"/>
      <c r="AW72" s="201"/>
      <c r="AX72" s="254"/>
      <c r="AY72" s="254"/>
      <c r="AZ72" s="254"/>
      <c r="BA72" s="254"/>
      <c r="BB72" s="254"/>
      <c r="BC72" s="254"/>
      <c r="BD72" s="254"/>
      <c r="BE72" s="254"/>
      <c r="BF72" s="254"/>
    </row>
    <row r="73" spans="7:58" x14ac:dyDescent="0.25">
      <c r="G73" s="158"/>
      <c r="H73" s="254"/>
      <c r="I73" s="254"/>
      <c r="J73" s="201"/>
      <c r="K73" s="254"/>
      <c r="L73" s="254"/>
      <c r="M73" s="254"/>
      <c r="N73" s="254"/>
      <c r="O73" s="254"/>
      <c r="P73" s="201"/>
      <c r="Q73" s="254"/>
      <c r="R73" s="254"/>
      <c r="S73" s="254"/>
      <c r="T73" s="254"/>
      <c r="U73" s="254"/>
      <c r="V73" s="201"/>
      <c r="W73" s="254"/>
      <c r="X73" s="254"/>
      <c r="Y73" s="254"/>
      <c r="Z73" s="254"/>
      <c r="AA73" s="254"/>
      <c r="AB73" s="201"/>
      <c r="AC73" s="254"/>
      <c r="AD73" s="254"/>
      <c r="AE73" s="254"/>
      <c r="AF73" s="254"/>
      <c r="AG73" s="254"/>
      <c r="AH73" s="254"/>
      <c r="AI73" s="254"/>
      <c r="AJ73" s="254"/>
      <c r="AK73" s="254"/>
      <c r="AL73" s="201"/>
      <c r="AM73" s="254"/>
      <c r="AN73" s="254"/>
      <c r="AO73" s="254"/>
      <c r="AP73" s="254"/>
      <c r="AQ73" s="201"/>
      <c r="AR73" s="254"/>
      <c r="AS73" s="254"/>
      <c r="AT73" s="254"/>
      <c r="AU73" s="254"/>
      <c r="AV73" s="254"/>
      <c r="AW73" s="201"/>
      <c r="AX73" s="254"/>
      <c r="AY73" s="254"/>
      <c r="AZ73" s="254"/>
      <c r="BA73" s="254"/>
      <c r="BB73" s="254"/>
      <c r="BC73" s="254"/>
      <c r="BD73" s="254"/>
      <c r="BE73" s="254"/>
      <c r="BF73" s="254"/>
    </row>
    <row r="74" spans="7:58" x14ac:dyDescent="0.25">
      <c r="G74" s="159"/>
      <c r="H74" s="254"/>
      <c r="I74" s="254"/>
      <c r="J74" s="201"/>
      <c r="K74" s="254"/>
      <c r="L74" s="254"/>
      <c r="M74" s="254"/>
      <c r="N74" s="254"/>
      <c r="O74" s="254"/>
      <c r="P74" s="201"/>
      <c r="Q74" s="254"/>
      <c r="R74" s="254"/>
      <c r="S74" s="254"/>
      <c r="T74" s="254"/>
      <c r="U74" s="254"/>
      <c r="V74" s="201"/>
      <c r="W74" s="254"/>
      <c r="X74" s="254"/>
      <c r="Y74" s="254"/>
      <c r="Z74" s="254"/>
      <c r="AA74" s="254"/>
      <c r="AB74" s="201"/>
      <c r="AC74" s="254"/>
      <c r="AD74" s="254"/>
      <c r="AE74" s="254"/>
      <c r="AF74" s="254"/>
      <c r="AG74" s="254"/>
      <c r="AH74" s="254"/>
      <c r="AI74" s="254"/>
      <c r="AJ74" s="254"/>
      <c r="AK74" s="254"/>
      <c r="AL74" s="201"/>
      <c r="AM74" s="254"/>
      <c r="AN74" s="254"/>
      <c r="AO74" s="254"/>
      <c r="AP74" s="254"/>
      <c r="AQ74" s="201"/>
      <c r="AR74" s="254"/>
      <c r="AS74" s="254"/>
      <c r="AT74" s="254"/>
      <c r="AU74" s="254"/>
      <c r="AV74" s="254"/>
      <c r="AW74" s="201"/>
      <c r="AX74" s="254"/>
      <c r="AY74" s="254"/>
      <c r="AZ74" s="254"/>
      <c r="BA74" s="254"/>
      <c r="BB74" s="254"/>
      <c r="BC74" s="254"/>
      <c r="BD74" s="254"/>
      <c r="BE74" s="254"/>
      <c r="BF74" s="254"/>
    </row>
    <row r="75" spans="7:58" x14ac:dyDescent="0.25">
      <c r="G75" s="158"/>
      <c r="H75" s="254"/>
      <c r="I75" s="254"/>
      <c r="J75" s="201"/>
      <c r="K75" s="254"/>
      <c r="L75" s="254"/>
      <c r="M75" s="254"/>
      <c r="N75" s="254"/>
      <c r="O75" s="254"/>
      <c r="P75" s="201"/>
      <c r="Q75" s="254"/>
      <c r="R75" s="254"/>
      <c r="S75" s="254"/>
      <c r="T75" s="254"/>
      <c r="U75" s="254"/>
      <c r="V75" s="201"/>
      <c r="W75" s="254"/>
      <c r="X75" s="254"/>
      <c r="Y75" s="254"/>
      <c r="Z75" s="254"/>
      <c r="AA75" s="254"/>
      <c r="AB75" s="201"/>
      <c r="AC75" s="254"/>
      <c r="AD75" s="254"/>
      <c r="AE75" s="254"/>
      <c r="AF75" s="254"/>
      <c r="AG75" s="254"/>
      <c r="AH75" s="254"/>
      <c r="AI75" s="254"/>
      <c r="AJ75" s="254"/>
      <c r="AK75" s="254"/>
      <c r="AL75" s="201"/>
      <c r="AM75" s="254"/>
      <c r="AN75" s="254"/>
      <c r="AO75" s="254"/>
      <c r="AP75" s="254"/>
      <c r="AQ75" s="201"/>
      <c r="AR75" s="254"/>
      <c r="AS75" s="254"/>
      <c r="AT75" s="254"/>
      <c r="AU75" s="254"/>
      <c r="AV75" s="254"/>
      <c r="AW75" s="201"/>
      <c r="AX75" s="254"/>
      <c r="AY75" s="254"/>
      <c r="AZ75" s="254"/>
      <c r="BA75" s="254"/>
      <c r="BB75" s="254"/>
      <c r="BC75" s="254"/>
      <c r="BD75" s="254"/>
      <c r="BE75" s="254"/>
      <c r="BF75" s="254"/>
    </row>
    <row r="76" spans="7:58" x14ac:dyDescent="0.25">
      <c r="G76" s="158"/>
      <c r="H76" s="254"/>
      <c r="I76" s="254"/>
      <c r="J76" s="201"/>
      <c r="K76" s="254"/>
      <c r="L76" s="254"/>
      <c r="M76" s="254"/>
      <c r="N76" s="254"/>
      <c r="O76" s="254"/>
      <c r="P76" s="201"/>
      <c r="Q76" s="254"/>
      <c r="R76" s="254"/>
      <c r="S76" s="254"/>
      <c r="T76" s="254"/>
      <c r="U76" s="254"/>
      <c r="V76" s="201"/>
      <c r="W76" s="254"/>
      <c r="X76" s="254"/>
      <c r="Y76" s="254"/>
      <c r="Z76" s="254"/>
      <c r="AA76" s="254"/>
      <c r="AB76" s="201"/>
      <c r="AC76" s="254"/>
      <c r="AD76" s="254"/>
      <c r="AE76" s="254"/>
      <c r="AF76" s="254"/>
      <c r="AG76" s="254"/>
      <c r="AH76" s="254"/>
      <c r="AI76" s="254"/>
      <c r="AJ76" s="254"/>
      <c r="AK76" s="254"/>
      <c r="AL76" s="201"/>
      <c r="AM76" s="254"/>
      <c r="AN76" s="254"/>
      <c r="AO76" s="254"/>
      <c r="AP76" s="254"/>
      <c r="AQ76" s="201"/>
      <c r="AR76" s="254"/>
      <c r="AS76" s="254"/>
      <c r="AT76" s="254"/>
      <c r="AU76" s="254"/>
      <c r="AV76" s="254"/>
      <c r="AW76" s="201"/>
      <c r="AX76" s="254"/>
      <c r="AY76" s="254"/>
      <c r="AZ76" s="254"/>
      <c r="BA76" s="254"/>
      <c r="BB76" s="254"/>
      <c r="BC76" s="254"/>
      <c r="BD76" s="254"/>
      <c r="BE76" s="254"/>
      <c r="BF76" s="254"/>
    </row>
    <row r="77" spans="7:58" x14ac:dyDescent="0.25">
      <c r="G77" s="158"/>
      <c r="H77" s="254"/>
      <c r="I77" s="254"/>
      <c r="J77" s="201"/>
      <c r="K77" s="254"/>
      <c r="L77" s="254"/>
      <c r="M77" s="254"/>
      <c r="N77" s="254"/>
      <c r="O77" s="254"/>
      <c r="P77" s="201"/>
      <c r="Q77" s="254"/>
      <c r="R77" s="254"/>
      <c r="S77" s="254"/>
      <c r="T77" s="254"/>
      <c r="U77" s="254"/>
      <c r="V77" s="201"/>
      <c r="W77" s="254"/>
      <c r="X77" s="254"/>
      <c r="Y77" s="254"/>
      <c r="Z77" s="254"/>
      <c r="AA77" s="254"/>
      <c r="AB77" s="201"/>
      <c r="AC77" s="254"/>
      <c r="AD77" s="254"/>
      <c r="AE77" s="254"/>
      <c r="AF77" s="254"/>
      <c r="AG77" s="254"/>
      <c r="AH77" s="254"/>
      <c r="AI77" s="254"/>
      <c r="AJ77" s="254"/>
      <c r="AK77" s="254"/>
      <c r="AL77" s="201"/>
      <c r="AM77" s="254"/>
      <c r="AN77" s="254"/>
      <c r="AO77" s="254"/>
      <c r="AP77" s="254"/>
      <c r="AQ77" s="201"/>
      <c r="AR77" s="254"/>
      <c r="AS77" s="254"/>
      <c r="AT77" s="254"/>
      <c r="AU77" s="254"/>
      <c r="AV77" s="254"/>
      <c r="AW77" s="201"/>
      <c r="AX77" s="254"/>
      <c r="AY77" s="254"/>
      <c r="AZ77" s="254"/>
      <c r="BA77" s="254"/>
      <c r="BB77" s="254"/>
      <c r="BC77" s="254"/>
      <c r="BD77" s="254"/>
      <c r="BE77" s="254"/>
      <c r="BF77" s="254"/>
    </row>
    <row r="78" spans="7:58" x14ac:dyDescent="0.25">
      <c r="G78" s="158"/>
      <c r="H78" s="254"/>
      <c r="I78" s="254"/>
      <c r="J78" s="201"/>
      <c r="K78" s="254"/>
      <c r="L78" s="254"/>
      <c r="M78" s="254"/>
      <c r="N78" s="254"/>
      <c r="O78" s="254"/>
      <c r="P78" s="201"/>
      <c r="Q78" s="254"/>
      <c r="R78" s="254"/>
      <c r="S78" s="254"/>
      <c r="T78" s="254"/>
      <c r="U78" s="254"/>
      <c r="V78" s="201"/>
      <c r="W78" s="254"/>
      <c r="X78" s="254"/>
      <c r="Y78" s="254"/>
      <c r="Z78" s="254"/>
      <c r="AA78" s="254"/>
      <c r="AB78" s="201"/>
      <c r="AC78" s="254"/>
      <c r="AD78" s="254"/>
      <c r="AE78" s="254"/>
      <c r="AF78" s="254"/>
      <c r="AG78" s="254"/>
      <c r="AH78" s="254"/>
      <c r="AI78" s="254"/>
      <c r="AJ78" s="254"/>
      <c r="AK78" s="254"/>
      <c r="AL78" s="201"/>
      <c r="AM78" s="254"/>
      <c r="AN78" s="254"/>
      <c r="AO78" s="254"/>
      <c r="AP78" s="254"/>
      <c r="AQ78" s="201"/>
      <c r="AR78" s="254"/>
      <c r="AS78" s="254"/>
      <c r="AT78" s="254"/>
      <c r="AU78" s="254"/>
      <c r="AV78" s="254"/>
      <c r="AW78" s="201"/>
      <c r="AX78" s="254"/>
      <c r="AY78" s="254"/>
      <c r="AZ78" s="254"/>
      <c r="BA78" s="254"/>
      <c r="BB78" s="254"/>
      <c r="BC78" s="254"/>
      <c r="BD78" s="254"/>
      <c r="BE78" s="254"/>
      <c r="BF78" s="254"/>
    </row>
    <row r="79" spans="7:58" x14ac:dyDescent="0.25">
      <c r="G79" s="158"/>
      <c r="H79" s="254"/>
      <c r="I79" s="254"/>
      <c r="J79" s="201"/>
      <c r="K79" s="254"/>
      <c r="L79" s="254"/>
      <c r="M79" s="254"/>
      <c r="N79" s="254"/>
      <c r="O79" s="254"/>
      <c r="P79" s="201"/>
      <c r="Q79" s="254"/>
      <c r="R79" s="254"/>
      <c r="S79" s="254"/>
      <c r="T79" s="254"/>
      <c r="U79" s="254"/>
      <c r="V79" s="201"/>
      <c r="W79" s="254"/>
      <c r="X79" s="254"/>
      <c r="Y79" s="254"/>
      <c r="Z79" s="254"/>
      <c r="AA79" s="254"/>
      <c r="AB79" s="201"/>
      <c r="AC79" s="254"/>
      <c r="AD79" s="254"/>
      <c r="AE79" s="254"/>
      <c r="AF79" s="254"/>
      <c r="AG79" s="254"/>
      <c r="AH79" s="254"/>
      <c r="AI79" s="254"/>
      <c r="AJ79" s="254"/>
      <c r="AK79" s="254"/>
      <c r="AL79" s="201"/>
      <c r="AM79" s="254"/>
      <c r="AN79" s="254"/>
      <c r="AO79" s="254"/>
      <c r="AP79" s="254"/>
      <c r="AQ79" s="201"/>
      <c r="AR79" s="254"/>
      <c r="AS79" s="254"/>
      <c r="AT79" s="254"/>
      <c r="AU79" s="254"/>
      <c r="AV79" s="254"/>
      <c r="AW79" s="201"/>
      <c r="AX79" s="254"/>
      <c r="AY79" s="254"/>
      <c r="AZ79" s="254"/>
      <c r="BA79" s="254"/>
      <c r="BB79" s="254"/>
      <c r="BC79" s="254"/>
      <c r="BD79" s="254"/>
      <c r="BE79" s="254"/>
      <c r="BF79" s="254"/>
    </row>
    <row r="80" spans="7:58" x14ac:dyDescent="0.25">
      <c r="G80" s="158"/>
      <c r="H80" s="254"/>
      <c r="I80" s="254"/>
      <c r="J80" s="201"/>
      <c r="K80" s="254"/>
      <c r="L80" s="254"/>
      <c r="M80" s="254"/>
      <c r="N80" s="254"/>
      <c r="O80" s="254"/>
      <c r="P80" s="201"/>
      <c r="Q80" s="254"/>
      <c r="R80" s="254"/>
      <c r="S80" s="254"/>
      <c r="T80" s="254"/>
      <c r="U80" s="254"/>
      <c r="V80" s="201"/>
      <c r="W80" s="254"/>
      <c r="X80" s="254"/>
      <c r="Y80" s="254"/>
      <c r="Z80" s="254"/>
      <c r="AA80" s="254"/>
      <c r="AB80" s="201"/>
      <c r="AC80" s="254"/>
      <c r="AD80" s="254"/>
      <c r="AE80" s="254"/>
      <c r="AF80" s="254"/>
      <c r="AG80" s="254"/>
      <c r="AH80" s="254"/>
      <c r="AI80" s="254"/>
      <c r="AJ80" s="254"/>
      <c r="AK80" s="254"/>
      <c r="AL80" s="201"/>
      <c r="AM80" s="254"/>
      <c r="AN80" s="254"/>
      <c r="AO80" s="254"/>
      <c r="AP80" s="254"/>
      <c r="AQ80" s="201"/>
      <c r="AR80" s="254"/>
      <c r="AS80" s="254"/>
      <c r="AT80" s="254"/>
      <c r="AU80" s="254"/>
      <c r="AV80" s="254"/>
      <c r="AW80" s="201"/>
      <c r="AX80" s="254"/>
      <c r="AY80" s="254"/>
      <c r="AZ80" s="254"/>
      <c r="BA80" s="254"/>
      <c r="BB80" s="254"/>
      <c r="BC80" s="254"/>
      <c r="BD80" s="254"/>
      <c r="BE80" s="254"/>
      <c r="BF80" s="254"/>
    </row>
    <row r="81" spans="7:58" x14ac:dyDescent="0.25">
      <c r="G81" s="158"/>
      <c r="H81" s="254"/>
      <c r="I81" s="254"/>
      <c r="J81" s="201"/>
      <c r="K81" s="254"/>
      <c r="L81" s="254"/>
      <c r="M81" s="254"/>
      <c r="N81" s="254"/>
      <c r="O81" s="254"/>
      <c r="P81" s="201"/>
      <c r="Q81" s="254"/>
      <c r="R81" s="254"/>
      <c r="S81" s="254"/>
      <c r="T81" s="254"/>
      <c r="U81" s="254"/>
      <c r="V81" s="201"/>
      <c r="W81" s="254"/>
      <c r="X81" s="254"/>
      <c r="Y81" s="254"/>
      <c r="Z81" s="254"/>
      <c r="AA81" s="254"/>
      <c r="AB81" s="201"/>
      <c r="AC81" s="254"/>
      <c r="AD81" s="254"/>
      <c r="AE81" s="254"/>
      <c r="AF81" s="254"/>
      <c r="AG81" s="254"/>
      <c r="AH81" s="254"/>
      <c r="AI81" s="254"/>
      <c r="AJ81" s="254"/>
      <c r="AK81" s="254"/>
      <c r="AL81" s="201"/>
      <c r="AM81" s="254"/>
      <c r="AN81" s="254"/>
      <c r="AO81" s="254"/>
      <c r="AP81" s="254"/>
      <c r="AQ81" s="201"/>
      <c r="AR81" s="254"/>
      <c r="AS81" s="254"/>
      <c r="AT81" s="254"/>
      <c r="AU81" s="254"/>
      <c r="AV81" s="254"/>
      <c r="AW81" s="201"/>
      <c r="AX81" s="254"/>
      <c r="AY81" s="254"/>
      <c r="AZ81" s="254"/>
      <c r="BA81" s="254"/>
      <c r="BB81" s="254"/>
      <c r="BC81" s="254"/>
      <c r="BD81" s="254"/>
      <c r="BE81" s="254"/>
      <c r="BF81" s="254"/>
    </row>
    <row r="82" spans="7:58" x14ac:dyDescent="0.25">
      <c r="G82" s="158"/>
      <c r="H82" s="254"/>
      <c r="I82" s="254"/>
      <c r="J82" s="201"/>
      <c r="K82" s="254"/>
      <c r="L82" s="254"/>
      <c r="M82" s="254"/>
      <c r="N82" s="254"/>
      <c r="O82" s="254"/>
      <c r="P82" s="201"/>
      <c r="Q82" s="254"/>
      <c r="R82" s="254"/>
      <c r="S82" s="254"/>
      <c r="T82" s="254"/>
      <c r="U82" s="254"/>
      <c r="V82" s="201"/>
      <c r="W82" s="254"/>
      <c r="X82" s="254"/>
      <c r="Y82" s="254"/>
      <c r="Z82" s="254"/>
      <c r="AA82" s="254"/>
      <c r="AB82" s="201"/>
      <c r="AC82" s="254"/>
      <c r="AD82" s="254"/>
      <c r="AE82" s="254"/>
      <c r="AF82" s="254"/>
      <c r="AG82" s="254"/>
      <c r="AH82" s="254"/>
      <c r="AI82" s="254"/>
      <c r="AJ82" s="254"/>
      <c r="AK82" s="254"/>
      <c r="AL82" s="201"/>
      <c r="AM82" s="254"/>
      <c r="AN82" s="254"/>
      <c r="AO82" s="254"/>
      <c r="AP82" s="254"/>
      <c r="AQ82" s="201"/>
      <c r="AR82" s="254"/>
      <c r="AS82" s="254"/>
      <c r="AT82" s="254"/>
      <c r="AU82" s="254"/>
      <c r="AV82" s="254"/>
      <c r="AW82" s="201"/>
      <c r="AX82" s="254"/>
      <c r="AY82" s="254"/>
      <c r="AZ82" s="254"/>
      <c r="BA82" s="254"/>
      <c r="BB82" s="254"/>
      <c r="BC82" s="254"/>
      <c r="BD82" s="254"/>
      <c r="BE82" s="254"/>
      <c r="BF82" s="254"/>
    </row>
    <row r="83" spans="7:58" x14ac:dyDescent="0.25">
      <c r="G83" s="158"/>
      <c r="H83" s="254"/>
      <c r="I83" s="254"/>
      <c r="J83" s="201"/>
      <c r="K83" s="254"/>
      <c r="L83" s="254"/>
      <c r="M83" s="254"/>
      <c r="N83" s="254"/>
      <c r="O83" s="254"/>
      <c r="P83" s="201"/>
      <c r="Q83" s="254"/>
      <c r="R83" s="254"/>
      <c r="S83" s="254"/>
      <c r="T83" s="254"/>
      <c r="U83" s="254"/>
      <c r="V83" s="201"/>
      <c r="W83" s="254"/>
      <c r="X83" s="254"/>
      <c r="Y83" s="254"/>
      <c r="Z83" s="254"/>
      <c r="AA83" s="254"/>
      <c r="AB83" s="201"/>
      <c r="AC83" s="254"/>
      <c r="AD83" s="254"/>
      <c r="AE83" s="254"/>
      <c r="AF83" s="254"/>
      <c r="AG83" s="254"/>
      <c r="AH83" s="254"/>
      <c r="AI83" s="254"/>
      <c r="AJ83" s="254"/>
      <c r="AK83" s="254"/>
      <c r="AL83" s="201"/>
      <c r="AM83" s="254"/>
      <c r="AN83" s="254"/>
      <c r="AO83" s="254"/>
      <c r="AP83" s="254"/>
      <c r="AQ83" s="201"/>
      <c r="AR83" s="254"/>
      <c r="AS83" s="254"/>
      <c r="AT83" s="254"/>
      <c r="AU83" s="254"/>
      <c r="AV83" s="254"/>
      <c r="AW83" s="201"/>
      <c r="AX83" s="254"/>
      <c r="AY83" s="254"/>
      <c r="AZ83" s="254"/>
      <c r="BA83" s="254"/>
      <c r="BB83" s="254"/>
      <c r="BC83" s="254"/>
      <c r="BD83" s="254"/>
      <c r="BE83" s="254"/>
      <c r="BF83" s="254"/>
    </row>
    <row r="84" spans="7:58" x14ac:dyDescent="0.25">
      <c r="G84" s="158"/>
      <c r="H84" s="254"/>
      <c r="I84" s="254"/>
      <c r="J84" s="201"/>
      <c r="K84" s="254"/>
      <c r="L84" s="254"/>
      <c r="M84" s="254"/>
      <c r="N84" s="254"/>
      <c r="O84" s="254"/>
      <c r="P84" s="201"/>
      <c r="Q84" s="254"/>
      <c r="R84" s="254"/>
      <c r="S84" s="254"/>
      <c r="T84" s="254"/>
      <c r="U84" s="254"/>
      <c r="V84" s="201"/>
      <c r="W84" s="254"/>
      <c r="X84" s="254"/>
      <c r="Y84" s="254"/>
      <c r="Z84" s="254"/>
      <c r="AA84" s="254"/>
      <c r="AB84" s="201"/>
      <c r="AC84" s="254"/>
      <c r="AD84" s="254"/>
      <c r="AE84" s="254"/>
      <c r="AF84" s="254"/>
      <c r="AG84" s="254"/>
      <c r="AH84" s="254"/>
      <c r="AI84" s="254"/>
      <c r="AJ84" s="254"/>
      <c r="AK84" s="254"/>
      <c r="AL84" s="201"/>
      <c r="AM84" s="254"/>
      <c r="AN84" s="254"/>
      <c r="AO84" s="254"/>
      <c r="AP84" s="254"/>
      <c r="AQ84" s="201"/>
      <c r="AR84" s="254"/>
      <c r="AS84" s="254"/>
      <c r="AT84" s="254"/>
      <c r="AU84" s="254"/>
      <c r="AV84" s="254"/>
      <c r="AW84" s="201"/>
      <c r="AX84" s="254"/>
      <c r="AY84" s="254"/>
      <c r="AZ84" s="254"/>
      <c r="BA84" s="254"/>
      <c r="BB84" s="254"/>
      <c r="BC84" s="254"/>
      <c r="BD84" s="254"/>
      <c r="BE84" s="254"/>
      <c r="BF84" s="254"/>
    </row>
    <row r="85" spans="7:58" x14ac:dyDescent="0.25">
      <c r="G85" s="159"/>
      <c r="H85" s="254"/>
      <c r="I85" s="254"/>
      <c r="J85" s="201"/>
      <c r="K85" s="254"/>
      <c r="L85" s="254"/>
      <c r="M85" s="254"/>
      <c r="N85" s="254"/>
      <c r="O85" s="254"/>
      <c r="P85" s="201"/>
      <c r="Q85" s="254"/>
      <c r="R85" s="254"/>
      <c r="S85" s="254"/>
      <c r="T85" s="254"/>
      <c r="U85" s="254"/>
      <c r="V85" s="201"/>
      <c r="W85" s="254"/>
      <c r="X85" s="254"/>
      <c r="Y85" s="254"/>
      <c r="Z85" s="254"/>
      <c r="AA85" s="254"/>
      <c r="AB85" s="201"/>
      <c r="AC85" s="254"/>
      <c r="AD85" s="254"/>
      <c r="AE85" s="254"/>
      <c r="AF85" s="254"/>
      <c r="AG85" s="254"/>
      <c r="AH85" s="254"/>
      <c r="AI85" s="254"/>
      <c r="AJ85" s="254"/>
      <c r="AK85" s="254"/>
      <c r="AL85" s="201"/>
      <c r="AM85" s="254"/>
      <c r="AN85" s="254"/>
      <c r="AO85" s="254"/>
      <c r="AP85" s="254"/>
      <c r="AQ85" s="201"/>
      <c r="AR85" s="254"/>
      <c r="AS85" s="254"/>
      <c r="AT85" s="254"/>
      <c r="AU85" s="254"/>
      <c r="AV85" s="254"/>
      <c r="AW85" s="201"/>
      <c r="AX85" s="254"/>
      <c r="AY85" s="254"/>
      <c r="AZ85" s="254"/>
      <c r="BA85" s="254"/>
      <c r="BB85" s="254"/>
      <c r="BC85" s="254"/>
      <c r="BD85" s="254"/>
      <c r="BE85" s="254"/>
      <c r="BF85" s="254"/>
    </row>
    <row r="86" spans="7:58" x14ac:dyDescent="0.25">
      <c r="G86" s="158"/>
      <c r="H86" s="254"/>
      <c r="I86" s="254"/>
      <c r="J86" s="201"/>
      <c r="K86" s="254"/>
      <c r="L86" s="254"/>
      <c r="M86" s="254"/>
      <c r="N86" s="254"/>
      <c r="O86" s="254"/>
      <c r="P86" s="201"/>
      <c r="Q86" s="254"/>
      <c r="R86" s="254"/>
      <c r="S86" s="254"/>
      <c r="T86" s="254"/>
      <c r="U86" s="254"/>
      <c r="V86" s="201"/>
      <c r="W86" s="254"/>
      <c r="X86" s="254"/>
      <c r="Y86" s="254"/>
      <c r="Z86" s="254"/>
      <c r="AA86" s="254"/>
      <c r="AB86" s="201"/>
      <c r="AC86" s="254"/>
      <c r="AD86" s="254"/>
      <c r="AE86" s="254"/>
      <c r="AF86" s="254"/>
      <c r="AG86" s="254"/>
      <c r="AH86" s="254"/>
      <c r="AI86" s="254"/>
      <c r="AJ86" s="254"/>
      <c r="AK86" s="254"/>
      <c r="AL86" s="201"/>
      <c r="AM86" s="254"/>
      <c r="AN86" s="254"/>
      <c r="AO86" s="254"/>
      <c r="AP86" s="254"/>
      <c r="AQ86" s="201"/>
      <c r="AR86" s="254"/>
      <c r="AS86" s="254"/>
      <c r="AT86" s="254"/>
      <c r="AU86" s="254"/>
      <c r="AV86" s="254"/>
      <c r="AW86" s="201"/>
      <c r="AX86" s="254"/>
      <c r="AY86" s="254"/>
      <c r="AZ86" s="254"/>
      <c r="BA86" s="254"/>
      <c r="BB86" s="254"/>
      <c r="BC86" s="254"/>
      <c r="BD86" s="254"/>
      <c r="BE86" s="254"/>
      <c r="BF86" s="254"/>
    </row>
    <row r="87" spans="7:58" x14ac:dyDescent="0.25">
      <c r="G87" s="158"/>
      <c r="H87" s="254"/>
      <c r="I87" s="254"/>
      <c r="J87" s="201"/>
      <c r="K87" s="254"/>
      <c r="L87" s="254"/>
      <c r="M87" s="254"/>
      <c r="N87" s="254"/>
      <c r="O87" s="254"/>
      <c r="P87" s="201"/>
      <c r="Q87" s="254"/>
      <c r="R87" s="254"/>
      <c r="S87" s="254"/>
      <c r="T87" s="254"/>
      <c r="U87" s="254"/>
      <c r="V87" s="201"/>
      <c r="W87" s="254"/>
      <c r="X87" s="254"/>
      <c r="Y87" s="254"/>
      <c r="Z87" s="254"/>
      <c r="AA87" s="254"/>
      <c r="AB87" s="201"/>
      <c r="AC87" s="254"/>
      <c r="AD87" s="254"/>
      <c r="AE87" s="254"/>
      <c r="AF87" s="254"/>
      <c r="AG87" s="254"/>
      <c r="AH87" s="254"/>
      <c r="AI87" s="254"/>
      <c r="AJ87" s="254"/>
      <c r="AK87" s="254"/>
      <c r="AL87" s="201"/>
      <c r="AM87" s="254"/>
      <c r="AN87" s="254"/>
      <c r="AO87" s="254"/>
      <c r="AP87" s="254"/>
      <c r="AQ87" s="201"/>
      <c r="AR87" s="254"/>
      <c r="AS87" s="254"/>
      <c r="AT87" s="254"/>
      <c r="AU87" s="254"/>
      <c r="AV87" s="254"/>
      <c r="AW87" s="201"/>
      <c r="AX87" s="254"/>
      <c r="AY87" s="254"/>
      <c r="AZ87" s="254"/>
      <c r="BA87" s="254"/>
      <c r="BB87" s="254"/>
      <c r="BC87" s="254"/>
      <c r="BD87" s="254"/>
      <c r="BE87" s="254"/>
      <c r="BF87" s="254"/>
    </row>
    <row r="88" spans="7:58" x14ac:dyDescent="0.25">
      <c r="G88" s="158"/>
      <c r="H88" s="254"/>
      <c r="I88" s="254"/>
      <c r="J88" s="201"/>
      <c r="K88" s="254"/>
      <c r="L88" s="254"/>
      <c r="M88" s="254"/>
      <c r="N88" s="254"/>
      <c r="O88" s="254"/>
      <c r="P88" s="201"/>
      <c r="Q88" s="254"/>
      <c r="R88" s="254"/>
      <c r="S88" s="254"/>
      <c r="T88" s="254"/>
      <c r="U88" s="254"/>
      <c r="V88" s="201"/>
      <c r="W88" s="254"/>
      <c r="X88" s="254"/>
      <c r="Y88" s="254"/>
      <c r="Z88" s="254"/>
      <c r="AA88" s="254"/>
      <c r="AB88" s="201"/>
      <c r="AC88" s="254"/>
      <c r="AD88" s="254"/>
      <c r="AE88" s="254"/>
      <c r="AF88" s="254"/>
      <c r="AG88" s="254"/>
      <c r="AH88" s="254"/>
      <c r="AI88" s="254"/>
      <c r="AJ88" s="254"/>
      <c r="AK88" s="254"/>
      <c r="AL88" s="201"/>
      <c r="AM88" s="254"/>
      <c r="AN88" s="254"/>
      <c r="AO88" s="254"/>
      <c r="AP88" s="254"/>
      <c r="AQ88" s="201"/>
      <c r="AR88" s="254"/>
      <c r="AS88" s="254"/>
      <c r="AT88" s="254"/>
      <c r="AU88" s="254"/>
      <c r="AV88" s="254"/>
      <c r="AW88" s="201"/>
      <c r="AX88" s="254"/>
      <c r="AY88" s="254"/>
      <c r="AZ88" s="254"/>
      <c r="BA88" s="254"/>
      <c r="BB88" s="254"/>
      <c r="BC88" s="254"/>
      <c r="BD88" s="254"/>
      <c r="BE88" s="254"/>
      <c r="BF88" s="254"/>
    </row>
    <row r="89" spans="7:58" x14ac:dyDescent="0.25">
      <c r="G89" s="158"/>
      <c r="H89" s="254"/>
      <c r="I89" s="254"/>
      <c r="J89" s="201"/>
      <c r="K89" s="254"/>
      <c r="L89" s="254"/>
      <c r="M89" s="254"/>
      <c r="N89" s="254"/>
      <c r="O89" s="254"/>
      <c r="P89" s="201"/>
      <c r="Q89" s="254"/>
      <c r="R89" s="254"/>
      <c r="S89" s="254"/>
      <c r="T89" s="254"/>
      <c r="U89" s="254"/>
      <c r="V89" s="201"/>
      <c r="W89" s="254"/>
      <c r="X89" s="254"/>
      <c r="Y89" s="254"/>
      <c r="Z89" s="254"/>
      <c r="AA89" s="254"/>
      <c r="AB89" s="201"/>
      <c r="AC89" s="254"/>
      <c r="AD89" s="254"/>
      <c r="AE89" s="254"/>
      <c r="AF89" s="254"/>
      <c r="AG89" s="254"/>
      <c r="AH89" s="254"/>
      <c r="AI89" s="254"/>
      <c r="AJ89" s="254"/>
      <c r="AK89" s="254"/>
      <c r="AL89" s="201"/>
      <c r="AM89" s="254"/>
      <c r="AN89" s="254"/>
      <c r="AO89" s="254"/>
      <c r="AP89" s="254"/>
      <c r="AQ89" s="201"/>
      <c r="AR89" s="254"/>
      <c r="AS89" s="254"/>
      <c r="AT89" s="254"/>
      <c r="AU89" s="254"/>
      <c r="AV89" s="254"/>
      <c r="AW89" s="201"/>
      <c r="AX89" s="254"/>
      <c r="AY89" s="254"/>
      <c r="AZ89" s="254"/>
      <c r="BA89" s="254"/>
      <c r="BB89" s="254"/>
      <c r="BC89" s="254"/>
      <c r="BD89" s="254"/>
      <c r="BE89" s="254"/>
      <c r="BF89" s="254"/>
    </row>
    <row r="90" spans="7:58" x14ac:dyDescent="0.25">
      <c r="G90" s="158"/>
      <c r="H90" s="254"/>
      <c r="I90" s="254"/>
      <c r="J90" s="201"/>
      <c r="K90" s="254"/>
      <c r="L90" s="254"/>
      <c r="M90" s="254"/>
      <c r="N90" s="254"/>
      <c r="O90" s="254"/>
      <c r="P90" s="201"/>
      <c r="Q90" s="254"/>
      <c r="R90" s="254"/>
      <c r="S90" s="254"/>
      <c r="T90" s="254"/>
      <c r="U90" s="254"/>
      <c r="V90" s="201"/>
      <c r="W90" s="254"/>
      <c r="X90" s="254"/>
      <c r="Y90" s="254"/>
      <c r="Z90" s="254"/>
      <c r="AA90" s="254"/>
      <c r="AB90" s="201"/>
      <c r="AC90" s="254"/>
      <c r="AD90" s="254"/>
      <c r="AE90" s="254"/>
      <c r="AF90" s="254"/>
      <c r="AG90" s="254"/>
      <c r="AH90" s="254"/>
      <c r="AI90" s="254"/>
      <c r="AJ90" s="254"/>
      <c r="AK90" s="254"/>
      <c r="AL90" s="201"/>
      <c r="AM90" s="254"/>
      <c r="AN90" s="254"/>
      <c r="AO90" s="254"/>
      <c r="AP90" s="254"/>
      <c r="AQ90" s="201"/>
      <c r="AR90" s="254"/>
      <c r="AS90" s="254"/>
      <c r="AT90" s="254"/>
      <c r="AU90" s="254"/>
      <c r="AV90" s="254"/>
      <c r="AW90" s="201"/>
      <c r="AX90" s="254"/>
      <c r="AY90" s="254"/>
      <c r="AZ90" s="254"/>
      <c r="BA90" s="254"/>
      <c r="BB90" s="254"/>
      <c r="BC90" s="254"/>
      <c r="BD90" s="254"/>
      <c r="BE90" s="254"/>
      <c r="BF90" s="254"/>
    </row>
    <row r="91" spans="7:58" x14ac:dyDescent="0.25">
      <c r="G91" s="159"/>
      <c r="H91" s="254"/>
      <c r="I91" s="254"/>
      <c r="J91" s="201"/>
      <c r="K91" s="254"/>
      <c r="L91" s="254"/>
      <c r="M91" s="254"/>
      <c r="N91" s="254"/>
      <c r="O91" s="254"/>
      <c r="P91" s="201"/>
      <c r="Q91" s="254"/>
      <c r="R91" s="254"/>
      <c r="S91" s="254"/>
      <c r="T91" s="254"/>
      <c r="U91" s="254"/>
      <c r="V91" s="201"/>
      <c r="W91" s="254"/>
      <c r="X91" s="254"/>
      <c r="Y91" s="254"/>
      <c r="Z91" s="254"/>
      <c r="AA91" s="254"/>
      <c r="AB91" s="201"/>
      <c r="AC91" s="254"/>
      <c r="AD91" s="254"/>
      <c r="AE91" s="254"/>
      <c r="AF91" s="254"/>
      <c r="AG91" s="254"/>
      <c r="AH91" s="254"/>
      <c r="AI91" s="254"/>
      <c r="AJ91" s="254"/>
      <c r="AK91" s="254"/>
      <c r="AL91" s="201"/>
      <c r="AM91" s="254"/>
      <c r="AN91" s="254"/>
      <c r="AO91" s="254"/>
      <c r="AP91" s="254"/>
      <c r="AQ91" s="201"/>
      <c r="AR91" s="254"/>
      <c r="AS91" s="254"/>
      <c r="AT91" s="254"/>
      <c r="AU91" s="254"/>
      <c r="AV91" s="254"/>
      <c r="AW91" s="201"/>
      <c r="AX91" s="254"/>
      <c r="AY91" s="254"/>
      <c r="AZ91" s="254"/>
      <c r="BA91" s="254"/>
      <c r="BB91" s="254"/>
      <c r="BC91" s="254"/>
      <c r="BD91" s="254"/>
      <c r="BE91" s="254"/>
      <c r="BF91" s="254"/>
    </row>
    <row r="92" spans="7:58" x14ac:dyDescent="0.25">
      <c r="G92" s="158"/>
      <c r="H92" s="254"/>
      <c r="I92" s="254"/>
      <c r="J92" s="201"/>
      <c r="K92" s="254"/>
      <c r="L92" s="254"/>
      <c r="M92" s="254"/>
      <c r="N92" s="254"/>
      <c r="O92" s="254"/>
      <c r="P92" s="201"/>
      <c r="Q92" s="254"/>
      <c r="R92" s="254"/>
      <c r="S92" s="254"/>
      <c r="T92" s="254"/>
      <c r="U92" s="254"/>
      <c r="V92" s="201"/>
      <c r="W92" s="254"/>
      <c r="X92" s="254"/>
      <c r="Y92" s="254"/>
      <c r="Z92" s="254"/>
      <c r="AA92" s="254"/>
      <c r="AB92" s="201"/>
      <c r="AC92" s="254"/>
      <c r="AD92" s="254"/>
      <c r="AE92" s="254"/>
      <c r="AF92" s="254"/>
      <c r="AG92" s="254"/>
      <c r="AH92" s="254"/>
      <c r="AI92" s="254"/>
      <c r="AJ92" s="254"/>
      <c r="AK92" s="254"/>
      <c r="AL92" s="201"/>
      <c r="AM92" s="254"/>
      <c r="AN92" s="254"/>
      <c r="AO92" s="254"/>
      <c r="AP92" s="254"/>
      <c r="AQ92" s="201"/>
      <c r="AR92" s="254"/>
      <c r="AS92" s="254"/>
      <c r="AT92" s="254"/>
      <c r="AU92" s="254"/>
      <c r="AV92" s="254"/>
      <c r="AW92" s="201"/>
      <c r="AX92" s="254"/>
      <c r="AY92" s="254"/>
      <c r="AZ92" s="254"/>
      <c r="BA92" s="254"/>
      <c r="BB92" s="254"/>
      <c r="BC92" s="254"/>
      <c r="BD92" s="254"/>
      <c r="BE92" s="254"/>
      <c r="BF92" s="254"/>
    </row>
    <row r="93" spans="7:58" x14ac:dyDescent="0.25">
      <c r="G93" s="158"/>
      <c r="H93" s="254"/>
      <c r="I93" s="254"/>
      <c r="J93" s="201"/>
      <c r="K93" s="254"/>
      <c r="L93" s="254"/>
      <c r="M93" s="254"/>
      <c r="N93" s="254"/>
      <c r="O93" s="254"/>
      <c r="P93" s="201"/>
      <c r="Q93" s="254"/>
      <c r="R93" s="254"/>
      <c r="S93" s="254"/>
      <c r="T93" s="254"/>
      <c r="U93" s="254"/>
      <c r="V93" s="201"/>
      <c r="W93" s="254"/>
      <c r="X93" s="254"/>
      <c r="Y93" s="254"/>
      <c r="Z93" s="254"/>
      <c r="AA93" s="254"/>
      <c r="AB93" s="201"/>
      <c r="AC93" s="254"/>
      <c r="AD93" s="254"/>
      <c r="AE93" s="254"/>
      <c r="AF93" s="254"/>
      <c r="AG93" s="254"/>
      <c r="AH93" s="254"/>
      <c r="AI93" s="254"/>
      <c r="AJ93" s="254"/>
      <c r="AK93" s="254"/>
      <c r="AL93" s="201"/>
      <c r="AM93" s="254"/>
      <c r="AN93" s="254"/>
      <c r="AO93" s="254"/>
      <c r="AP93" s="254"/>
      <c r="AQ93" s="201"/>
      <c r="AR93" s="254"/>
      <c r="AS93" s="254"/>
      <c r="AT93" s="254"/>
      <c r="AU93" s="254"/>
      <c r="AV93" s="254"/>
      <c r="AW93" s="201"/>
      <c r="AX93" s="254"/>
      <c r="AY93" s="254"/>
      <c r="AZ93" s="254"/>
      <c r="BA93" s="254"/>
      <c r="BB93" s="254"/>
      <c r="BC93" s="254"/>
      <c r="BD93" s="254"/>
      <c r="BE93" s="254"/>
      <c r="BF93" s="254"/>
    </row>
    <row r="94" spans="7:58" x14ac:dyDescent="0.25">
      <c r="G94" s="158"/>
      <c r="H94" s="254"/>
      <c r="I94" s="254"/>
      <c r="J94" s="201"/>
      <c r="K94" s="254"/>
      <c r="L94" s="254"/>
      <c r="M94" s="254"/>
      <c r="N94" s="254"/>
      <c r="O94" s="254"/>
      <c r="P94" s="201"/>
      <c r="Q94" s="254"/>
      <c r="R94" s="254"/>
      <c r="S94" s="254"/>
      <c r="T94" s="254"/>
      <c r="U94" s="254"/>
      <c r="V94" s="201"/>
      <c r="W94" s="254"/>
      <c r="X94" s="254"/>
      <c r="Y94" s="254"/>
      <c r="Z94" s="254"/>
      <c r="AA94" s="254"/>
      <c r="AB94" s="201"/>
      <c r="AC94" s="254"/>
      <c r="AD94" s="254"/>
      <c r="AE94" s="254"/>
      <c r="AF94" s="254"/>
      <c r="AG94" s="254"/>
      <c r="AH94" s="254"/>
      <c r="AI94" s="254"/>
      <c r="AJ94" s="254"/>
      <c r="AK94" s="254"/>
      <c r="AL94" s="201"/>
      <c r="AM94" s="254"/>
      <c r="AN94" s="254"/>
      <c r="AO94" s="254"/>
      <c r="AP94" s="254"/>
      <c r="AQ94" s="201"/>
      <c r="AR94" s="254"/>
      <c r="AS94" s="254"/>
      <c r="AT94" s="254"/>
      <c r="AU94" s="254"/>
      <c r="AV94" s="254"/>
      <c r="AW94" s="201"/>
      <c r="AX94" s="254"/>
      <c r="AY94" s="254"/>
      <c r="AZ94" s="254"/>
      <c r="BA94" s="254"/>
      <c r="BB94" s="254"/>
      <c r="BC94" s="254"/>
      <c r="BD94" s="254"/>
      <c r="BE94" s="254"/>
      <c r="BF94" s="254"/>
    </row>
    <row r="95" spans="7:58" x14ac:dyDescent="0.25">
      <c r="G95" s="158"/>
      <c r="H95" s="254"/>
      <c r="I95" s="254"/>
      <c r="J95" s="201"/>
      <c r="K95" s="254"/>
      <c r="L95" s="254"/>
      <c r="M95" s="254"/>
      <c r="N95" s="254"/>
      <c r="O95" s="254"/>
      <c r="P95" s="201"/>
      <c r="Q95" s="254"/>
      <c r="R95" s="254"/>
      <c r="S95" s="254"/>
      <c r="T95" s="254"/>
      <c r="U95" s="254"/>
      <c r="V95" s="201"/>
      <c r="W95" s="254"/>
      <c r="X95" s="254"/>
      <c r="Y95" s="254"/>
      <c r="Z95" s="254"/>
      <c r="AA95" s="254"/>
      <c r="AB95" s="201"/>
      <c r="AC95" s="254"/>
      <c r="AD95" s="254"/>
      <c r="AE95" s="254"/>
      <c r="AF95" s="254"/>
      <c r="AG95" s="254"/>
      <c r="AH95" s="254"/>
      <c r="AI95" s="254"/>
      <c r="AJ95" s="254"/>
      <c r="AK95" s="254"/>
      <c r="AL95" s="201"/>
      <c r="AM95" s="254"/>
      <c r="AN95" s="254"/>
      <c r="AO95" s="254"/>
      <c r="AP95" s="254"/>
      <c r="AQ95" s="201"/>
      <c r="AR95" s="254"/>
      <c r="AS95" s="254"/>
      <c r="AT95" s="254"/>
      <c r="AU95" s="254"/>
      <c r="AV95" s="254"/>
      <c r="AW95" s="201"/>
      <c r="AX95" s="254"/>
      <c r="AY95" s="254"/>
      <c r="AZ95" s="254"/>
      <c r="BA95" s="254"/>
      <c r="BB95" s="254"/>
      <c r="BC95" s="254"/>
      <c r="BD95" s="254"/>
      <c r="BE95" s="254"/>
      <c r="BF95" s="254"/>
    </row>
    <row r="96" spans="7:58" x14ac:dyDescent="0.25">
      <c r="G96" s="158"/>
      <c r="H96" s="254"/>
      <c r="I96" s="254"/>
      <c r="J96" s="201"/>
      <c r="K96" s="254"/>
      <c r="L96" s="254"/>
      <c r="M96" s="254"/>
      <c r="N96" s="254"/>
      <c r="O96" s="254"/>
      <c r="P96" s="201"/>
      <c r="Q96" s="254"/>
      <c r="R96" s="254"/>
      <c r="S96" s="254"/>
      <c r="T96" s="254"/>
      <c r="U96" s="254"/>
      <c r="V96" s="201"/>
      <c r="W96" s="254"/>
      <c r="X96" s="254"/>
      <c r="Y96" s="254"/>
      <c r="Z96" s="254"/>
      <c r="AA96" s="254"/>
      <c r="AB96" s="201"/>
      <c r="AC96" s="254"/>
      <c r="AD96" s="254"/>
      <c r="AE96" s="254"/>
      <c r="AF96" s="254"/>
      <c r="AG96" s="254"/>
      <c r="AH96" s="254"/>
      <c r="AI96" s="254"/>
      <c r="AJ96" s="254"/>
      <c r="AK96" s="254"/>
      <c r="AL96" s="201"/>
      <c r="AM96" s="254"/>
      <c r="AN96" s="254"/>
      <c r="AO96" s="254"/>
      <c r="AP96" s="254"/>
      <c r="AQ96" s="201"/>
      <c r="AR96" s="254"/>
      <c r="AS96" s="254"/>
      <c r="AT96" s="254"/>
      <c r="AU96" s="254"/>
      <c r="AV96" s="254"/>
      <c r="AW96" s="201"/>
      <c r="AX96" s="254"/>
      <c r="AY96" s="254"/>
      <c r="AZ96" s="254"/>
      <c r="BA96" s="254"/>
      <c r="BB96" s="254"/>
      <c r="BC96" s="254"/>
      <c r="BD96" s="254"/>
      <c r="BE96" s="254"/>
      <c r="BF96" s="254"/>
    </row>
    <row r="97" spans="7:58" x14ac:dyDescent="0.25">
      <c r="G97" s="158"/>
      <c r="H97" s="254"/>
      <c r="I97" s="254"/>
      <c r="J97" s="201"/>
      <c r="K97" s="254"/>
      <c r="L97" s="254"/>
      <c r="M97" s="254"/>
      <c r="N97" s="254"/>
      <c r="O97" s="254"/>
      <c r="P97" s="201"/>
      <c r="Q97" s="254"/>
      <c r="R97" s="254"/>
      <c r="S97" s="254"/>
      <c r="T97" s="254"/>
      <c r="U97" s="254"/>
      <c r="V97" s="201"/>
      <c r="W97" s="254"/>
      <c r="X97" s="254"/>
      <c r="Y97" s="254"/>
      <c r="Z97" s="254"/>
      <c r="AA97" s="254"/>
      <c r="AB97" s="201"/>
      <c r="AC97" s="254"/>
      <c r="AD97" s="254"/>
      <c r="AE97" s="254"/>
      <c r="AF97" s="254"/>
      <c r="AG97" s="254"/>
      <c r="AH97" s="254"/>
      <c r="AI97" s="254"/>
      <c r="AJ97" s="254"/>
      <c r="AK97" s="254"/>
      <c r="AL97" s="201"/>
      <c r="AM97" s="254"/>
      <c r="AN97" s="254"/>
      <c r="AO97" s="254"/>
      <c r="AP97" s="254"/>
      <c r="AQ97" s="201"/>
      <c r="AR97" s="254"/>
      <c r="AS97" s="254"/>
      <c r="AT97" s="254"/>
      <c r="AU97" s="254"/>
      <c r="AV97" s="254"/>
      <c r="AW97" s="201"/>
      <c r="AX97" s="254"/>
      <c r="AY97" s="254"/>
      <c r="AZ97" s="254"/>
      <c r="BA97" s="254"/>
      <c r="BB97" s="254"/>
      <c r="BC97" s="254"/>
      <c r="BD97" s="254"/>
      <c r="BE97" s="254"/>
      <c r="BF97" s="254"/>
    </row>
    <row r="98" spans="7:58" x14ac:dyDescent="0.25">
      <c r="G98" s="158"/>
      <c r="H98" s="254"/>
      <c r="I98" s="254"/>
      <c r="J98" s="201"/>
      <c r="K98" s="254"/>
      <c r="L98" s="254"/>
      <c r="M98" s="254"/>
      <c r="N98" s="254"/>
      <c r="O98" s="254"/>
      <c r="P98" s="201"/>
      <c r="Q98" s="254"/>
      <c r="R98" s="254"/>
      <c r="S98" s="254"/>
      <c r="T98" s="254"/>
      <c r="U98" s="254"/>
      <c r="V98" s="201"/>
      <c r="W98" s="254"/>
      <c r="X98" s="254"/>
      <c r="Y98" s="254"/>
      <c r="Z98" s="254"/>
      <c r="AA98" s="254"/>
      <c r="AB98" s="201"/>
      <c r="AC98" s="254"/>
      <c r="AD98" s="254"/>
      <c r="AE98" s="254"/>
      <c r="AF98" s="254"/>
      <c r="AG98" s="254"/>
      <c r="AH98" s="254"/>
      <c r="AI98" s="254"/>
      <c r="AJ98" s="254"/>
      <c r="AK98" s="254"/>
      <c r="AL98" s="201"/>
      <c r="AM98" s="254"/>
      <c r="AN98" s="254"/>
      <c r="AO98" s="254"/>
      <c r="AP98" s="254"/>
      <c r="AQ98" s="201"/>
      <c r="AR98" s="254"/>
      <c r="AS98" s="254"/>
      <c r="AT98" s="254"/>
      <c r="AU98" s="254"/>
      <c r="AV98" s="254"/>
      <c r="AW98" s="201"/>
      <c r="AX98" s="254"/>
      <c r="AY98" s="254"/>
      <c r="AZ98" s="254"/>
      <c r="BA98" s="254"/>
      <c r="BB98" s="254"/>
      <c r="BC98" s="254"/>
      <c r="BD98" s="254"/>
      <c r="BE98" s="254"/>
      <c r="BF98" s="254"/>
    </row>
    <row r="99" spans="7:58" x14ac:dyDescent="0.25">
      <c r="G99" s="158"/>
      <c r="H99" s="254"/>
      <c r="I99" s="254"/>
      <c r="J99" s="201"/>
      <c r="K99" s="254"/>
      <c r="L99" s="254"/>
      <c r="M99" s="254"/>
      <c r="N99" s="254"/>
      <c r="O99" s="254"/>
      <c r="P99" s="201"/>
      <c r="Q99" s="254"/>
      <c r="R99" s="254"/>
      <c r="S99" s="254"/>
      <c r="T99" s="254"/>
      <c r="U99" s="254"/>
      <c r="V99" s="201"/>
      <c r="W99" s="254"/>
      <c r="X99" s="254"/>
      <c r="Y99" s="254"/>
      <c r="Z99" s="254"/>
      <c r="AA99" s="254"/>
      <c r="AB99" s="201"/>
      <c r="AC99" s="254"/>
      <c r="AD99" s="254"/>
      <c r="AE99" s="254"/>
      <c r="AF99" s="254"/>
      <c r="AG99" s="254"/>
      <c r="AH99" s="254"/>
      <c r="AI99" s="254"/>
      <c r="AJ99" s="254"/>
      <c r="AK99" s="254"/>
      <c r="AL99" s="201"/>
      <c r="AM99" s="254"/>
      <c r="AN99" s="254"/>
      <c r="AO99" s="254"/>
      <c r="AP99" s="254"/>
      <c r="AQ99" s="201"/>
      <c r="AR99" s="254"/>
      <c r="AS99" s="254"/>
      <c r="AT99" s="254"/>
      <c r="AU99" s="254"/>
      <c r="AV99" s="254"/>
      <c r="AW99" s="201"/>
      <c r="AX99" s="254"/>
      <c r="AY99" s="254"/>
      <c r="AZ99" s="254"/>
      <c r="BA99" s="254"/>
      <c r="BB99" s="254"/>
      <c r="BC99" s="254"/>
      <c r="BD99" s="254"/>
      <c r="BE99" s="254"/>
      <c r="BF99" s="254"/>
    </row>
    <row r="100" spans="7:58" x14ac:dyDescent="0.25">
      <c r="G100" s="158"/>
      <c r="H100" s="254"/>
      <c r="I100" s="254"/>
      <c r="J100" s="201"/>
      <c r="K100" s="254"/>
      <c r="L100" s="254"/>
      <c r="M100" s="254"/>
      <c r="N100" s="254"/>
      <c r="O100" s="254"/>
      <c r="P100" s="201"/>
      <c r="Q100" s="254"/>
      <c r="R100" s="254"/>
      <c r="S100" s="254"/>
      <c r="T100" s="254"/>
      <c r="U100" s="254"/>
      <c r="V100" s="201"/>
      <c r="W100" s="254"/>
      <c r="X100" s="254"/>
      <c r="Y100" s="254"/>
      <c r="Z100" s="254"/>
      <c r="AA100" s="254"/>
      <c r="AB100" s="201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01"/>
      <c r="AM100" s="254"/>
      <c r="AN100" s="254"/>
      <c r="AO100" s="254"/>
      <c r="AP100" s="254"/>
      <c r="AQ100" s="201"/>
      <c r="AR100" s="254"/>
      <c r="AS100" s="254"/>
      <c r="AT100" s="254"/>
      <c r="AU100" s="254"/>
      <c r="AV100" s="254"/>
      <c r="AW100" s="201"/>
      <c r="AX100" s="254"/>
      <c r="AY100" s="254"/>
      <c r="AZ100" s="254"/>
      <c r="BA100" s="254"/>
      <c r="BB100" s="254"/>
      <c r="BC100" s="254"/>
      <c r="BD100" s="254"/>
      <c r="BE100" s="254"/>
      <c r="BF100" s="254"/>
    </row>
    <row r="101" spans="7:58" x14ac:dyDescent="0.25">
      <c r="G101" s="158"/>
      <c r="H101" s="254"/>
      <c r="I101" s="254"/>
      <c r="J101" s="201"/>
      <c r="K101" s="254"/>
      <c r="L101" s="254"/>
      <c r="M101" s="254"/>
      <c r="N101" s="254"/>
      <c r="O101" s="254"/>
      <c r="P101" s="201"/>
      <c r="Q101" s="254"/>
      <c r="R101" s="254"/>
      <c r="S101" s="254"/>
      <c r="T101" s="254"/>
      <c r="U101" s="254"/>
      <c r="V101" s="201"/>
      <c r="W101" s="254"/>
      <c r="X101" s="254"/>
      <c r="Y101" s="254"/>
      <c r="Z101" s="254"/>
      <c r="AA101" s="254"/>
      <c r="AB101" s="201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01"/>
      <c r="AM101" s="254"/>
      <c r="AN101" s="254"/>
      <c r="AO101" s="254"/>
      <c r="AP101" s="254"/>
      <c r="AQ101" s="201"/>
      <c r="AR101" s="254"/>
      <c r="AS101" s="254"/>
      <c r="AT101" s="254"/>
      <c r="AU101" s="254"/>
      <c r="AV101" s="254"/>
      <c r="AW101" s="201"/>
      <c r="AX101" s="254"/>
      <c r="AY101" s="254"/>
      <c r="AZ101" s="254"/>
      <c r="BA101" s="254"/>
      <c r="BB101" s="254"/>
      <c r="BC101" s="254"/>
      <c r="BD101" s="254"/>
      <c r="BE101" s="254"/>
      <c r="BF101" s="254"/>
    </row>
    <row r="102" spans="7:58" x14ac:dyDescent="0.25">
      <c r="G102" s="158"/>
      <c r="H102" s="254"/>
      <c r="I102" s="254"/>
      <c r="J102" s="201"/>
      <c r="K102" s="254"/>
      <c r="L102" s="254"/>
      <c r="M102" s="254"/>
      <c r="N102" s="254"/>
      <c r="O102" s="254"/>
      <c r="P102" s="201"/>
      <c r="Q102" s="254"/>
      <c r="R102" s="254"/>
      <c r="S102" s="254"/>
      <c r="T102" s="254"/>
      <c r="U102" s="254"/>
      <c r="V102" s="201"/>
      <c r="W102" s="254"/>
      <c r="X102" s="254"/>
      <c r="Y102" s="254"/>
      <c r="Z102" s="254"/>
      <c r="AA102" s="254"/>
      <c r="AB102" s="201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01"/>
      <c r="AM102" s="254"/>
      <c r="AN102" s="254"/>
      <c r="AO102" s="254"/>
      <c r="AP102" s="254"/>
      <c r="AQ102" s="201"/>
      <c r="AR102" s="254"/>
      <c r="AS102" s="254"/>
      <c r="AT102" s="254"/>
      <c r="AU102" s="254"/>
      <c r="AV102" s="254"/>
      <c r="AW102" s="201"/>
      <c r="AX102" s="254"/>
      <c r="AY102" s="254"/>
      <c r="AZ102" s="254"/>
      <c r="BA102" s="254"/>
      <c r="BB102" s="254"/>
      <c r="BC102" s="254"/>
      <c r="BD102" s="254"/>
      <c r="BE102" s="254"/>
      <c r="BF102" s="254"/>
    </row>
    <row r="103" spans="7:58" x14ac:dyDescent="0.25">
      <c r="G103" s="158"/>
      <c r="H103" s="254"/>
      <c r="I103" s="254"/>
      <c r="J103" s="201"/>
      <c r="K103" s="254"/>
      <c r="L103" s="254"/>
      <c r="M103" s="254"/>
      <c r="N103" s="254"/>
      <c r="O103" s="254"/>
      <c r="P103" s="201"/>
      <c r="Q103" s="254"/>
      <c r="R103" s="254"/>
      <c r="S103" s="254"/>
      <c r="T103" s="254"/>
      <c r="U103" s="254"/>
      <c r="V103" s="201"/>
      <c r="W103" s="254"/>
      <c r="X103" s="254"/>
      <c r="Y103" s="254"/>
      <c r="Z103" s="254"/>
      <c r="AA103" s="254"/>
      <c r="AB103" s="201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01"/>
      <c r="AM103" s="254"/>
      <c r="AN103" s="254"/>
      <c r="AO103" s="254"/>
      <c r="AP103" s="254"/>
      <c r="AQ103" s="201"/>
      <c r="AR103" s="254"/>
      <c r="AS103" s="254"/>
      <c r="AT103" s="254"/>
      <c r="AU103" s="254"/>
      <c r="AV103" s="254"/>
      <c r="AW103" s="201"/>
      <c r="AX103" s="254"/>
      <c r="AY103" s="254"/>
      <c r="AZ103" s="254"/>
      <c r="BA103" s="254"/>
      <c r="BB103" s="254"/>
      <c r="BC103" s="254"/>
      <c r="BD103" s="254"/>
      <c r="BE103" s="254"/>
      <c r="BF103" s="254"/>
    </row>
    <row r="104" spans="7:58" x14ac:dyDescent="0.25">
      <c r="G104" s="158"/>
      <c r="H104" s="254"/>
      <c r="I104" s="254"/>
      <c r="J104" s="201"/>
      <c r="K104" s="254"/>
      <c r="L104" s="254"/>
      <c r="M104" s="254"/>
      <c r="N104" s="254"/>
      <c r="O104" s="254"/>
      <c r="P104" s="201"/>
      <c r="Q104" s="254"/>
      <c r="R104" s="254"/>
      <c r="S104" s="254"/>
      <c r="T104" s="254"/>
      <c r="U104" s="254"/>
      <c r="V104" s="201"/>
      <c r="W104" s="254"/>
      <c r="X104" s="254"/>
      <c r="Y104" s="254"/>
      <c r="Z104" s="254"/>
      <c r="AA104" s="254"/>
      <c r="AB104" s="201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01"/>
      <c r="AM104" s="254"/>
      <c r="AN104" s="254"/>
      <c r="AO104" s="254"/>
      <c r="AP104" s="254"/>
      <c r="AQ104" s="201"/>
      <c r="AR104" s="254"/>
      <c r="AS104" s="254"/>
      <c r="AT104" s="254"/>
      <c r="AU104" s="254"/>
      <c r="AV104" s="254"/>
      <c r="AW104" s="201"/>
      <c r="AX104" s="254"/>
      <c r="AY104" s="254"/>
      <c r="AZ104" s="254"/>
      <c r="BA104" s="254"/>
      <c r="BB104" s="254"/>
      <c r="BC104" s="254"/>
      <c r="BD104" s="254"/>
      <c r="BE104" s="254"/>
      <c r="BF104" s="254"/>
    </row>
    <row r="105" spans="7:58" x14ac:dyDescent="0.25">
      <c r="G105" s="158"/>
      <c r="H105" s="254"/>
      <c r="I105" s="254"/>
      <c r="J105" s="201"/>
      <c r="K105" s="254"/>
      <c r="L105" s="254"/>
      <c r="M105" s="254"/>
      <c r="N105" s="254"/>
      <c r="O105" s="254"/>
      <c r="P105" s="201"/>
      <c r="Q105" s="254"/>
      <c r="R105" s="254"/>
      <c r="S105" s="254"/>
      <c r="T105" s="254"/>
      <c r="U105" s="254"/>
      <c r="V105" s="201"/>
      <c r="W105" s="254"/>
      <c r="X105" s="254"/>
      <c r="Y105" s="254"/>
      <c r="Z105" s="254"/>
      <c r="AA105" s="254"/>
      <c r="AB105" s="201"/>
      <c r="AC105" s="254"/>
      <c r="AD105" s="254"/>
      <c r="AE105" s="254"/>
      <c r="AF105" s="254"/>
      <c r="AG105" s="254"/>
      <c r="AH105" s="254"/>
      <c r="AI105" s="254"/>
      <c r="AJ105" s="254"/>
      <c r="AK105" s="254"/>
      <c r="AL105" s="201"/>
      <c r="AM105" s="254"/>
      <c r="AN105" s="254"/>
      <c r="AO105" s="254"/>
      <c r="AP105" s="254"/>
      <c r="AQ105" s="201"/>
      <c r="AR105" s="254"/>
      <c r="AS105" s="254"/>
      <c r="AT105" s="254"/>
      <c r="AU105" s="254"/>
      <c r="AV105" s="254"/>
      <c r="AW105" s="201"/>
      <c r="AX105" s="254"/>
      <c r="AY105" s="254"/>
      <c r="AZ105" s="254"/>
      <c r="BA105" s="254"/>
      <c r="BB105" s="254"/>
      <c r="BC105" s="254"/>
      <c r="BD105" s="254"/>
      <c r="BE105" s="254"/>
      <c r="BF105" s="254"/>
    </row>
    <row r="106" spans="7:58" x14ac:dyDescent="0.25">
      <c r="G106" s="158"/>
      <c r="H106" s="254"/>
      <c r="I106" s="254"/>
      <c r="J106" s="201"/>
      <c r="K106" s="254"/>
      <c r="L106" s="254"/>
      <c r="M106" s="254"/>
      <c r="N106" s="254"/>
      <c r="O106" s="254"/>
      <c r="P106" s="201"/>
      <c r="Q106" s="254"/>
      <c r="R106" s="254"/>
      <c r="S106" s="254"/>
      <c r="T106" s="254"/>
      <c r="U106" s="254"/>
      <c r="V106" s="201"/>
      <c r="W106" s="254"/>
      <c r="X106" s="254"/>
      <c r="Y106" s="254"/>
      <c r="Z106" s="254"/>
      <c r="AA106" s="254"/>
      <c r="AB106" s="201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01"/>
      <c r="AM106" s="254"/>
      <c r="AN106" s="254"/>
      <c r="AO106" s="254"/>
      <c r="AP106" s="254"/>
      <c r="AQ106" s="201"/>
      <c r="AR106" s="254"/>
      <c r="AS106" s="254"/>
      <c r="AT106" s="254"/>
      <c r="AU106" s="254"/>
      <c r="AV106" s="254"/>
      <c r="AW106" s="201"/>
      <c r="AX106" s="254"/>
      <c r="AY106" s="254"/>
      <c r="AZ106" s="254"/>
      <c r="BA106" s="254"/>
      <c r="BB106" s="254"/>
      <c r="BC106" s="254"/>
      <c r="BD106" s="254"/>
      <c r="BE106" s="254"/>
      <c r="BF106" s="254"/>
    </row>
    <row r="107" spans="7:58" x14ac:dyDescent="0.25">
      <c r="G107" s="158"/>
      <c r="H107" s="254"/>
      <c r="I107" s="254"/>
      <c r="J107" s="201"/>
      <c r="K107" s="254"/>
      <c r="L107" s="254"/>
      <c r="M107" s="254"/>
      <c r="N107" s="254"/>
      <c r="O107" s="254"/>
      <c r="P107" s="201"/>
      <c r="Q107" s="254"/>
      <c r="R107" s="254"/>
      <c r="S107" s="254"/>
      <c r="T107" s="254"/>
      <c r="U107" s="254"/>
      <c r="V107" s="201"/>
      <c r="W107" s="254"/>
      <c r="X107" s="254"/>
      <c r="Y107" s="254"/>
      <c r="Z107" s="254"/>
      <c r="AA107" s="254"/>
      <c r="AB107" s="201"/>
      <c r="AC107" s="254"/>
      <c r="AD107" s="254"/>
      <c r="AE107" s="254"/>
      <c r="AF107" s="254"/>
      <c r="AG107" s="254"/>
      <c r="AH107" s="254"/>
      <c r="AI107" s="254"/>
      <c r="AJ107" s="254"/>
      <c r="AK107" s="254"/>
      <c r="AL107" s="201"/>
      <c r="AM107" s="254"/>
      <c r="AN107" s="254"/>
      <c r="AO107" s="254"/>
      <c r="AP107" s="254"/>
      <c r="AQ107" s="201"/>
      <c r="AR107" s="254"/>
      <c r="AS107" s="254"/>
      <c r="AT107" s="254"/>
      <c r="AU107" s="254"/>
      <c r="AV107" s="254"/>
      <c r="AW107" s="201"/>
      <c r="AX107" s="254"/>
      <c r="AY107" s="254"/>
      <c r="AZ107" s="254"/>
      <c r="BA107" s="254"/>
      <c r="BB107" s="254"/>
      <c r="BC107" s="254"/>
      <c r="BD107" s="254"/>
      <c r="BE107" s="254"/>
      <c r="BF107" s="254"/>
    </row>
    <row r="108" spans="7:58" x14ac:dyDescent="0.25">
      <c r="G108" s="158"/>
      <c r="H108" s="254"/>
      <c r="I108" s="254"/>
      <c r="J108" s="201"/>
      <c r="K108" s="254"/>
      <c r="L108" s="254"/>
      <c r="M108" s="254"/>
      <c r="N108" s="254"/>
      <c r="O108" s="254"/>
      <c r="P108" s="201"/>
      <c r="Q108" s="254"/>
      <c r="R108" s="254"/>
      <c r="S108" s="254"/>
      <c r="T108" s="254"/>
      <c r="U108" s="254"/>
      <c r="V108" s="201"/>
      <c r="W108" s="254"/>
      <c r="X108" s="254"/>
      <c r="Y108" s="254"/>
      <c r="Z108" s="254"/>
      <c r="AA108" s="254"/>
      <c r="AB108" s="201"/>
      <c r="AC108" s="254"/>
      <c r="AD108" s="254"/>
      <c r="AE108" s="254"/>
      <c r="AF108" s="254"/>
      <c r="AG108" s="254"/>
      <c r="AH108" s="254"/>
      <c r="AI108" s="254"/>
      <c r="AJ108" s="254"/>
      <c r="AK108" s="254"/>
      <c r="AL108" s="201"/>
      <c r="AM108" s="254"/>
      <c r="AN108" s="254"/>
      <c r="AO108" s="254"/>
      <c r="AP108" s="254"/>
      <c r="AQ108" s="201"/>
      <c r="AR108" s="254"/>
      <c r="AS108" s="254"/>
      <c r="AT108" s="254"/>
      <c r="AU108" s="254"/>
      <c r="AV108" s="254"/>
      <c r="AW108" s="201"/>
      <c r="AX108" s="254"/>
      <c r="AY108" s="254"/>
      <c r="AZ108" s="254"/>
      <c r="BA108" s="254"/>
      <c r="BB108" s="254"/>
      <c r="BC108" s="254"/>
      <c r="BD108" s="254"/>
      <c r="BE108" s="254"/>
      <c r="BF108" s="254"/>
    </row>
    <row r="109" spans="7:58" x14ac:dyDescent="0.25">
      <c r="G109" s="158"/>
      <c r="H109" s="254"/>
      <c r="I109" s="254"/>
      <c r="J109" s="201"/>
      <c r="K109" s="254"/>
      <c r="L109" s="254"/>
      <c r="M109" s="254"/>
      <c r="N109" s="254"/>
      <c r="O109" s="254"/>
      <c r="P109" s="201"/>
      <c r="Q109" s="254"/>
      <c r="R109" s="254"/>
      <c r="S109" s="254"/>
      <c r="T109" s="254"/>
      <c r="U109" s="254"/>
      <c r="V109" s="201"/>
      <c r="W109" s="254"/>
      <c r="X109" s="254"/>
      <c r="Y109" s="254"/>
      <c r="Z109" s="254"/>
      <c r="AA109" s="254"/>
      <c r="AB109" s="201"/>
      <c r="AC109" s="254"/>
      <c r="AD109" s="254"/>
      <c r="AE109" s="254"/>
      <c r="AF109" s="254"/>
      <c r="AG109" s="254"/>
      <c r="AH109" s="254"/>
      <c r="AI109" s="254"/>
      <c r="AJ109" s="254"/>
      <c r="AK109" s="254"/>
      <c r="AL109" s="201"/>
      <c r="AM109" s="254"/>
      <c r="AN109" s="254"/>
      <c r="AO109" s="254"/>
      <c r="AP109" s="254"/>
      <c r="AQ109" s="201"/>
      <c r="AR109" s="254"/>
      <c r="AS109" s="254"/>
      <c r="AT109" s="254"/>
      <c r="AU109" s="254"/>
      <c r="AV109" s="254"/>
      <c r="AW109" s="201"/>
      <c r="AX109" s="254"/>
      <c r="AY109" s="254"/>
      <c r="AZ109" s="254"/>
      <c r="BA109" s="254"/>
      <c r="BB109" s="254"/>
      <c r="BC109" s="254"/>
      <c r="BD109" s="254"/>
      <c r="BE109" s="254"/>
      <c r="BF109" s="254"/>
    </row>
    <row r="110" spans="7:58" x14ac:dyDescent="0.25">
      <c r="G110" s="158"/>
      <c r="H110" s="254"/>
      <c r="I110" s="254"/>
      <c r="J110" s="201"/>
      <c r="K110" s="254"/>
      <c r="L110" s="254"/>
      <c r="M110" s="254"/>
      <c r="N110" s="254"/>
      <c r="O110" s="254"/>
      <c r="P110" s="201"/>
      <c r="Q110" s="254"/>
      <c r="R110" s="254"/>
      <c r="S110" s="254"/>
      <c r="T110" s="254"/>
      <c r="U110" s="254"/>
      <c r="V110" s="201"/>
      <c r="W110" s="254"/>
      <c r="X110" s="254"/>
      <c r="Y110" s="254"/>
      <c r="Z110" s="254"/>
      <c r="AA110" s="254"/>
      <c r="AB110" s="201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01"/>
      <c r="AM110" s="254"/>
      <c r="AN110" s="254"/>
      <c r="AO110" s="254"/>
      <c r="AP110" s="254"/>
      <c r="AQ110" s="201"/>
      <c r="AR110" s="254"/>
      <c r="AS110" s="254"/>
      <c r="AT110" s="254"/>
      <c r="AU110" s="254"/>
      <c r="AV110" s="254"/>
      <c r="AW110" s="201"/>
      <c r="AX110" s="254"/>
      <c r="AY110" s="254"/>
      <c r="AZ110" s="254"/>
      <c r="BA110" s="254"/>
      <c r="BB110" s="254"/>
      <c r="BC110" s="254"/>
      <c r="BD110" s="254"/>
      <c r="BE110" s="254"/>
      <c r="BF110" s="254"/>
    </row>
    <row r="111" spans="7:58" x14ac:dyDescent="0.25">
      <c r="G111" s="158"/>
      <c r="H111" s="254"/>
      <c r="I111" s="254"/>
      <c r="J111" s="201"/>
      <c r="K111" s="254"/>
      <c r="L111" s="254"/>
      <c r="M111" s="254"/>
      <c r="N111" s="254"/>
      <c r="O111" s="254"/>
      <c r="P111" s="201"/>
      <c r="Q111" s="254"/>
      <c r="R111" s="254"/>
      <c r="S111" s="254"/>
      <c r="T111" s="254"/>
      <c r="U111" s="254"/>
      <c r="V111" s="201"/>
      <c r="W111" s="254"/>
      <c r="X111" s="254"/>
      <c r="Y111" s="254"/>
      <c r="Z111" s="254"/>
      <c r="AA111" s="254"/>
      <c r="AB111" s="201"/>
      <c r="AC111" s="254"/>
      <c r="AD111" s="254"/>
      <c r="AE111" s="254"/>
      <c r="AF111" s="254"/>
      <c r="AG111" s="254"/>
      <c r="AH111" s="254"/>
      <c r="AI111" s="254"/>
      <c r="AJ111" s="254"/>
      <c r="AK111" s="254"/>
      <c r="AL111" s="201"/>
      <c r="AM111" s="254"/>
      <c r="AN111" s="254"/>
      <c r="AO111" s="254"/>
      <c r="AP111" s="254"/>
      <c r="AQ111" s="201"/>
      <c r="AR111" s="254"/>
      <c r="AS111" s="254"/>
      <c r="AT111" s="254"/>
      <c r="AU111" s="254"/>
      <c r="AV111" s="254"/>
      <c r="AW111" s="201"/>
      <c r="AX111" s="254"/>
      <c r="AY111" s="254"/>
      <c r="AZ111" s="254"/>
      <c r="BA111" s="254"/>
      <c r="BB111" s="254"/>
      <c r="BC111" s="254"/>
      <c r="BD111" s="254"/>
      <c r="BE111" s="254"/>
      <c r="BF111" s="254"/>
    </row>
    <row r="112" spans="7:58" x14ac:dyDescent="0.25">
      <c r="G112" s="158"/>
      <c r="H112" s="254"/>
      <c r="I112" s="254"/>
      <c r="J112" s="201"/>
      <c r="K112" s="254"/>
      <c r="L112" s="254"/>
      <c r="M112" s="254"/>
      <c r="N112" s="254"/>
      <c r="O112" s="254"/>
      <c r="P112" s="201"/>
      <c r="Q112" s="254"/>
      <c r="R112" s="254"/>
      <c r="S112" s="254"/>
      <c r="T112" s="254"/>
      <c r="U112" s="254"/>
      <c r="V112" s="201"/>
      <c r="W112" s="254"/>
      <c r="X112" s="254"/>
      <c r="Y112" s="254"/>
      <c r="Z112" s="254"/>
      <c r="AA112" s="254"/>
      <c r="AB112" s="201"/>
      <c r="AC112" s="254"/>
      <c r="AD112" s="254"/>
      <c r="AE112" s="254"/>
      <c r="AF112" s="254"/>
      <c r="AG112" s="254"/>
      <c r="AH112" s="254"/>
      <c r="AI112" s="254"/>
      <c r="AJ112" s="254"/>
      <c r="AK112" s="254"/>
      <c r="AL112" s="201"/>
      <c r="AM112" s="254"/>
      <c r="AN112" s="254"/>
      <c r="AO112" s="254"/>
      <c r="AP112" s="254"/>
      <c r="AQ112" s="201"/>
      <c r="AR112" s="254"/>
      <c r="AS112" s="254"/>
      <c r="AT112" s="254"/>
      <c r="AU112" s="254"/>
      <c r="AV112" s="254"/>
      <c r="AW112" s="201"/>
      <c r="AX112" s="254"/>
      <c r="AY112" s="254"/>
      <c r="AZ112" s="254"/>
      <c r="BA112" s="254"/>
      <c r="BB112" s="254"/>
      <c r="BC112" s="254"/>
      <c r="BD112" s="254"/>
      <c r="BE112" s="254"/>
      <c r="BF112" s="254"/>
    </row>
    <row r="113" spans="7:58" x14ac:dyDescent="0.25">
      <c r="G113" s="158"/>
      <c r="H113" s="254"/>
      <c r="I113" s="254"/>
      <c r="J113" s="201"/>
      <c r="K113" s="254"/>
      <c r="L113" s="254"/>
      <c r="M113" s="254"/>
      <c r="N113" s="254"/>
      <c r="O113" s="254"/>
      <c r="P113" s="201"/>
      <c r="Q113" s="254"/>
      <c r="R113" s="254"/>
      <c r="S113" s="254"/>
      <c r="T113" s="254"/>
      <c r="U113" s="254"/>
      <c r="V113" s="201"/>
      <c r="W113" s="254"/>
      <c r="X113" s="254"/>
      <c r="Y113" s="254"/>
      <c r="Z113" s="254"/>
      <c r="AA113" s="254"/>
      <c r="AB113" s="201"/>
      <c r="AC113" s="254"/>
      <c r="AD113" s="254"/>
      <c r="AE113" s="254"/>
      <c r="AF113" s="254"/>
      <c r="AG113" s="254"/>
      <c r="AH113" s="254"/>
      <c r="AI113" s="254"/>
      <c r="AJ113" s="254"/>
      <c r="AK113" s="254"/>
      <c r="AL113" s="201"/>
      <c r="AM113" s="254"/>
      <c r="AN113" s="254"/>
      <c r="AO113" s="254"/>
      <c r="AP113" s="254"/>
      <c r="AQ113" s="201"/>
      <c r="AR113" s="254"/>
      <c r="AS113" s="254"/>
      <c r="AT113" s="254"/>
      <c r="AU113" s="254"/>
      <c r="AV113" s="254"/>
      <c r="AW113" s="201"/>
      <c r="AX113" s="254"/>
      <c r="AY113" s="254"/>
      <c r="AZ113" s="254"/>
      <c r="BA113" s="254"/>
      <c r="BB113" s="254"/>
      <c r="BC113" s="254"/>
      <c r="BD113" s="254"/>
      <c r="BE113" s="254"/>
      <c r="BF113" s="254"/>
    </row>
    <row r="114" spans="7:58" x14ac:dyDescent="0.25">
      <c r="G114" s="158"/>
      <c r="H114" s="254"/>
      <c r="I114" s="254"/>
      <c r="J114" s="201"/>
      <c r="K114" s="254"/>
      <c r="L114" s="254"/>
      <c r="M114" s="254"/>
      <c r="N114" s="254"/>
      <c r="O114" s="254"/>
      <c r="P114" s="201"/>
      <c r="Q114" s="254"/>
      <c r="R114" s="254"/>
      <c r="S114" s="254"/>
      <c r="T114" s="254"/>
      <c r="U114" s="254"/>
      <c r="V114" s="201"/>
      <c r="W114" s="254"/>
      <c r="X114" s="254"/>
      <c r="Y114" s="254"/>
      <c r="Z114" s="254"/>
      <c r="AA114" s="254"/>
      <c r="AB114" s="201"/>
      <c r="AC114" s="254"/>
      <c r="AD114" s="254"/>
      <c r="AE114" s="254"/>
      <c r="AF114" s="254"/>
      <c r="AG114" s="254"/>
      <c r="AH114" s="254"/>
      <c r="AI114" s="254"/>
      <c r="AJ114" s="254"/>
      <c r="AK114" s="254"/>
      <c r="AL114" s="201"/>
      <c r="AM114" s="254"/>
      <c r="AN114" s="254"/>
      <c r="AO114" s="254"/>
      <c r="AP114" s="254"/>
      <c r="AQ114" s="201"/>
      <c r="AR114" s="254"/>
      <c r="AS114" s="254"/>
      <c r="AT114" s="254"/>
      <c r="AU114" s="254"/>
      <c r="AV114" s="254"/>
      <c r="AW114" s="201"/>
      <c r="AX114" s="254"/>
      <c r="AY114" s="254"/>
      <c r="AZ114" s="254"/>
      <c r="BA114" s="254"/>
      <c r="BB114" s="254"/>
      <c r="BC114" s="254"/>
      <c r="BD114" s="254"/>
      <c r="BE114" s="254"/>
      <c r="BF114" s="254"/>
    </row>
    <row r="115" spans="7:58" x14ac:dyDescent="0.25">
      <c r="G115" s="158"/>
      <c r="H115" s="254"/>
      <c r="I115" s="254"/>
      <c r="J115" s="201"/>
      <c r="K115" s="254"/>
      <c r="L115" s="254"/>
      <c r="M115" s="254"/>
      <c r="N115" s="254"/>
      <c r="O115" s="254"/>
      <c r="P115" s="201"/>
      <c r="Q115" s="254"/>
      <c r="R115" s="254"/>
      <c r="S115" s="254"/>
      <c r="T115" s="254"/>
      <c r="U115" s="254"/>
      <c r="V115" s="201"/>
      <c r="W115" s="254"/>
      <c r="X115" s="254"/>
      <c r="Y115" s="254"/>
      <c r="Z115" s="254"/>
      <c r="AA115" s="254"/>
      <c r="AB115" s="201"/>
      <c r="AC115" s="254"/>
      <c r="AD115" s="254"/>
      <c r="AE115" s="254"/>
      <c r="AF115" s="254"/>
      <c r="AG115" s="254"/>
      <c r="AH115" s="254"/>
      <c r="AI115" s="254"/>
      <c r="AJ115" s="254"/>
      <c r="AK115" s="254"/>
      <c r="AL115" s="201"/>
      <c r="AM115" s="254"/>
      <c r="AN115" s="254"/>
      <c r="AO115" s="254"/>
      <c r="AP115" s="254"/>
      <c r="AQ115" s="201"/>
      <c r="AR115" s="254"/>
      <c r="AS115" s="254"/>
      <c r="AT115" s="254"/>
      <c r="AU115" s="254"/>
      <c r="AV115" s="254"/>
      <c r="AW115" s="201"/>
      <c r="AX115" s="254"/>
      <c r="AY115" s="254"/>
      <c r="AZ115" s="254"/>
      <c r="BA115" s="254"/>
      <c r="BB115" s="254"/>
      <c r="BC115" s="254"/>
      <c r="BD115" s="254"/>
      <c r="BE115" s="254"/>
      <c r="BF115" s="254"/>
    </row>
    <row r="116" spans="7:58" x14ac:dyDescent="0.25">
      <c r="G116" s="158"/>
      <c r="H116" s="254"/>
      <c r="I116" s="254"/>
      <c r="J116" s="201"/>
      <c r="K116" s="254"/>
      <c r="L116" s="254"/>
      <c r="M116" s="254"/>
      <c r="N116" s="254"/>
      <c r="O116" s="254"/>
      <c r="P116" s="201"/>
      <c r="Q116" s="254"/>
      <c r="R116" s="254"/>
      <c r="S116" s="254"/>
      <c r="T116" s="254"/>
      <c r="U116" s="254"/>
      <c r="V116" s="201"/>
      <c r="W116" s="254"/>
      <c r="X116" s="254"/>
      <c r="Y116" s="254"/>
      <c r="Z116" s="254"/>
      <c r="AA116" s="254"/>
      <c r="AB116" s="201"/>
      <c r="AC116" s="254"/>
      <c r="AD116" s="254"/>
      <c r="AE116" s="254"/>
      <c r="AF116" s="254"/>
      <c r="AG116" s="254"/>
      <c r="AH116" s="254"/>
      <c r="AI116" s="254"/>
      <c r="AJ116" s="254"/>
      <c r="AK116" s="254"/>
      <c r="AL116" s="201"/>
      <c r="AM116" s="254"/>
      <c r="AN116" s="254"/>
      <c r="AO116" s="254"/>
      <c r="AP116" s="254"/>
      <c r="AQ116" s="201"/>
      <c r="AR116" s="254"/>
      <c r="AS116" s="254"/>
      <c r="AT116" s="254"/>
      <c r="AU116" s="254"/>
      <c r="AV116" s="254"/>
      <c r="AW116" s="201"/>
      <c r="AX116" s="254"/>
      <c r="AY116" s="254"/>
      <c r="AZ116" s="254"/>
      <c r="BA116" s="254"/>
      <c r="BB116" s="254"/>
      <c r="BC116" s="254"/>
      <c r="BD116" s="254"/>
      <c r="BE116" s="254"/>
      <c r="BF116" s="254"/>
    </row>
    <row r="117" spans="7:58" x14ac:dyDescent="0.25">
      <c r="G117" s="158"/>
      <c r="H117" s="254"/>
      <c r="I117" s="254"/>
      <c r="J117" s="201"/>
      <c r="K117" s="254"/>
      <c r="L117" s="254"/>
      <c r="M117" s="254"/>
      <c r="N117" s="254"/>
      <c r="O117" s="254"/>
      <c r="P117" s="201"/>
      <c r="Q117" s="254"/>
      <c r="R117" s="254"/>
      <c r="S117" s="254"/>
      <c r="T117" s="254"/>
      <c r="U117" s="254"/>
      <c r="V117" s="201"/>
      <c r="W117" s="254"/>
      <c r="X117" s="254"/>
      <c r="Y117" s="254"/>
      <c r="Z117" s="254"/>
      <c r="AA117" s="254"/>
      <c r="AB117" s="201"/>
      <c r="AC117" s="254"/>
      <c r="AD117" s="254"/>
      <c r="AE117" s="254"/>
      <c r="AF117" s="254"/>
      <c r="AG117" s="254"/>
      <c r="AH117" s="254"/>
      <c r="AI117" s="254"/>
      <c r="AJ117" s="254"/>
      <c r="AK117" s="254"/>
      <c r="AL117" s="201"/>
      <c r="AM117" s="254"/>
      <c r="AN117" s="254"/>
      <c r="AO117" s="254"/>
      <c r="AP117" s="254"/>
      <c r="AQ117" s="201"/>
      <c r="AR117" s="254"/>
      <c r="AS117" s="254"/>
      <c r="AT117" s="254"/>
      <c r="AU117" s="254"/>
      <c r="AV117" s="254"/>
      <c r="AW117" s="201"/>
      <c r="AX117" s="254"/>
      <c r="AY117" s="254"/>
      <c r="AZ117" s="254"/>
      <c r="BA117" s="254"/>
      <c r="BB117" s="254"/>
      <c r="BC117" s="254"/>
      <c r="BD117" s="254"/>
      <c r="BE117" s="254"/>
      <c r="BF117" s="254"/>
    </row>
    <row r="118" spans="7:58" x14ac:dyDescent="0.25">
      <c r="G118" s="158"/>
      <c r="H118" s="254"/>
      <c r="I118" s="254"/>
      <c r="J118" s="201"/>
      <c r="K118" s="254"/>
      <c r="L118" s="254"/>
      <c r="M118" s="254"/>
      <c r="N118" s="254"/>
      <c r="O118" s="254"/>
      <c r="P118" s="201"/>
      <c r="Q118" s="254"/>
      <c r="R118" s="254"/>
      <c r="S118" s="254"/>
      <c r="T118" s="254"/>
      <c r="U118" s="254"/>
      <c r="V118" s="201"/>
      <c r="W118" s="254"/>
      <c r="X118" s="254"/>
      <c r="Y118" s="254"/>
      <c r="Z118" s="254"/>
      <c r="AA118" s="254"/>
      <c r="AB118" s="201"/>
      <c r="AC118" s="254"/>
      <c r="AD118" s="254"/>
      <c r="AE118" s="254"/>
      <c r="AF118" s="254"/>
      <c r="AG118" s="254"/>
      <c r="AH118" s="254"/>
      <c r="AI118" s="254"/>
      <c r="AJ118" s="254"/>
      <c r="AK118" s="254"/>
      <c r="AL118" s="201"/>
      <c r="AM118" s="254"/>
      <c r="AN118" s="254"/>
      <c r="AO118" s="254"/>
      <c r="AP118" s="254"/>
      <c r="AQ118" s="201"/>
      <c r="AR118" s="254"/>
      <c r="AS118" s="254"/>
      <c r="AT118" s="254"/>
      <c r="AU118" s="254"/>
      <c r="AV118" s="254"/>
      <c r="AW118" s="201"/>
      <c r="AX118" s="254"/>
      <c r="AY118" s="254"/>
      <c r="AZ118" s="254"/>
      <c r="BA118" s="254"/>
      <c r="BB118" s="254"/>
      <c r="BC118" s="254"/>
      <c r="BD118" s="254"/>
      <c r="BE118" s="254"/>
      <c r="BF118" s="254"/>
    </row>
    <row r="119" spans="7:58" x14ac:dyDescent="0.25">
      <c r="G119" s="158"/>
      <c r="H119" s="254"/>
      <c r="I119" s="254"/>
      <c r="J119" s="201"/>
      <c r="K119" s="254"/>
      <c r="L119" s="254"/>
      <c r="M119" s="254"/>
      <c r="N119" s="254"/>
      <c r="O119" s="254"/>
      <c r="P119" s="201"/>
      <c r="Q119" s="254"/>
      <c r="R119" s="254"/>
      <c r="S119" s="254"/>
      <c r="T119" s="254"/>
      <c r="U119" s="254"/>
      <c r="V119" s="201"/>
      <c r="W119" s="254"/>
      <c r="X119" s="254"/>
      <c r="Y119" s="254"/>
      <c r="Z119" s="254"/>
      <c r="AA119" s="254"/>
      <c r="AB119" s="201"/>
      <c r="AC119" s="254"/>
      <c r="AD119" s="254"/>
      <c r="AE119" s="254"/>
      <c r="AF119" s="254"/>
      <c r="AG119" s="254"/>
      <c r="AH119" s="254"/>
      <c r="AI119" s="254"/>
      <c r="AJ119" s="254"/>
      <c r="AK119" s="254"/>
      <c r="AL119" s="201"/>
      <c r="AM119" s="254"/>
      <c r="AN119" s="254"/>
      <c r="AO119" s="254"/>
      <c r="AP119" s="254"/>
      <c r="AQ119" s="201"/>
      <c r="AR119" s="254"/>
      <c r="AS119" s="254"/>
      <c r="AT119" s="254"/>
      <c r="AU119" s="254"/>
      <c r="AV119" s="254"/>
      <c r="AW119" s="201"/>
      <c r="AX119" s="254"/>
      <c r="AY119" s="254"/>
      <c r="AZ119" s="254"/>
      <c r="BA119" s="254"/>
      <c r="BB119" s="254"/>
      <c r="BC119" s="254"/>
      <c r="BD119" s="254"/>
      <c r="BE119" s="254"/>
      <c r="BF119" s="254"/>
    </row>
    <row r="120" spans="7:58" x14ac:dyDescent="0.25">
      <c r="G120" s="159"/>
      <c r="H120" s="254"/>
      <c r="I120" s="254"/>
      <c r="J120" s="201"/>
      <c r="K120" s="254"/>
      <c r="L120" s="254"/>
      <c r="M120" s="254"/>
      <c r="N120" s="254"/>
      <c r="O120" s="254"/>
      <c r="P120" s="201"/>
      <c r="Q120" s="254"/>
      <c r="R120" s="254"/>
      <c r="S120" s="254"/>
      <c r="T120" s="254"/>
      <c r="U120" s="254"/>
      <c r="V120" s="201"/>
      <c r="W120" s="254"/>
      <c r="X120" s="254"/>
      <c r="Y120" s="254"/>
      <c r="Z120" s="254"/>
      <c r="AA120" s="254"/>
      <c r="AB120" s="201"/>
      <c r="AC120" s="254"/>
      <c r="AD120" s="254"/>
      <c r="AE120" s="254"/>
      <c r="AF120" s="254"/>
      <c r="AG120" s="254"/>
      <c r="AH120" s="254"/>
      <c r="AI120" s="254"/>
      <c r="AJ120" s="254"/>
      <c r="AK120" s="254"/>
      <c r="AL120" s="201"/>
      <c r="AM120" s="254"/>
      <c r="AN120" s="254"/>
      <c r="AO120" s="254"/>
      <c r="AP120" s="254"/>
      <c r="AQ120" s="201"/>
      <c r="AR120" s="254"/>
      <c r="AS120" s="254"/>
      <c r="AT120" s="254"/>
      <c r="AU120" s="254"/>
      <c r="AV120" s="254"/>
      <c r="AW120" s="201"/>
      <c r="AX120" s="254"/>
      <c r="AY120" s="254"/>
      <c r="AZ120" s="254"/>
      <c r="BA120" s="254"/>
      <c r="BB120" s="254"/>
      <c r="BC120" s="254"/>
      <c r="BD120" s="254"/>
      <c r="BE120" s="254"/>
      <c r="BF120" s="254"/>
    </row>
    <row r="121" spans="7:58" x14ac:dyDescent="0.25">
      <c r="G121" s="158"/>
      <c r="H121" s="254"/>
      <c r="I121" s="254"/>
      <c r="J121" s="201"/>
      <c r="K121" s="254"/>
      <c r="L121" s="254"/>
      <c r="M121" s="254"/>
      <c r="N121" s="254"/>
      <c r="O121" s="254"/>
      <c r="P121" s="201"/>
      <c r="Q121" s="254"/>
      <c r="R121" s="254"/>
      <c r="S121" s="254"/>
      <c r="T121" s="254"/>
      <c r="U121" s="254"/>
      <c r="V121" s="201"/>
      <c r="W121" s="254"/>
      <c r="X121" s="254"/>
      <c r="Y121" s="254"/>
      <c r="Z121" s="254"/>
      <c r="AA121" s="254"/>
      <c r="AB121" s="201"/>
      <c r="AC121" s="254"/>
      <c r="AD121" s="254"/>
      <c r="AE121" s="254"/>
      <c r="AF121" s="254"/>
      <c r="AG121" s="254"/>
      <c r="AH121" s="254"/>
      <c r="AI121" s="254"/>
      <c r="AJ121" s="254"/>
      <c r="AK121" s="254"/>
      <c r="AL121" s="201"/>
      <c r="AM121" s="254"/>
      <c r="AN121" s="254"/>
      <c r="AO121" s="254"/>
      <c r="AP121" s="254"/>
      <c r="AQ121" s="201"/>
      <c r="AR121" s="254"/>
      <c r="AS121" s="254"/>
      <c r="AT121" s="254"/>
      <c r="AU121" s="254"/>
      <c r="AV121" s="254"/>
      <c r="AW121" s="201"/>
      <c r="AX121" s="254"/>
      <c r="AY121" s="254"/>
      <c r="AZ121" s="254"/>
      <c r="BA121" s="254"/>
      <c r="BB121" s="254"/>
      <c r="BC121" s="254"/>
      <c r="BD121" s="254"/>
      <c r="BE121" s="254"/>
      <c r="BF121" s="254"/>
    </row>
    <row r="122" spans="7:58" x14ac:dyDescent="0.25">
      <c r="G122" s="158"/>
      <c r="H122" s="254"/>
      <c r="I122" s="254"/>
      <c r="J122" s="201"/>
      <c r="K122" s="254"/>
      <c r="L122" s="254"/>
      <c r="M122" s="254"/>
      <c r="N122" s="254"/>
      <c r="O122" s="254"/>
      <c r="P122" s="201"/>
      <c r="Q122" s="254"/>
      <c r="R122" s="254"/>
      <c r="S122" s="254"/>
      <c r="T122" s="254"/>
      <c r="U122" s="254"/>
      <c r="V122" s="201"/>
      <c r="W122" s="254"/>
      <c r="X122" s="254"/>
      <c r="Y122" s="254"/>
      <c r="Z122" s="254"/>
      <c r="AA122" s="254"/>
      <c r="AB122" s="201"/>
      <c r="AC122" s="254"/>
      <c r="AD122" s="254"/>
      <c r="AE122" s="254"/>
      <c r="AF122" s="254"/>
      <c r="AG122" s="254"/>
      <c r="AH122" s="254"/>
      <c r="AI122" s="254"/>
      <c r="AJ122" s="254"/>
      <c r="AK122" s="254"/>
      <c r="AL122" s="201"/>
      <c r="AM122" s="254"/>
      <c r="AN122" s="254"/>
      <c r="AO122" s="254"/>
      <c r="AP122" s="254"/>
      <c r="AQ122" s="201"/>
      <c r="AR122" s="254"/>
      <c r="AS122" s="254"/>
      <c r="AT122" s="254"/>
      <c r="AU122" s="254"/>
      <c r="AV122" s="254"/>
      <c r="AW122" s="201"/>
      <c r="AX122" s="254"/>
      <c r="AY122" s="254"/>
      <c r="AZ122" s="254"/>
      <c r="BA122" s="254"/>
      <c r="BB122" s="254"/>
      <c r="BC122" s="254"/>
      <c r="BD122" s="254"/>
      <c r="BE122" s="254"/>
      <c r="BF122" s="254"/>
    </row>
    <row r="123" spans="7:58" x14ac:dyDescent="0.25">
      <c r="G123" s="158"/>
      <c r="H123" s="254"/>
      <c r="I123" s="254"/>
      <c r="J123" s="201"/>
      <c r="K123" s="254"/>
      <c r="L123" s="254"/>
      <c r="M123" s="254"/>
      <c r="N123" s="254"/>
      <c r="O123" s="254"/>
      <c r="P123" s="201"/>
      <c r="Q123" s="254"/>
      <c r="R123" s="254"/>
      <c r="S123" s="254"/>
      <c r="T123" s="254"/>
      <c r="U123" s="254"/>
      <c r="V123" s="201"/>
      <c r="W123" s="254"/>
      <c r="X123" s="254"/>
      <c r="Y123" s="254"/>
      <c r="Z123" s="254"/>
      <c r="AA123" s="254"/>
      <c r="AB123" s="201"/>
      <c r="AC123" s="254"/>
      <c r="AD123" s="254"/>
      <c r="AE123" s="254"/>
      <c r="AF123" s="254"/>
      <c r="AG123" s="254"/>
      <c r="AH123" s="254"/>
      <c r="AI123" s="254"/>
      <c r="AJ123" s="254"/>
      <c r="AK123" s="254"/>
      <c r="AL123" s="201"/>
      <c r="AM123" s="254"/>
      <c r="AN123" s="254"/>
      <c r="AO123" s="254"/>
      <c r="AP123" s="254"/>
      <c r="AQ123" s="201"/>
      <c r="AR123" s="254"/>
      <c r="AS123" s="254"/>
      <c r="AT123" s="254"/>
      <c r="AU123" s="254"/>
      <c r="AV123" s="254"/>
      <c r="AW123" s="201"/>
      <c r="AX123" s="254"/>
      <c r="AY123" s="254"/>
      <c r="AZ123" s="254"/>
      <c r="BA123" s="254"/>
      <c r="BB123" s="254"/>
      <c r="BC123" s="254"/>
      <c r="BD123" s="254"/>
      <c r="BE123" s="254"/>
      <c r="BF123" s="254"/>
    </row>
    <row r="124" spans="7:58" x14ac:dyDescent="0.25">
      <c r="G124" s="159"/>
      <c r="H124" s="254"/>
      <c r="I124" s="254"/>
      <c r="J124" s="201"/>
      <c r="K124" s="254"/>
      <c r="L124" s="254"/>
      <c r="M124" s="254"/>
      <c r="N124" s="254"/>
      <c r="O124" s="254"/>
      <c r="P124" s="201"/>
      <c r="Q124" s="254"/>
      <c r="R124" s="254"/>
      <c r="S124" s="254"/>
      <c r="T124" s="254"/>
      <c r="U124" s="254"/>
      <c r="V124" s="201"/>
      <c r="W124" s="254"/>
      <c r="X124" s="254"/>
      <c r="Y124" s="254"/>
      <c r="Z124" s="254"/>
      <c r="AA124" s="254"/>
      <c r="AB124" s="201"/>
      <c r="AC124" s="254"/>
      <c r="AD124" s="254"/>
      <c r="AE124" s="254"/>
      <c r="AF124" s="254"/>
      <c r="AG124" s="254"/>
      <c r="AH124" s="254"/>
      <c r="AI124" s="254"/>
      <c r="AJ124" s="254"/>
      <c r="AK124" s="254"/>
      <c r="AL124" s="201"/>
      <c r="AM124" s="254"/>
      <c r="AN124" s="254"/>
      <c r="AO124" s="254"/>
      <c r="AP124" s="254"/>
      <c r="AQ124" s="201"/>
      <c r="AR124" s="254"/>
      <c r="AS124" s="254"/>
      <c r="AT124" s="254"/>
      <c r="AU124" s="254"/>
      <c r="AV124" s="254"/>
      <c r="AW124" s="201"/>
      <c r="AX124" s="254"/>
      <c r="AY124" s="254"/>
      <c r="AZ124" s="254"/>
      <c r="BA124" s="254"/>
      <c r="BB124" s="254"/>
      <c r="BC124" s="254"/>
      <c r="BD124" s="254"/>
      <c r="BE124" s="254"/>
      <c r="BF124" s="254"/>
    </row>
    <row r="125" spans="7:58" x14ac:dyDescent="0.25">
      <c r="G125" s="158"/>
      <c r="H125" s="254"/>
      <c r="I125" s="254"/>
      <c r="J125" s="201"/>
      <c r="K125" s="254"/>
      <c r="L125" s="254"/>
      <c r="M125" s="254"/>
      <c r="N125" s="254"/>
      <c r="O125" s="254"/>
      <c r="P125" s="201"/>
      <c r="Q125" s="254"/>
      <c r="R125" s="254"/>
      <c r="S125" s="254"/>
      <c r="T125" s="254"/>
      <c r="U125" s="254"/>
      <c r="V125" s="201"/>
      <c r="W125" s="254"/>
      <c r="X125" s="254"/>
      <c r="Y125" s="254"/>
      <c r="Z125" s="254"/>
      <c r="AA125" s="254"/>
      <c r="AB125" s="201"/>
      <c r="AC125" s="254"/>
      <c r="AD125" s="254"/>
      <c r="AE125" s="254"/>
      <c r="AF125" s="254"/>
      <c r="AG125" s="254"/>
      <c r="AH125" s="254"/>
      <c r="AI125" s="254"/>
      <c r="AJ125" s="254"/>
      <c r="AK125" s="254"/>
      <c r="AL125" s="201"/>
      <c r="AM125" s="254"/>
      <c r="AN125" s="254"/>
      <c r="AO125" s="254"/>
      <c r="AP125" s="254"/>
      <c r="AQ125" s="201"/>
      <c r="AR125" s="254"/>
      <c r="AS125" s="254"/>
      <c r="AT125" s="254"/>
      <c r="AU125" s="254"/>
      <c r="AV125" s="254"/>
      <c r="AW125" s="201"/>
      <c r="AX125" s="254"/>
      <c r="AY125" s="254"/>
      <c r="AZ125" s="254"/>
      <c r="BA125" s="254"/>
      <c r="BB125" s="254"/>
      <c r="BC125" s="254"/>
      <c r="BD125" s="254"/>
      <c r="BE125" s="254"/>
      <c r="BF125" s="254"/>
    </row>
    <row r="126" spans="7:58" x14ac:dyDescent="0.25">
      <c r="G126" s="158"/>
      <c r="H126" s="254"/>
      <c r="I126" s="254"/>
      <c r="J126" s="201"/>
      <c r="K126" s="254"/>
      <c r="L126" s="254"/>
      <c r="M126" s="254"/>
      <c r="N126" s="254"/>
      <c r="O126" s="254"/>
      <c r="P126" s="201"/>
      <c r="Q126" s="254"/>
      <c r="R126" s="254"/>
      <c r="S126" s="254"/>
      <c r="T126" s="254"/>
      <c r="U126" s="254"/>
      <c r="V126" s="201"/>
      <c r="W126" s="254"/>
      <c r="X126" s="254"/>
      <c r="Y126" s="254"/>
      <c r="Z126" s="254"/>
      <c r="AA126" s="254"/>
      <c r="AB126" s="201"/>
      <c r="AC126" s="254"/>
      <c r="AD126" s="254"/>
      <c r="AE126" s="254"/>
      <c r="AF126" s="254"/>
      <c r="AG126" s="254"/>
      <c r="AH126" s="254"/>
      <c r="AI126" s="254"/>
      <c r="AJ126" s="254"/>
      <c r="AK126" s="254"/>
      <c r="AL126" s="201"/>
      <c r="AM126" s="254"/>
      <c r="AN126" s="254"/>
      <c r="AO126" s="254"/>
      <c r="AP126" s="254"/>
      <c r="AQ126" s="201"/>
      <c r="AR126" s="254"/>
      <c r="AS126" s="254"/>
      <c r="AT126" s="254"/>
      <c r="AU126" s="254"/>
      <c r="AV126" s="254"/>
      <c r="AW126" s="201"/>
      <c r="AX126" s="254"/>
      <c r="AY126" s="254"/>
      <c r="AZ126" s="254"/>
      <c r="BA126" s="254"/>
      <c r="BB126" s="254"/>
      <c r="BC126" s="254"/>
      <c r="BD126" s="254"/>
      <c r="BE126" s="254"/>
      <c r="BF126" s="254"/>
    </row>
    <row r="127" spans="7:58" x14ac:dyDescent="0.25">
      <c r="G127" s="158"/>
      <c r="H127" s="254"/>
      <c r="I127" s="254"/>
      <c r="J127" s="201"/>
      <c r="K127" s="254"/>
      <c r="L127" s="254"/>
      <c r="M127" s="254"/>
      <c r="N127" s="254"/>
      <c r="O127" s="254"/>
      <c r="P127" s="201"/>
      <c r="Q127" s="254"/>
      <c r="R127" s="254"/>
      <c r="S127" s="254"/>
      <c r="T127" s="254"/>
      <c r="U127" s="254"/>
      <c r="V127" s="201"/>
      <c r="W127" s="254"/>
      <c r="X127" s="254"/>
      <c r="Y127" s="254"/>
      <c r="Z127" s="254"/>
      <c r="AA127" s="254"/>
      <c r="AB127" s="201"/>
      <c r="AC127" s="254"/>
      <c r="AD127" s="254"/>
      <c r="AE127" s="254"/>
      <c r="AF127" s="254"/>
      <c r="AG127" s="254"/>
      <c r="AH127" s="254"/>
      <c r="AI127" s="254"/>
      <c r="AJ127" s="254"/>
      <c r="AK127" s="254"/>
      <c r="AL127" s="201"/>
      <c r="AM127" s="254"/>
      <c r="AN127" s="254"/>
      <c r="AO127" s="254"/>
      <c r="AP127" s="254"/>
      <c r="AQ127" s="201"/>
      <c r="AR127" s="254"/>
      <c r="AS127" s="254"/>
      <c r="AT127" s="254"/>
      <c r="AU127" s="254"/>
      <c r="AV127" s="254"/>
      <c r="AW127" s="201"/>
      <c r="AX127" s="254"/>
      <c r="AY127" s="254"/>
      <c r="AZ127" s="254"/>
      <c r="BA127" s="254"/>
      <c r="BB127" s="254"/>
      <c r="BC127" s="254"/>
      <c r="BD127" s="254"/>
      <c r="BE127" s="254"/>
      <c r="BF127" s="254"/>
    </row>
    <row r="128" spans="7:58" x14ac:dyDescent="0.25">
      <c r="G128" s="159"/>
      <c r="H128" s="254"/>
      <c r="I128" s="254"/>
      <c r="J128" s="201"/>
      <c r="K128" s="254"/>
      <c r="L128" s="254"/>
      <c r="M128" s="254"/>
      <c r="N128" s="254"/>
      <c r="O128" s="254"/>
      <c r="P128" s="201"/>
      <c r="Q128" s="254"/>
      <c r="R128" s="254"/>
      <c r="S128" s="254"/>
      <c r="T128" s="254"/>
      <c r="U128" s="254"/>
      <c r="V128" s="201"/>
      <c r="W128" s="254"/>
      <c r="X128" s="254"/>
      <c r="Y128" s="254"/>
      <c r="Z128" s="254"/>
      <c r="AA128" s="254"/>
      <c r="AB128" s="201"/>
      <c r="AC128" s="254"/>
      <c r="AD128" s="254"/>
      <c r="AE128" s="254"/>
      <c r="AF128" s="254"/>
      <c r="AG128" s="254"/>
      <c r="AH128" s="254"/>
      <c r="AI128" s="254"/>
      <c r="AJ128" s="254"/>
      <c r="AK128" s="254"/>
      <c r="AL128" s="201"/>
      <c r="AM128" s="254"/>
      <c r="AN128" s="254"/>
      <c r="AO128" s="254"/>
      <c r="AP128" s="254"/>
      <c r="AQ128" s="201"/>
      <c r="AR128" s="254"/>
      <c r="AS128" s="254"/>
      <c r="AT128" s="254"/>
      <c r="AU128" s="254"/>
      <c r="AV128" s="254"/>
      <c r="AW128" s="201"/>
      <c r="AX128" s="254"/>
      <c r="AY128" s="254"/>
      <c r="AZ128" s="254"/>
      <c r="BA128" s="254"/>
      <c r="BB128" s="254"/>
      <c r="BC128" s="254"/>
      <c r="BD128" s="254"/>
      <c r="BE128" s="254"/>
      <c r="BF128" s="254"/>
    </row>
    <row r="129" spans="7:58" x14ac:dyDescent="0.25">
      <c r="G129" s="158"/>
      <c r="H129" s="254"/>
      <c r="I129" s="254"/>
      <c r="J129" s="201"/>
      <c r="K129" s="254"/>
      <c r="L129" s="254"/>
      <c r="M129" s="254"/>
      <c r="N129" s="254"/>
      <c r="O129" s="254"/>
      <c r="P129" s="201"/>
      <c r="Q129" s="254"/>
      <c r="R129" s="254"/>
      <c r="S129" s="254"/>
      <c r="T129" s="254"/>
      <c r="U129" s="254"/>
      <c r="V129" s="201"/>
      <c r="W129" s="254"/>
      <c r="X129" s="254"/>
      <c r="Y129" s="254"/>
      <c r="Z129" s="254"/>
      <c r="AA129" s="254"/>
      <c r="AB129" s="201"/>
      <c r="AC129" s="254"/>
      <c r="AD129" s="254"/>
      <c r="AE129" s="254"/>
      <c r="AF129" s="254"/>
      <c r="AG129" s="254"/>
      <c r="AH129" s="254"/>
      <c r="AI129" s="254"/>
      <c r="AJ129" s="254"/>
      <c r="AK129" s="254"/>
      <c r="AL129" s="201"/>
      <c r="AM129" s="254"/>
      <c r="AN129" s="254"/>
      <c r="AO129" s="254"/>
      <c r="AP129" s="254"/>
      <c r="AQ129" s="201"/>
      <c r="AR129" s="254"/>
      <c r="AS129" s="254"/>
      <c r="AT129" s="254"/>
      <c r="AU129" s="254"/>
      <c r="AV129" s="254"/>
      <c r="AW129" s="201"/>
      <c r="AX129" s="254"/>
      <c r="AY129" s="254"/>
      <c r="AZ129" s="254"/>
      <c r="BA129" s="254"/>
      <c r="BB129" s="254"/>
      <c r="BC129" s="254"/>
      <c r="BD129" s="254"/>
      <c r="BE129" s="254"/>
      <c r="BF129" s="254"/>
    </row>
    <row r="130" spans="7:58" x14ac:dyDescent="0.25">
      <c r="G130" s="158"/>
      <c r="H130" s="254"/>
      <c r="I130" s="254"/>
      <c r="J130" s="201"/>
      <c r="K130" s="254"/>
      <c r="L130" s="254"/>
      <c r="M130" s="254"/>
      <c r="N130" s="254"/>
      <c r="O130" s="254"/>
      <c r="P130" s="201"/>
      <c r="Q130" s="254"/>
      <c r="R130" s="254"/>
      <c r="S130" s="254"/>
      <c r="T130" s="254"/>
      <c r="U130" s="254"/>
      <c r="V130" s="201"/>
      <c r="W130" s="254"/>
      <c r="X130" s="254"/>
      <c r="Y130" s="254"/>
      <c r="Z130" s="254"/>
      <c r="AA130" s="254"/>
      <c r="AB130" s="201"/>
      <c r="AC130" s="254"/>
      <c r="AD130" s="254"/>
      <c r="AE130" s="254"/>
      <c r="AF130" s="254"/>
      <c r="AG130" s="254"/>
      <c r="AH130" s="254"/>
      <c r="AI130" s="254"/>
      <c r="AJ130" s="254"/>
      <c r="AK130" s="254"/>
      <c r="AL130" s="201"/>
      <c r="AM130" s="254"/>
      <c r="AN130" s="254"/>
      <c r="AO130" s="254"/>
      <c r="AP130" s="254"/>
      <c r="AQ130" s="201"/>
      <c r="AR130" s="254"/>
      <c r="AS130" s="254"/>
      <c r="AT130" s="254"/>
      <c r="AU130" s="254"/>
      <c r="AV130" s="254"/>
      <c r="AW130" s="201"/>
      <c r="AX130" s="254"/>
      <c r="AY130" s="254"/>
      <c r="AZ130" s="254"/>
      <c r="BA130" s="254"/>
      <c r="BB130" s="254"/>
      <c r="BC130" s="254"/>
      <c r="BD130" s="254"/>
      <c r="BE130" s="254"/>
      <c r="BF130" s="254"/>
    </row>
    <row r="131" spans="7:58" x14ac:dyDescent="0.25">
      <c r="G131" s="158"/>
      <c r="H131" s="254"/>
      <c r="I131" s="254"/>
      <c r="J131" s="201"/>
      <c r="K131" s="254"/>
      <c r="L131" s="254"/>
      <c r="M131" s="254"/>
      <c r="N131" s="254"/>
      <c r="O131" s="254"/>
      <c r="P131" s="201"/>
      <c r="Q131" s="254"/>
      <c r="R131" s="254"/>
      <c r="S131" s="254"/>
      <c r="T131" s="254"/>
      <c r="U131" s="254"/>
      <c r="V131" s="201"/>
      <c r="W131" s="254"/>
      <c r="X131" s="254"/>
      <c r="Y131" s="254"/>
      <c r="Z131" s="254"/>
      <c r="AA131" s="254"/>
      <c r="AB131" s="201"/>
      <c r="AC131" s="254"/>
      <c r="AD131" s="254"/>
      <c r="AE131" s="254"/>
      <c r="AF131" s="254"/>
      <c r="AG131" s="254"/>
      <c r="AH131" s="254"/>
      <c r="AI131" s="254"/>
      <c r="AJ131" s="254"/>
      <c r="AK131" s="254"/>
      <c r="AL131" s="201"/>
      <c r="AM131" s="254"/>
      <c r="AN131" s="254"/>
      <c r="AO131" s="254"/>
      <c r="AP131" s="254"/>
      <c r="AQ131" s="201"/>
      <c r="AR131" s="254"/>
      <c r="AS131" s="254"/>
      <c r="AT131" s="254"/>
      <c r="AU131" s="254"/>
      <c r="AV131" s="254"/>
      <c r="AW131" s="201"/>
      <c r="AX131" s="254"/>
      <c r="AY131" s="254"/>
      <c r="AZ131" s="254"/>
      <c r="BA131" s="254"/>
      <c r="BB131" s="254"/>
      <c r="BC131" s="254"/>
      <c r="BD131" s="254"/>
      <c r="BE131" s="254"/>
      <c r="BF131" s="254"/>
    </row>
    <row r="132" spans="7:58" x14ac:dyDescent="0.25">
      <c r="G132" s="158"/>
      <c r="H132" s="254"/>
      <c r="I132" s="254"/>
      <c r="J132" s="201"/>
      <c r="K132" s="254"/>
      <c r="L132" s="254"/>
      <c r="M132" s="254"/>
      <c r="N132" s="254"/>
      <c r="O132" s="254"/>
      <c r="P132" s="201"/>
      <c r="Q132" s="254"/>
      <c r="R132" s="254"/>
      <c r="S132" s="254"/>
      <c r="T132" s="254"/>
      <c r="U132" s="254"/>
      <c r="V132" s="201"/>
      <c r="W132" s="254"/>
      <c r="X132" s="254"/>
      <c r="Y132" s="254"/>
      <c r="Z132" s="254"/>
      <c r="AA132" s="254"/>
      <c r="AB132" s="201"/>
      <c r="AC132" s="254"/>
      <c r="AD132" s="254"/>
      <c r="AE132" s="254"/>
      <c r="AF132" s="254"/>
      <c r="AG132" s="254"/>
      <c r="AH132" s="254"/>
      <c r="AI132" s="254"/>
      <c r="AJ132" s="254"/>
      <c r="AK132" s="254"/>
      <c r="AL132" s="201"/>
      <c r="AM132" s="254"/>
      <c r="AN132" s="254"/>
      <c r="AO132" s="254"/>
      <c r="AP132" s="254"/>
      <c r="AQ132" s="201"/>
      <c r="AR132" s="254"/>
      <c r="AS132" s="254"/>
      <c r="AT132" s="254"/>
      <c r="AU132" s="254"/>
      <c r="AV132" s="254"/>
      <c r="AW132" s="201"/>
      <c r="AX132" s="254"/>
      <c r="AY132" s="254"/>
      <c r="AZ132" s="254"/>
      <c r="BA132" s="254"/>
      <c r="BB132" s="254"/>
      <c r="BC132" s="254"/>
      <c r="BD132" s="254"/>
      <c r="BE132" s="254"/>
      <c r="BF132" s="254"/>
    </row>
    <row r="133" spans="7:58" x14ac:dyDescent="0.25">
      <c r="G133" s="158"/>
      <c r="H133" s="254"/>
      <c r="I133" s="254"/>
      <c r="J133" s="201"/>
      <c r="K133" s="254"/>
      <c r="L133" s="254"/>
      <c r="M133" s="254"/>
      <c r="N133" s="254"/>
      <c r="O133" s="254"/>
      <c r="P133" s="201"/>
      <c r="Q133" s="254"/>
      <c r="R133" s="254"/>
      <c r="S133" s="254"/>
      <c r="T133" s="254"/>
      <c r="U133" s="254"/>
      <c r="V133" s="201"/>
      <c r="W133" s="254"/>
      <c r="X133" s="254"/>
      <c r="Y133" s="254"/>
      <c r="Z133" s="254"/>
      <c r="AA133" s="254"/>
      <c r="AB133" s="201"/>
      <c r="AC133" s="254"/>
      <c r="AD133" s="254"/>
      <c r="AE133" s="254"/>
      <c r="AF133" s="254"/>
      <c r="AG133" s="254"/>
      <c r="AH133" s="254"/>
      <c r="AI133" s="254"/>
      <c r="AJ133" s="254"/>
      <c r="AK133" s="254"/>
      <c r="AL133" s="201"/>
      <c r="AM133" s="254"/>
      <c r="AN133" s="254"/>
      <c r="AO133" s="254"/>
      <c r="AP133" s="254"/>
      <c r="AQ133" s="201"/>
      <c r="AR133" s="254"/>
      <c r="AS133" s="254"/>
      <c r="AT133" s="254"/>
      <c r="AU133" s="254"/>
      <c r="AV133" s="254"/>
      <c r="AW133" s="201"/>
      <c r="AX133" s="254"/>
      <c r="AY133" s="254"/>
      <c r="AZ133" s="254"/>
      <c r="BA133" s="254"/>
      <c r="BB133" s="254"/>
      <c r="BC133" s="254"/>
      <c r="BD133" s="254"/>
      <c r="BE133" s="254"/>
      <c r="BF133" s="254"/>
    </row>
    <row r="134" spans="7:58" x14ac:dyDescent="0.25">
      <c r="G134" s="158"/>
      <c r="H134" s="254"/>
      <c r="I134" s="254"/>
      <c r="J134" s="201"/>
      <c r="K134" s="254"/>
      <c r="L134" s="254"/>
      <c r="M134" s="254"/>
      <c r="N134" s="254"/>
      <c r="O134" s="254"/>
      <c r="P134" s="201"/>
      <c r="Q134" s="254"/>
      <c r="R134" s="254"/>
      <c r="S134" s="254"/>
      <c r="T134" s="254"/>
      <c r="U134" s="254"/>
      <c r="V134" s="201"/>
      <c r="W134" s="254"/>
      <c r="X134" s="254"/>
      <c r="Y134" s="254"/>
      <c r="Z134" s="254"/>
      <c r="AA134" s="254"/>
      <c r="AB134" s="201"/>
      <c r="AC134" s="254"/>
      <c r="AD134" s="254"/>
      <c r="AE134" s="254"/>
      <c r="AF134" s="254"/>
      <c r="AG134" s="254"/>
      <c r="AH134" s="254"/>
      <c r="AI134" s="254"/>
      <c r="AJ134" s="254"/>
      <c r="AK134" s="254"/>
      <c r="AL134" s="201"/>
      <c r="AM134" s="254"/>
      <c r="AN134" s="254"/>
      <c r="AO134" s="254"/>
      <c r="AP134" s="254"/>
      <c r="AQ134" s="201"/>
      <c r="AR134" s="254"/>
      <c r="AS134" s="254"/>
      <c r="AT134" s="254"/>
      <c r="AU134" s="254"/>
      <c r="AV134" s="254"/>
      <c r="AW134" s="201"/>
      <c r="AX134" s="254"/>
      <c r="AY134" s="254"/>
      <c r="AZ134" s="254"/>
      <c r="BA134" s="254"/>
      <c r="BB134" s="254"/>
      <c r="BC134" s="254"/>
      <c r="BD134" s="254"/>
      <c r="BE134" s="254"/>
      <c r="BF134" s="254"/>
    </row>
    <row r="135" spans="7:58" x14ac:dyDescent="0.25">
      <c r="G135" s="158"/>
      <c r="H135" s="254"/>
      <c r="I135" s="254"/>
      <c r="J135" s="201"/>
      <c r="K135" s="254"/>
      <c r="L135" s="254"/>
      <c r="M135" s="254"/>
      <c r="N135" s="254"/>
      <c r="O135" s="254"/>
      <c r="P135" s="201"/>
      <c r="Q135" s="254"/>
      <c r="R135" s="254"/>
      <c r="S135" s="254"/>
      <c r="T135" s="254"/>
      <c r="U135" s="254"/>
      <c r="V135" s="201"/>
      <c r="W135" s="254"/>
      <c r="X135" s="254"/>
      <c r="Y135" s="254"/>
      <c r="Z135" s="254"/>
      <c r="AA135" s="254"/>
      <c r="AB135" s="201"/>
      <c r="AC135" s="254"/>
      <c r="AD135" s="254"/>
      <c r="AE135" s="254"/>
      <c r="AF135" s="254"/>
      <c r="AG135" s="254"/>
      <c r="AH135" s="254"/>
      <c r="AI135" s="254"/>
      <c r="AJ135" s="254"/>
      <c r="AK135" s="254"/>
      <c r="AL135" s="201"/>
      <c r="AM135" s="254"/>
      <c r="AN135" s="254"/>
      <c r="AO135" s="254"/>
      <c r="AP135" s="254"/>
      <c r="AQ135" s="201"/>
      <c r="AR135" s="254"/>
      <c r="AS135" s="254"/>
      <c r="AT135" s="254"/>
      <c r="AU135" s="254"/>
      <c r="AV135" s="254"/>
      <c r="AW135" s="201"/>
      <c r="AX135" s="254"/>
      <c r="AY135" s="254"/>
      <c r="AZ135" s="254"/>
      <c r="BA135" s="254"/>
      <c r="BB135" s="254"/>
      <c r="BC135" s="254"/>
      <c r="BD135" s="254"/>
      <c r="BE135" s="254"/>
      <c r="BF135" s="254"/>
    </row>
    <row r="136" spans="7:58" x14ac:dyDescent="0.25">
      <c r="G136" s="158"/>
      <c r="H136" s="254"/>
      <c r="I136" s="254"/>
      <c r="J136" s="201"/>
      <c r="K136" s="254"/>
      <c r="L136" s="254"/>
      <c r="M136" s="254"/>
      <c r="N136" s="254"/>
      <c r="O136" s="254"/>
      <c r="P136" s="201"/>
      <c r="Q136" s="254"/>
      <c r="R136" s="254"/>
      <c r="S136" s="254"/>
      <c r="T136" s="254"/>
      <c r="U136" s="254"/>
      <c r="V136" s="201"/>
      <c r="W136" s="254"/>
      <c r="X136" s="254"/>
      <c r="Y136" s="254"/>
      <c r="Z136" s="254"/>
      <c r="AA136" s="254"/>
      <c r="AB136" s="201"/>
      <c r="AC136" s="254"/>
      <c r="AD136" s="254"/>
      <c r="AE136" s="254"/>
      <c r="AF136" s="254"/>
      <c r="AG136" s="254"/>
      <c r="AH136" s="254"/>
      <c r="AI136" s="254"/>
      <c r="AJ136" s="254"/>
      <c r="AK136" s="254"/>
      <c r="AL136" s="201"/>
      <c r="AM136" s="254"/>
      <c r="AN136" s="254"/>
      <c r="AO136" s="254"/>
      <c r="AP136" s="254"/>
      <c r="AQ136" s="201"/>
      <c r="AR136" s="254"/>
      <c r="AS136" s="254"/>
      <c r="AT136" s="254"/>
      <c r="AU136" s="254"/>
      <c r="AV136" s="254"/>
      <c r="AW136" s="201"/>
      <c r="AX136" s="254"/>
      <c r="AY136" s="254"/>
      <c r="AZ136" s="254"/>
      <c r="BA136" s="254"/>
      <c r="BB136" s="254"/>
      <c r="BC136" s="254"/>
      <c r="BD136" s="254"/>
      <c r="BE136" s="254"/>
      <c r="BF136" s="254"/>
    </row>
    <row r="137" spans="7:58" x14ac:dyDescent="0.25">
      <c r="G137" s="158"/>
      <c r="H137" s="254"/>
      <c r="I137" s="254"/>
      <c r="J137" s="201"/>
      <c r="K137" s="254"/>
      <c r="L137" s="254"/>
      <c r="M137" s="254"/>
      <c r="N137" s="254"/>
      <c r="O137" s="254"/>
      <c r="P137" s="201"/>
      <c r="Q137" s="254"/>
      <c r="R137" s="254"/>
      <c r="S137" s="254"/>
      <c r="T137" s="254"/>
      <c r="U137" s="254"/>
      <c r="V137" s="201"/>
      <c r="W137" s="254"/>
      <c r="X137" s="254"/>
      <c r="Y137" s="254"/>
      <c r="Z137" s="254"/>
      <c r="AA137" s="254"/>
      <c r="AB137" s="201"/>
      <c r="AC137" s="254"/>
      <c r="AD137" s="254"/>
      <c r="AE137" s="254"/>
      <c r="AF137" s="254"/>
      <c r="AG137" s="254"/>
      <c r="AH137" s="254"/>
      <c r="AI137" s="254"/>
      <c r="AJ137" s="254"/>
      <c r="AK137" s="254"/>
      <c r="AL137" s="201"/>
      <c r="AM137" s="254"/>
      <c r="AN137" s="254"/>
      <c r="AO137" s="254"/>
      <c r="AP137" s="254"/>
      <c r="AQ137" s="201"/>
      <c r="AR137" s="254"/>
      <c r="AS137" s="254"/>
      <c r="AT137" s="254"/>
      <c r="AU137" s="254"/>
      <c r="AV137" s="254"/>
      <c r="AW137" s="201"/>
      <c r="AX137" s="254"/>
      <c r="AY137" s="254"/>
      <c r="AZ137" s="254"/>
      <c r="BA137" s="254"/>
      <c r="BB137" s="254"/>
      <c r="BC137" s="254"/>
      <c r="BD137" s="254"/>
      <c r="BE137" s="254"/>
      <c r="BF137" s="254"/>
    </row>
    <row r="138" spans="7:58" x14ac:dyDescent="0.25">
      <c r="G138" s="159"/>
      <c r="H138" s="254"/>
      <c r="I138" s="254"/>
      <c r="J138" s="201"/>
      <c r="K138" s="254"/>
      <c r="L138" s="254"/>
      <c r="M138" s="254"/>
      <c r="N138" s="254"/>
      <c r="O138" s="254"/>
      <c r="P138" s="201"/>
      <c r="Q138" s="254"/>
      <c r="R138" s="254"/>
      <c r="S138" s="254"/>
      <c r="T138" s="254"/>
      <c r="U138" s="254"/>
      <c r="V138" s="201"/>
      <c r="W138" s="254"/>
      <c r="X138" s="254"/>
      <c r="Y138" s="254"/>
      <c r="Z138" s="254"/>
      <c r="AA138" s="254"/>
      <c r="AB138" s="201"/>
      <c r="AC138" s="254"/>
      <c r="AD138" s="254"/>
      <c r="AE138" s="254"/>
      <c r="AF138" s="254"/>
      <c r="AG138" s="254"/>
      <c r="AH138" s="254"/>
      <c r="AI138" s="254"/>
      <c r="AJ138" s="254"/>
      <c r="AK138" s="254"/>
      <c r="AL138" s="201"/>
      <c r="AM138" s="254"/>
      <c r="AN138" s="254"/>
      <c r="AO138" s="254"/>
      <c r="AP138" s="254"/>
      <c r="AQ138" s="201"/>
      <c r="AR138" s="254"/>
      <c r="AS138" s="254"/>
      <c r="AT138" s="254"/>
      <c r="AU138" s="254"/>
      <c r="AV138" s="254"/>
      <c r="AW138" s="201"/>
      <c r="AX138" s="254"/>
      <c r="AY138" s="254"/>
      <c r="AZ138" s="254"/>
      <c r="BA138" s="254"/>
      <c r="BB138" s="254"/>
      <c r="BC138" s="254"/>
      <c r="BD138" s="254"/>
      <c r="BE138" s="254"/>
      <c r="BF138" s="254"/>
    </row>
    <row r="139" spans="7:58" x14ac:dyDescent="0.25">
      <c r="G139" s="158"/>
      <c r="H139" s="254"/>
      <c r="I139" s="254"/>
      <c r="J139" s="201"/>
      <c r="K139" s="254"/>
      <c r="L139" s="254"/>
      <c r="M139" s="254"/>
      <c r="N139" s="254"/>
      <c r="O139" s="254"/>
      <c r="P139" s="201"/>
      <c r="Q139" s="254"/>
      <c r="R139" s="254"/>
      <c r="S139" s="254"/>
      <c r="T139" s="254"/>
      <c r="U139" s="254"/>
      <c r="V139" s="201"/>
      <c r="W139" s="254"/>
      <c r="X139" s="254"/>
      <c r="Y139" s="254"/>
      <c r="Z139" s="254"/>
      <c r="AA139" s="254"/>
      <c r="AB139" s="201"/>
      <c r="AC139" s="254"/>
      <c r="AD139" s="254"/>
      <c r="AE139" s="254"/>
      <c r="AF139" s="254"/>
      <c r="AG139" s="254"/>
      <c r="AH139" s="254"/>
      <c r="AI139" s="254"/>
      <c r="AJ139" s="254"/>
      <c r="AK139" s="254"/>
      <c r="AL139" s="201"/>
      <c r="AM139" s="254"/>
      <c r="AN139" s="254"/>
      <c r="AO139" s="254"/>
      <c r="AP139" s="254"/>
      <c r="AQ139" s="201"/>
      <c r="AR139" s="254"/>
      <c r="AS139" s="254"/>
      <c r="AT139" s="254"/>
      <c r="AU139" s="254"/>
      <c r="AV139" s="254"/>
      <c r="AW139" s="201"/>
      <c r="AX139" s="254"/>
      <c r="AY139" s="254"/>
      <c r="AZ139" s="254"/>
      <c r="BA139" s="254"/>
      <c r="BB139" s="254"/>
      <c r="BC139" s="254"/>
      <c r="BD139" s="254"/>
      <c r="BE139" s="254"/>
      <c r="BF139" s="254"/>
    </row>
    <row r="140" spans="7:58" x14ac:dyDescent="0.25">
      <c r="G140" s="158"/>
      <c r="H140" s="254"/>
      <c r="I140" s="254"/>
      <c r="J140" s="201"/>
      <c r="K140" s="254"/>
      <c r="L140" s="254"/>
      <c r="M140" s="254"/>
      <c r="N140" s="254"/>
      <c r="O140" s="254"/>
      <c r="P140" s="201"/>
      <c r="Q140" s="254"/>
      <c r="R140" s="254"/>
      <c r="S140" s="254"/>
      <c r="T140" s="254"/>
      <c r="U140" s="254"/>
      <c r="V140" s="201"/>
      <c r="W140" s="254"/>
      <c r="X140" s="254"/>
      <c r="Y140" s="254"/>
      <c r="Z140" s="254"/>
      <c r="AA140" s="254"/>
      <c r="AB140" s="201"/>
      <c r="AC140" s="254"/>
      <c r="AD140" s="254"/>
      <c r="AE140" s="254"/>
      <c r="AF140" s="254"/>
      <c r="AG140" s="254"/>
      <c r="AH140" s="254"/>
      <c r="AI140" s="254"/>
      <c r="AJ140" s="254"/>
      <c r="AK140" s="254"/>
      <c r="AL140" s="201"/>
      <c r="AM140" s="254"/>
      <c r="AN140" s="254"/>
      <c r="AO140" s="254"/>
      <c r="AP140" s="254"/>
      <c r="AQ140" s="201"/>
      <c r="AR140" s="254"/>
      <c r="AS140" s="254"/>
      <c r="AT140" s="254"/>
      <c r="AU140" s="254"/>
      <c r="AV140" s="254"/>
      <c r="AW140" s="201"/>
      <c r="AX140" s="254"/>
      <c r="AY140" s="254"/>
      <c r="AZ140" s="254"/>
      <c r="BA140" s="254"/>
      <c r="BB140" s="254"/>
      <c r="BC140" s="254"/>
      <c r="BD140" s="254"/>
      <c r="BE140" s="254"/>
      <c r="BF140" s="254"/>
    </row>
    <row r="141" spans="7:58" x14ac:dyDescent="0.25">
      <c r="G141" s="158"/>
      <c r="H141" s="254"/>
      <c r="I141" s="254"/>
      <c r="J141" s="201"/>
      <c r="K141" s="254"/>
      <c r="L141" s="254"/>
      <c r="M141" s="254"/>
      <c r="N141" s="254"/>
      <c r="O141" s="254"/>
      <c r="P141" s="201"/>
      <c r="Q141" s="254"/>
      <c r="R141" s="254"/>
      <c r="S141" s="254"/>
      <c r="T141" s="254"/>
      <c r="U141" s="254"/>
      <c r="V141" s="201"/>
      <c r="W141" s="254"/>
      <c r="X141" s="254"/>
      <c r="Y141" s="254"/>
      <c r="Z141" s="254"/>
      <c r="AA141" s="254"/>
      <c r="AB141" s="201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01"/>
      <c r="AM141" s="254"/>
      <c r="AN141" s="254"/>
      <c r="AO141" s="254"/>
      <c r="AP141" s="254"/>
      <c r="AQ141" s="201"/>
      <c r="AR141" s="254"/>
      <c r="AS141" s="254"/>
      <c r="AT141" s="254"/>
      <c r="AU141" s="254"/>
      <c r="AV141" s="254"/>
      <c r="AW141" s="201"/>
      <c r="AX141" s="254"/>
      <c r="AY141" s="254"/>
      <c r="AZ141" s="254"/>
      <c r="BA141" s="254"/>
      <c r="BB141" s="254"/>
      <c r="BC141" s="254"/>
      <c r="BD141" s="254"/>
      <c r="BE141" s="254"/>
      <c r="BF141" s="254"/>
    </row>
    <row r="142" spans="7:58" x14ac:dyDescent="0.25">
      <c r="G142" s="158"/>
      <c r="H142" s="254"/>
      <c r="I142" s="254"/>
      <c r="J142" s="201"/>
      <c r="K142" s="254"/>
      <c r="L142" s="254"/>
      <c r="M142" s="254"/>
      <c r="N142" s="254"/>
      <c r="O142" s="254"/>
      <c r="P142" s="201"/>
      <c r="Q142" s="254"/>
      <c r="R142" s="254"/>
      <c r="S142" s="254"/>
      <c r="T142" s="254"/>
      <c r="U142" s="254"/>
      <c r="V142" s="201"/>
      <c r="W142" s="254"/>
      <c r="X142" s="254"/>
      <c r="Y142" s="254"/>
      <c r="Z142" s="254"/>
      <c r="AA142" s="254"/>
      <c r="AB142" s="201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01"/>
      <c r="AM142" s="254"/>
      <c r="AN142" s="254"/>
      <c r="AO142" s="254"/>
      <c r="AP142" s="254"/>
      <c r="AQ142" s="201"/>
      <c r="AR142" s="254"/>
      <c r="AS142" s="254"/>
      <c r="AT142" s="254"/>
      <c r="AU142" s="254"/>
      <c r="AV142" s="254"/>
      <c r="AW142" s="201"/>
      <c r="AX142" s="254"/>
      <c r="AY142" s="254"/>
      <c r="AZ142" s="254"/>
      <c r="BA142" s="254"/>
      <c r="BB142" s="254"/>
      <c r="BC142" s="254"/>
      <c r="BD142" s="254"/>
      <c r="BE142" s="254"/>
      <c r="BF142" s="254"/>
    </row>
    <row r="143" spans="7:58" x14ac:dyDescent="0.25">
      <c r="G143" s="158"/>
      <c r="H143" s="254"/>
      <c r="I143" s="254"/>
      <c r="J143" s="201"/>
      <c r="K143" s="254"/>
      <c r="L143" s="254"/>
      <c r="M143" s="254"/>
      <c r="N143" s="254"/>
      <c r="O143" s="254"/>
      <c r="P143" s="201"/>
      <c r="Q143" s="254"/>
      <c r="R143" s="254"/>
      <c r="S143" s="254"/>
      <c r="T143" s="254"/>
      <c r="U143" s="254"/>
      <c r="V143" s="201"/>
      <c r="W143" s="254"/>
      <c r="X143" s="254"/>
      <c r="Y143" s="254"/>
      <c r="Z143" s="254"/>
      <c r="AA143" s="254"/>
      <c r="AB143" s="201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01"/>
      <c r="AM143" s="254"/>
      <c r="AN143" s="254"/>
      <c r="AO143" s="254"/>
      <c r="AP143" s="254"/>
      <c r="AQ143" s="201"/>
      <c r="AR143" s="254"/>
      <c r="AS143" s="254"/>
      <c r="AT143" s="254"/>
      <c r="AU143" s="254"/>
      <c r="AV143" s="254"/>
      <c r="AW143" s="201"/>
      <c r="AX143" s="254"/>
      <c r="AY143" s="254"/>
      <c r="AZ143" s="254"/>
      <c r="BA143" s="254"/>
      <c r="BB143" s="254"/>
      <c r="BC143" s="254"/>
      <c r="BD143" s="254"/>
      <c r="BE143" s="254"/>
      <c r="BF143" s="254"/>
    </row>
    <row r="144" spans="7:58" x14ac:dyDescent="0.25">
      <c r="G144" s="159"/>
      <c r="H144" s="254"/>
      <c r="I144" s="254"/>
      <c r="J144" s="201"/>
      <c r="K144" s="254"/>
      <c r="L144" s="254"/>
      <c r="M144" s="254"/>
      <c r="N144" s="254"/>
      <c r="O144" s="254"/>
      <c r="P144" s="201"/>
      <c r="Q144" s="254"/>
      <c r="R144" s="254"/>
      <c r="S144" s="254"/>
      <c r="T144" s="254"/>
      <c r="U144" s="254"/>
      <c r="V144" s="201"/>
      <c r="W144" s="254"/>
      <c r="X144" s="254"/>
      <c r="Y144" s="254"/>
      <c r="Z144" s="254"/>
      <c r="AA144" s="254"/>
      <c r="AB144" s="201"/>
      <c r="AC144" s="254"/>
      <c r="AD144" s="254"/>
      <c r="AE144" s="254"/>
      <c r="AF144" s="254"/>
      <c r="AG144" s="254"/>
      <c r="AH144" s="254"/>
      <c r="AI144" s="254"/>
      <c r="AJ144" s="254"/>
      <c r="AK144" s="254"/>
      <c r="AL144" s="201"/>
      <c r="AM144" s="254"/>
      <c r="AN144" s="254"/>
      <c r="AO144" s="254"/>
      <c r="AP144" s="254"/>
      <c r="AQ144" s="201"/>
      <c r="AR144" s="254"/>
      <c r="AS144" s="254"/>
      <c r="AT144" s="254"/>
      <c r="AU144" s="254"/>
      <c r="AV144" s="254"/>
      <c r="AW144" s="201"/>
      <c r="AX144" s="254"/>
      <c r="AY144" s="254"/>
      <c r="AZ144" s="254"/>
      <c r="BA144" s="254"/>
      <c r="BB144" s="254"/>
      <c r="BC144" s="254"/>
      <c r="BD144" s="254"/>
      <c r="BE144" s="254"/>
      <c r="BF144" s="254"/>
    </row>
    <row r="145" spans="7:58" x14ac:dyDescent="0.25">
      <c r="G145" s="159"/>
      <c r="H145" s="254"/>
      <c r="I145" s="254"/>
      <c r="J145" s="201"/>
      <c r="K145" s="254"/>
      <c r="L145" s="254"/>
      <c r="M145" s="254"/>
      <c r="N145" s="254"/>
      <c r="O145" s="254"/>
      <c r="P145" s="201"/>
      <c r="Q145" s="254"/>
      <c r="R145" s="254"/>
      <c r="S145" s="254"/>
      <c r="T145" s="254"/>
      <c r="U145" s="254"/>
      <c r="V145" s="201"/>
      <c r="W145" s="254"/>
      <c r="X145" s="254"/>
      <c r="Y145" s="254"/>
      <c r="Z145" s="254"/>
      <c r="AA145" s="254"/>
      <c r="AB145" s="201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01"/>
      <c r="AM145" s="254"/>
      <c r="AN145" s="254"/>
      <c r="AO145" s="254"/>
      <c r="AP145" s="254"/>
      <c r="AQ145" s="201"/>
      <c r="AR145" s="254"/>
      <c r="AS145" s="254"/>
      <c r="AT145" s="254"/>
      <c r="AU145" s="254"/>
      <c r="AV145" s="254"/>
      <c r="AW145" s="201"/>
      <c r="AX145" s="254"/>
      <c r="AY145" s="254"/>
      <c r="AZ145" s="254"/>
      <c r="BA145" s="254"/>
      <c r="BB145" s="254"/>
      <c r="BC145" s="254"/>
      <c r="BD145" s="254"/>
      <c r="BE145" s="254"/>
      <c r="BF145" s="254"/>
    </row>
    <row r="146" spans="7:58" x14ac:dyDescent="0.25">
      <c r="G146" s="158"/>
      <c r="H146" s="254"/>
      <c r="I146" s="254"/>
      <c r="J146" s="201"/>
      <c r="K146" s="254"/>
      <c r="L146" s="254"/>
      <c r="M146" s="254"/>
      <c r="N146" s="254"/>
      <c r="O146" s="254"/>
      <c r="P146" s="201"/>
      <c r="Q146" s="254"/>
      <c r="R146" s="254"/>
      <c r="S146" s="254"/>
      <c r="T146" s="254"/>
      <c r="U146" s="254"/>
      <c r="V146" s="201"/>
      <c r="W146" s="254"/>
      <c r="X146" s="254"/>
      <c r="Y146" s="254"/>
      <c r="Z146" s="254"/>
      <c r="AA146" s="254"/>
      <c r="AB146" s="201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01"/>
      <c r="AM146" s="254"/>
      <c r="AN146" s="254"/>
      <c r="AO146" s="254"/>
      <c r="AP146" s="254"/>
      <c r="AQ146" s="201"/>
      <c r="AR146" s="254"/>
      <c r="AS146" s="254"/>
      <c r="AT146" s="254"/>
      <c r="AU146" s="254"/>
      <c r="AV146" s="254"/>
      <c r="AW146" s="201"/>
      <c r="AX146" s="254"/>
      <c r="AY146" s="254"/>
      <c r="AZ146" s="254"/>
      <c r="BA146" s="254"/>
      <c r="BB146" s="254"/>
      <c r="BC146" s="254"/>
      <c r="BD146" s="254"/>
      <c r="BE146" s="254"/>
      <c r="BF146" s="254"/>
    </row>
    <row r="147" spans="7:58" x14ac:dyDescent="0.25">
      <c r="G147" s="159"/>
      <c r="H147" s="254"/>
      <c r="I147" s="254"/>
      <c r="J147" s="201"/>
      <c r="K147" s="254"/>
      <c r="L147" s="254"/>
      <c r="M147" s="254"/>
      <c r="N147" s="254"/>
      <c r="O147" s="254"/>
      <c r="P147" s="201"/>
      <c r="Q147" s="254"/>
      <c r="R147" s="254"/>
      <c r="S147" s="254"/>
      <c r="T147" s="254"/>
      <c r="U147" s="254"/>
      <c r="V147" s="201"/>
      <c r="W147" s="254"/>
      <c r="X147" s="254"/>
      <c r="Y147" s="254"/>
      <c r="Z147" s="254"/>
      <c r="AA147" s="254"/>
      <c r="AB147" s="201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01"/>
      <c r="AM147" s="254"/>
      <c r="AN147" s="254"/>
      <c r="AO147" s="254"/>
      <c r="AP147" s="254"/>
      <c r="AQ147" s="201"/>
      <c r="AR147" s="254"/>
      <c r="AS147" s="254"/>
      <c r="AT147" s="254"/>
      <c r="AU147" s="254"/>
      <c r="AV147" s="254"/>
      <c r="AW147" s="201"/>
      <c r="AX147" s="254"/>
      <c r="AY147" s="254"/>
      <c r="AZ147" s="254"/>
      <c r="BA147" s="254"/>
      <c r="BB147" s="254"/>
      <c r="BC147" s="254"/>
      <c r="BD147" s="254"/>
      <c r="BE147" s="254"/>
      <c r="BF147" s="254"/>
    </row>
    <row r="148" spans="7:58" x14ac:dyDescent="0.25">
      <c r="G148" s="159"/>
      <c r="H148" s="254"/>
      <c r="I148" s="254"/>
      <c r="J148" s="201"/>
      <c r="K148" s="254"/>
      <c r="L148" s="254"/>
      <c r="M148" s="254"/>
      <c r="N148" s="254"/>
      <c r="O148" s="254"/>
      <c r="P148" s="201"/>
      <c r="Q148" s="254"/>
      <c r="R148" s="254"/>
      <c r="S148" s="254"/>
      <c r="T148" s="254"/>
      <c r="U148" s="254"/>
      <c r="V148" s="201"/>
      <c r="W148" s="254"/>
      <c r="X148" s="254"/>
      <c r="Y148" s="254"/>
      <c r="Z148" s="254"/>
      <c r="AA148" s="254"/>
      <c r="AB148" s="201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01"/>
      <c r="AM148" s="254"/>
      <c r="AN148" s="254"/>
      <c r="AO148" s="254"/>
      <c r="AP148" s="254"/>
      <c r="AQ148" s="201"/>
      <c r="AR148" s="254"/>
      <c r="AS148" s="254"/>
      <c r="AT148" s="254"/>
      <c r="AU148" s="254"/>
      <c r="AV148" s="254"/>
      <c r="AW148" s="201"/>
      <c r="AX148" s="254"/>
      <c r="AY148" s="254"/>
      <c r="AZ148" s="254"/>
      <c r="BA148" s="254"/>
      <c r="BB148" s="254"/>
      <c r="BC148" s="254"/>
      <c r="BD148" s="254"/>
      <c r="BE148" s="254"/>
      <c r="BF148" s="254"/>
    </row>
    <row r="149" spans="7:58" x14ac:dyDescent="0.25">
      <c r="G149" s="159"/>
      <c r="H149" s="254"/>
      <c r="I149" s="254"/>
      <c r="J149" s="201"/>
      <c r="K149" s="254"/>
      <c r="L149" s="254"/>
      <c r="M149" s="254"/>
      <c r="N149" s="254"/>
      <c r="O149" s="254"/>
      <c r="P149" s="201"/>
      <c r="Q149" s="254"/>
      <c r="R149" s="254"/>
      <c r="S149" s="254"/>
      <c r="T149" s="254"/>
      <c r="U149" s="254"/>
      <c r="V149" s="201"/>
      <c r="W149" s="254"/>
      <c r="X149" s="254"/>
      <c r="Y149" s="254"/>
      <c r="Z149" s="254"/>
      <c r="AA149" s="254"/>
      <c r="AB149" s="201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01"/>
      <c r="AM149" s="254"/>
      <c r="AN149" s="254"/>
      <c r="AO149" s="254"/>
      <c r="AP149" s="254"/>
      <c r="AQ149" s="201"/>
      <c r="AR149" s="254"/>
      <c r="AS149" s="254"/>
      <c r="AT149" s="254"/>
      <c r="AU149" s="254"/>
      <c r="AV149" s="254"/>
      <c r="AW149" s="201"/>
      <c r="AX149" s="254"/>
      <c r="AY149" s="254"/>
      <c r="AZ149" s="254"/>
      <c r="BA149" s="254"/>
      <c r="BB149" s="254"/>
      <c r="BC149" s="254"/>
      <c r="BD149" s="254"/>
      <c r="BE149" s="254"/>
      <c r="BF149" s="254"/>
    </row>
    <row r="150" spans="7:58" x14ac:dyDescent="0.25">
      <c r="G150" s="159"/>
      <c r="H150" s="254"/>
      <c r="I150" s="254"/>
      <c r="J150" s="201"/>
      <c r="K150" s="254"/>
      <c r="L150" s="254"/>
      <c r="M150" s="254"/>
      <c r="N150" s="254"/>
      <c r="O150" s="254"/>
      <c r="P150" s="201"/>
      <c r="Q150" s="254"/>
      <c r="R150" s="254"/>
      <c r="S150" s="254"/>
      <c r="T150" s="254"/>
      <c r="U150" s="254"/>
      <c r="V150" s="201"/>
      <c r="W150" s="254"/>
      <c r="X150" s="254"/>
      <c r="Y150" s="254"/>
      <c r="Z150" s="254"/>
      <c r="AA150" s="254"/>
      <c r="AB150" s="201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01"/>
      <c r="AM150" s="254"/>
      <c r="AN150" s="254"/>
      <c r="AO150" s="254"/>
      <c r="AP150" s="254"/>
      <c r="AQ150" s="201"/>
      <c r="AR150" s="254"/>
      <c r="AS150" s="254"/>
      <c r="AT150" s="254"/>
      <c r="AU150" s="254"/>
      <c r="AV150" s="254"/>
      <c r="AW150" s="201"/>
      <c r="AX150" s="254"/>
      <c r="AY150" s="254"/>
      <c r="AZ150" s="254"/>
      <c r="BA150" s="254"/>
      <c r="BB150" s="254"/>
      <c r="BC150" s="254"/>
      <c r="BD150" s="254"/>
      <c r="BE150" s="254"/>
      <c r="BF150" s="254"/>
    </row>
    <row r="151" spans="7:58" x14ac:dyDescent="0.25">
      <c r="G151" s="159"/>
      <c r="H151" s="254"/>
      <c r="I151" s="254"/>
      <c r="J151" s="201"/>
      <c r="K151" s="254"/>
      <c r="L151" s="254"/>
      <c r="M151" s="254"/>
      <c r="N151" s="254"/>
      <c r="O151" s="254"/>
      <c r="P151" s="201"/>
      <c r="Q151" s="254"/>
      <c r="R151" s="254"/>
      <c r="S151" s="254"/>
      <c r="T151" s="254"/>
      <c r="U151" s="254"/>
      <c r="V151" s="201"/>
      <c r="W151" s="254"/>
      <c r="X151" s="254"/>
      <c r="Y151" s="254"/>
      <c r="Z151" s="254"/>
      <c r="AA151" s="254"/>
      <c r="AB151" s="201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01"/>
      <c r="AM151" s="254"/>
      <c r="AN151" s="254"/>
      <c r="AO151" s="254"/>
      <c r="AP151" s="254"/>
      <c r="AQ151" s="201"/>
      <c r="AR151" s="254"/>
      <c r="AS151" s="254"/>
      <c r="AT151" s="254"/>
      <c r="AU151" s="254"/>
      <c r="AV151" s="254"/>
      <c r="AW151" s="201"/>
      <c r="AX151" s="254"/>
      <c r="AY151" s="254"/>
      <c r="AZ151" s="254"/>
      <c r="BA151" s="254"/>
      <c r="BB151" s="254"/>
      <c r="BC151" s="254"/>
      <c r="BD151" s="254"/>
      <c r="BE151" s="254"/>
      <c r="BF151" s="254"/>
    </row>
    <row r="152" spans="7:58" x14ac:dyDescent="0.25">
      <c r="G152" s="158"/>
      <c r="H152" s="254"/>
      <c r="I152" s="254"/>
      <c r="J152" s="201"/>
      <c r="K152" s="254"/>
      <c r="L152" s="254"/>
      <c r="M152" s="254"/>
      <c r="N152" s="254"/>
      <c r="O152" s="254"/>
      <c r="P152" s="201"/>
      <c r="Q152" s="254"/>
      <c r="R152" s="254"/>
      <c r="S152" s="254"/>
      <c r="T152" s="254"/>
      <c r="U152" s="254"/>
      <c r="V152" s="201"/>
      <c r="W152" s="254"/>
      <c r="X152" s="254"/>
      <c r="Y152" s="254"/>
      <c r="Z152" s="254"/>
      <c r="AA152" s="254"/>
      <c r="AB152" s="201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01"/>
      <c r="AM152" s="254"/>
      <c r="AN152" s="254"/>
      <c r="AO152" s="254"/>
      <c r="AP152" s="254"/>
      <c r="AQ152" s="201"/>
      <c r="AR152" s="254"/>
      <c r="AS152" s="254"/>
      <c r="AT152" s="254"/>
      <c r="AU152" s="254"/>
      <c r="AV152" s="254"/>
      <c r="AW152" s="201"/>
      <c r="AX152" s="254"/>
      <c r="AY152" s="254"/>
      <c r="AZ152" s="254"/>
      <c r="BA152" s="254"/>
      <c r="BB152" s="254"/>
      <c r="BC152" s="254"/>
      <c r="BD152" s="254"/>
      <c r="BE152" s="254"/>
      <c r="BF152" s="254"/>
    </row>
    <row r="153" spans="7:58" x14ac:dyDescent="0.25">
      <c r="G153" s="158"/>
      <c r="H153" s="254"/>
      <c r="I153" s="254"/>
      <c r="J153" s="201"/>
      <c r="K153" s="254"/>
      <c r="L153" s="254"/>
      <c r="M153" s="254"/>
      <c r="N153" s="254"/>
      <c r="O153" s="254"/>
      <c r="P153" s="201"/>
      <c r="Q153" s="254"/>
      <c r="R153" s="254"/>
      <c r="S153" s="254"/>
      <c r="T153" s="254"/>
      <c r="U153" s="254"/>
      <c r="V153" s="201"/>
      <c r="W153" s="254"/>
      <c r="X153" s="254"/>
      <c r="Y153" s="254"/>
      <c r="Z153" s="254"/>
      <c r="AA153" s="254"/>
      <c r="AB153" s="201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01"/>
      <c r="AM153" s="254"/>
      <c r="AN153" s="254"/>
      <c r="AO153" s="254"/>
      <c r="AP153" s="254"/>
      <c r="AQ153" s="201"/>
      <c r="AR153" s="254"/>
      <c r="AS153" s="254"/>
      <c r="AT153" s="254"/>
      <c r="AU153" s="254"/>
      <c r="AV153" s="254"/>
      <c r="AW153" s="201"/>
      <c r="AX153" s="254"/>
      <c r="AY153" s="254"/>
      <c r="AZ153" s="254"/>
      <c r="BA153" s="254"/>
      <c r="BB153" s="254"/>
      <c r="BC153" s="254"/>
      <c r="BD153" s="254"/>
      <c r="BE153" s="254"/>
      <c r="BF153" s="254"/>
    </row>
    <row r="154" spans="7:58" x14ac:dyDescent="0.25">
      <c r="G154" s="158"/>
      <c r="H154" s="254"/>
      <c r="I154" s="254"/>
      <c r="J154" s="201"/>
      <c r="K154" s="254"/>
      <c r="L154" s="254"/>
      <c r="M154" s="254"/>
      <c r="N154" s="254"/>
      <c r="O154" s="254"/>
      <c r="P154" s="201"/>
      <c r="Q154" s="254"/>
      <c r="R154" s="254"/>
      <c r="S154" s="254"/>
      <c r="T154" s="254"/>
      <c r="U154" s="254"/>
      <c r="V154" s="201"/>
      <c r="W154" s="254"/>
      <c r="X154" s="254"/>
      <c r="Y154" s="254"/>
      <c r="Z154" s="254"/>
      <c r="AA154" s="254"/>
      <c r="AB154" s="201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01"/>
      <c r="AM154" s="254"/>
      <c r="AN154" s="254"/>
      <c r="AO154" s="254"/>
      <c r="AP154" s="254"/>
      <c r="AQ154" s="201"/>
      <c r="AR154" s="254"/>
      <c r="AS154" s="254"/>
      <c r="AT154" s="254"/>
      <c r="AU154" s="254"/>
      <c r="AV154" s="254"/>
      <c r="AW154" s="201"/>
      <c r="AX154" s="254"/>
      <c r="AY154" s="254"/>
      <c r="AZ154" s="254"/>
      <c r="BA154" s="254"/>
      <c r="BB154" s="254"/>
      <c r="BC154" s="254"/>
      <c r="BD154" s="254"/>
      <c r="BE154" s="254"/>
      <c r="BF154" s="254"/>
    </row>
    <row r="155" spans="7:58" x14ac:dyDescent="0.25">
      <c r="G155" s="158"/>
      <c r="H155" s="254"/>
      <c r="I155" s="254"/>
      <c r="J155" s="201"/>
      <c r="K155" s="254"/>
      <c r="L155" s="254"/>
      <c r="M155" s="254"/>
      <c r="N155" s="254"/>
      <c r="O155" s="254"/>
      <c r="P155" s="201"/>
      <c r="Q155" s="254"/>
      <c r="R155" s="254"/>
      <c r="S155" s="254"/>
      <c r="T155" s="254"/>
      <c r="U155" s="254"/>
      <c r="V155" s="201"/>
      <c r="W155" s="254"/>
      <c r="X155" s="254"/>
      <c r="Y155" s="254"/>
      <c r="Z155" s="254"/>
      <c r="AA155" s="254"/>
      <c r="AB155" s="201"/>
      <c r="AC155" s="254"/>
      <c r="AD155" s="254"/>
      <c r="AE155" s="254"/>
      <c r="AF155" s="254"/>
      <c r="AG155" s="254"/>
      <c r="AH155" s="254"/>
      <c r="AI155" s="254"/>
      <c r="AJ155" s="254"/>
      <c r="AK155" s="254"/>
      <c r="AL155" s="201"/>
      <c r="AM155" s="254"/>
      <c r="AN155" s="254"/>
      <c r="AO155" s="254"/>
      <c r="AP155" s="254"/>
      <c r="AQ155" s="201"/>
      <c r="AR155" s="254"/>
      <c r="AS155" s="254"/>
      <c r="AT155" s="254"/>
      <c r="AU155" s="254"/>
      <c r="AV155" s="254"/>
      <c r="AW155" s="201"/>
      <c r="AX155" s="254"/>
      <c r="AY155" s="254"/>
      <c r="AZ155" s="254"/>
      <c r="BA155" s="254"/>
      <c r="BB155" s="254"/>
      <c r="BC155" s="254"/>
      <c r="BD155" s="254"/>
      <c r="BE155" s="254"/>
      <c r="BF155" s="254"/>
    </row>
    <row r="156" spans="7:58" x14ac:dyDescent="0.25">
      <c r="G156" s="158"/>
      <c r="H156" s="254"/>
      <c r="I156" s="254"/>
      <c r="J156" s="201"/>
      <c r="K156" s="254"/>
      <c r="L156" s="254"/>
      <c r="M156" s="254"/>
      <c r="N156" s="254"/>
      <c r="O156" s="254"/>
      <c r="P156" s="201"/>
      <c r="Q156" s="254"/>
      <c r="R156" s="254"/>
      <c r="S156" s="254"/>
      <c r="T156" s="254"/>
      <c r="U156" s="254"/>
      <c r="V156" s="201"/>
      <c r="W156" s="254"/>
      <c r="X156" s="254"/>
      <c r="Y156" s="254"/>
      <c r="Z156" s="254"/>
      <c r="AA156" s="254"/>
      <c r="AB156" s="201"/>
      <c r="AC156" s="254"/>
      <c r="AD156" s="254"/>
      <c r="AE156" s="254"/>
      <c r="AF156" s="254"/>
      <c r="AG156" s="254"/>
      <c r="AH156" s="254"/>
      <c r="AI156" s="254"/>
      <c r="AJ156" s="254"/>
      <c r="AK156" s="254"/>
      <c r="AL156" s="201"/>
      <c r="AM156" s="254"/>
      <c r="AN156" s="254"/>
      <c r="AO156" s="254"/>
      <c r="AP156" s="254"/>
      <c r="AQ156" s="201"/>
      <c r="AR156" s="254"/>
      <c r="AS156" s="254"/>
      <c r="AT156" s="254"/>
      <c r="AU156" s="254"/>
      <c r="AV156" s="254"/>
      <c r="AW156" s="201"/>
      <c r="AX156" s="254"/>
      <c r="AY156" s="254"/>
      <c r="AZ156" s="254"/>
      <c r="BA156" s="254"/>
      <c r="BB156" s="254"/>
      <c r="BC156" s="254"/>
      <c r="BD156" s="254"/>
      <c r="BE156" s="254"/>
      <c r="BF156" s="254"/>
    </row>
    <row r="157" spans="7:58" x14ac:dyDescent="0.25">
      <c r="G157" s="158"/>
      <c r="H157" s="254"/>
      <c r="I157" s="254"/>
      <c r="J157" s="201"/>
      <c r="K157" s="254"/>
      <c r="L157" s="254"/>
      <c r="M157" s="254"/>
      <c r="N157" s="254"/>
      <c r="O157" s="254"/>
      <c r="P157" s="201"/>
      <c r="Q157" s="254"/>
      <c r="R157" s="254"/>
      <c r="S157" s="254"/>
      <c r="T157" s="254"/>
      <c r="U157" s="254"/>
      <c r="V157" s="201"/>
      <c r="W157" s="254"/>
      <c r="X157" s="254"/>
      <c r="Y157" s="254"/>
      <c r="Z157" s="254"/>
      <c r="AA157" s="254"/>
      <c r="AB157" s="201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01"/>
      <c r="AM157" s="254"/>
      <c r="AN157" s="254"/>
      <c r="AO157" s="254"/>
      <c r="AP157" s="254"/>
      <c r="AQ157" s="201"/>
      <c r="AR157" s="254"/>
      <c r="AS157" s="254"/>
      <c r="AT157" s="254"/>
      <c r="AU157" s="254"/>
      <c r="AV157" s="254"/>
      <c r="AW157" s="201"/>
      <c r="AX157" s="254"/>
      <c r="AY157" s="254"/>
      <c r="AZ157" s="254"/>
      <c r="BA157" s="254"/>
      <c r="BB157" s="254"/>
      <c r="BC157" s="254"/>
      <c r="BD157" s="254"/>
      <c r="BE157" s="254"/>
      <c r="BF157" s="254"/>
    </row>
    <row r="158" spans="7:58" x14ac:dyDescent="0.25">
      <c r="G158" s="158"/>
      <c r="H158" s="254"/>
      <c r="I158" s="254"/>
      <c r="J158" s="201"/>
      <c r="K158" s="254"/>
      <c r="L158" s="254"/>
      <c r="M158" s="254"/>
      <c r="N158" s="254"/>
      <c r="O158" s="254"/>
      <c r="P158" s="201"/>
      <c r="Q158" s="254"/>
      <c r="R158" s="254"/>
      <c r="S158" s="254"/>
      <c r="T158" s="254"/>
      <c r="U158" s="254"/>
      <c r="V158" s="201"/>
      <c r="W158" s="254"/>
      <c r="X158" s="254"/>
      <c r="Y158" s="254"/>
      <c r="Z158" s="254"/>
      <c r="AA158" s="254"/>
      <c r="AB158" s="201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01"/>
      <c r="AM158" s="254"/>
      <c r="AN158" s="254"/>
      <c r="AO158" s="254"/>
      <c r="AP158" s="254"/>
      <c r="AQ158" s="201"/>
      <c r="AR158" s="254"/>
      <c r="AS158" s="254"/>
      <c r="AT158" s="254"/>
      <c r="AU158" s="254"/>
      <c r="AV158" s="254"/>
      <c r="AW158" s="201"/>
      <c r="AX158" s="254"/>
      <c r="AY158" s="254"/>
      <c r="AZ158" s="254"/>
      <c r="BA158" s="254"/>
      <c r="BB158" s="254"/>
      <c r="BC158" s="254"/>
      <c r="BD158" s="254"/>
      <c r="BE158" s="254"/>
      <c r="BF158" s="254"/>
    </row>
    <row r="159" spans="7:58" x14ac:dyDescent="0.25">
      <c r="G159" s="158"/>
      <c r="H159" s="254"/>
      <c r="I159" s="254"/>
      <c r="J159" s="201"/>
      <c r="K159" s="254"/>
      <c r="L159" s="254"/>
      <c r="M159" s="254"/>
      <c r="N159" s="254"/>
      <c r="O159" s="254"/>
      <c r="P159" s="201"/>
      <c r="Q159" s="254"/>
      <c r="R159" s="254"/>
      <c r="S159" s="254"/>
      <c r="T159" s="254"/>
      <c r="U159" s="254"/>
      <c r="V159" s="201"/>
      <c r="W159" s="254"/>
      <c r="X159" s="254"/>
      <c r="Y159" s="254"/>
      <c r="Z159" s="254"/>
      <c r="AA159" s="254"/>
      <c r="AB159" s="201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01"/>
      <c r="AM159" s="254"/>
      <c r="AN159" s="254"/>
      <c r="AO159" s="254"/>
      <c r="AP159" s="254"/>
      <c r="AQ159" s="201"/>
      <c r="AR159" s="254"/>
      <c r="AS159" s="254"/>
      <c r="AT159" s="254"/>
      <c r="AU159" s="254"/>
      <c r="AV159" s="254"/>
      <c r="AW159" s="201"/>
      <c r="AX159" s="254"/>
      <c r="AY159" s="254"/>
      <c r="AZ159" s="254"/>
      <c r="BA159" s="254"/>
      <c r="BB159" s="254"/>
      <c r="BC159" s="254"/>
      <c r="BD159" s="254"/>
      <c r="BE159" s="254"/>
      <c r="BF159" s="254"/>
    </row>
    <row r="160" spans="7:58" x14ac:dyDescent="0.25">
      <c r="G160" s="159"/>
      <c r="H160" s="254"/>
      <c r="I160" s="254"/>
      <c r="J160" s="201"/>
      <c r="K160" s="254"/>
      <c r="L160" s="254"/>
      <c r="M160" s="254"/>
      <c r="N160" s="254"/>
      <c r="O160" s="254"/>
      <c r="P160" s="201"/>
      <c r="Q160" s="254"/>
      <c r="R160" s="254"/>
      <c r="S160" s="254"/>
      <c r="T160" s="254"/>
      <c r="U160" s="254"/>
      <c r="V160" s="201"/>
      <c r="W160" s="254"/>
      <c r="X160" s="254"/>
      <c r="Y160" s="254"/>
      <c r="Z160" s="254"/>
      <c r="AA160" s="254"/>
      <c r="AB160" s="201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01"/>
      <c r="AM160" s="254"/>
      <c r="AN160" s="254"/>
      <c r="AO160" s="254"/>
      <c r="AP160" s="254"/>
      <c r="AQ160" s="201"/>
      <c r="AR160" s="254"/>
      <c r="AS160" s="254"/>
      <c r="AT160" s="254"/>
      <c r="AU160" s="254"/>
      <c r="AV160" s="254"/>
      <c r="AW160" s="201"/>
      <c r="AX160" s="254"/>
      <c r="AY160" s="254"/>
      <c r="AZ160" s="254"/>
      <c r="BA160" s="254"/>
      <c r="BB160" s="254"/>
      <c r="BC160" s="254"/>
      <c r="BD160" s="254"/>
      <c r="BE160" s="254"/>
      <c r="BF160" s="254"/>
    </row>
    <row r="161" spans="7:58" x14ac:dyDescent="0.25">
      <c r="G161" s="158"/>
      <c r="H161" s="254"/>
      <c r="I161" s="254"/>
      <c r="J161" s="201"/>
      <c r="K161" s="254"/>
      <c r="L161" s="254"/>
      <c r="M161" s="254"/>
      <c r="N161" s="254"/>
      <c r="O161" s="254"/>
      <c r="P161" s="201"/>
      <c r="Q161" s="254"/>
      <c r="R161" s="254"/>
      <c r="S161" s="254"/>
      <c r="T161" s="254"/>
      <c r="U161" s="254"/>
      <c r="V161" s="201"/>
      <c r="W161" s="254"/>
      <c r="X161" s="254"/>
      <c r="Y161" s="254"/>
      <c r="Z161" s="254"/>
      <c r="AA161" s="254"/>
      <c r="AB161" s="201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01"/>
      <c r="AM161" s="254"/>
      <c r="AN161" s="254"/>
      <c r="AO161" s="254"/>
      <c r="AP161" s="254"/>
      <c r="AQ161" s="201"/>
      <c r="AR161" s="254"/>
      <c r="AS161" s="254"/>
      <c r="AT161" s="254"/>
      <c r="AU161" s="254"/>
      <c r="AV161" s="254"/>
      <c r="AW161" s="201"/>
      <c r="AX161" s="254"/>
      <c r="AY161" s="254"/>
      <c r="AZ161" s="254"/>
      <c r="BA161" s="254"/>
      <c r="BB161" s="254"/>
      <c r="BC161" s="254"/>
      <c r="BD161" s="254"/>
      <c r="BE161" s="254"/>
      <c r="BF161" s="254"/>
    </row>
    <row r="162" spans="7:58" x14ac:dyDescent="0.25">
      <c r="G162" s="158"/>
      <c r="H162" s="254"/>
      <c r="I162" s="254"/>
      <c r="J162" s="201"/>
      <c r="K162" s="254"/>
      <c r="L162" s="254"/>
      <c r="M162" s="254"/>
      <c r="N162" s="254"/>
      <c r="O162" s="254"/>
      <c r="P162" s="201"/>
      <c r="Q162" s="254"/>
      <c r="R162" s="254"/>
      <c r="S162" s="254"/>
      <c r="T162" s="254"/>
      <c r="U162" s="254"/>
      <c r="V162" s="201"/>
      <c r="W162" s="254"/>
      <c r="X162" s="254"/>
      <c r="Y162" s="254"/>
      <c r="Z162" s="254"/>
      <c r="AA162" s="254"/>
      <c r="AB162" s="201"/>
      <c r="AC162" s="254"/>
      <c r="AD162" s="254"/>
      <c r="AE162" s="254"/>
      <c r="AF162" s="254"/>
      <c r="AG162" s="254"/>
      <c r="AH162" s="254"/>
      <c r="AI162" s="254"/>
      <c r="AJ162" s="254"/>
      <c r="AK162" s="254"/>
      <c r="AL162" s="201"/>
      <c r="AM162" s="254"/>
      <c r="AN162" s="254"/>
      <c r="AO162" s="254"/>
      <c r="AP162" s="254"/>
      <c r="AQ162" s="201"/>
      <c r="AR162" s="254"/>
      <c r="AS162" s="254"/>
      <c r="AT162" s="254"/>
      <c r="AU162" s="254"/>
      <c r="AV162" s="254"/>
      <c r="AW162" s="201"/>
      <c r="AX162" s="254"/>
      <c r="AY162" s="254"/>
      <c r="AZ162" s="254"/>
      <c r="BA162" s="254"/>
      <c r="BB162" s="254"/>
      <c r="BC162" s="254"/>
      <c r="BD162" s="254"/>
      <c r="BE162" s="254"/>
      <c r="BF162" s="254"/>
    </row>
    <row r="163" spans="7:58" x14ac:dyDescent="0.25">
      <c r="G163" s="158"/>
      <c r="H163" s="254"/>
      <c r="I163" s="254"/>
      <c r="J163" s="201"/>
      <c r="K163" s="254"/>
      <c r="L163" s="254"/>
      <c r="M163" s="254"/>
      <c r="N163" s="254"/>
      <c r="O163" s="254"/>
      <c r="P163" s="201"/>
      <c r="Q163" s="254"/>
      <c r="R163" s="254"/>
      <c r="S163" s="254"/>
      <c r="T163" s="254"/>
      <c r="U163" s="254"/>
      <c r="V163" s="201"/>
      <c r="W163" s="254"/>
      <c r="X163" s="254"/>
      <c r="Y163" s="254"/>
      <c r="Z163" s="254"/>
      <c r="AA163" s="254"/>
      <c r="AB163" s="201"/>
      <c r="AC163" s="254"/>
      <c r="AD163" s="254"/>
      <c r="AE163" s="254"/>
      <c r="AF163" s="254"/>
      <c r="AG163" s="254"/>
      <c r="AH163" s="254"/>
      <c r="AI163" s="254"/>
      <c r="AJ163" s="254"/>
      <c r="AK163" s="254"/>
      <c r="AL163" s="201"/>
      <c r="AM163" s="254"/>
      <c r="AN163" s="254"/>
      <c r="AO163" s="254"/>
      <c r="AP163" s="254"/>
      <c r="AQ163" s="201"/>
      <c r="AR163" s="254"/>
      <c r="AS163" s="254"/>
      <c r="AT163" s="254"/>
      <c r="AU163" s="254"/>
      <c r="AV163" s="254"/>
      <c r="AW163" s="201"/>
      <c r="AX163" s="254"/>
      <c r="AY163" s="254"/>
      <c r="AZ163" s="254"/>
      <c r="BA163" s="254"/>
      <c r="BB163" s="254"/>
      <c r="BC163" s="254"/>
      <c r="BD163" s="254"/>
      <c r="BE163" s="254"/>
      <c r="BF163" s="254"/>
    </row>
    <row r="164" spans="7:58" x14ac:dyDescent="0.25">
      <c r="G164" s="159"/>
      <c r="H164" s="254"/>
      <c r="I164" s="254"/>
      <c r="J164" s="201"/>
      <c r="K164" s="254"/>
      <c r="L164" s="254"/>
      <c r="M164" s="254"/>
      <c r="N164" s="254"/>
      <c r="O164" s="254"/>
      <c r="P164" s="201"/>
      <c r="Q164" s="254"/>
      <c r="R164" s="254"/>
      <c r="S164" s="254"/>
      <c r="T164" s="254"/>
      <c r="U164" s="254"/>
      <c r="V164" s="201"/>
      <c r="W164" s="254"/>
      <c r="X164" s="254"/>
      <c r="Y164" s="254"/>
      <c r="Z164" s="254"/>
      <c r="AA164" s="254"/>
      <c r="AB164" s="201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201"/>
      <c r="AM164" s="254"/>
      <c r="AN164" s="254"/>
      <c r="AO164" s="254"/>
      <c r="AP164" s="254"/>
      <c r="AQ164" s="201"/>
      <c r="AR164" s="254"/>
      <c r="AS164" s="254"/>
      <c r="AT164" s="254"/>
      <c r="AU164" s="254"/>
      <c r="AV164" s="254"/>
      <c r="AW164" s="201"/>
      <c r="AX164" s="254"/>
      <c r="AY164" s="254"/>
      <c r="AZ164" s="254"/>
      <c r="BA164" s="254"/>
      <c r="BB164" s="254"/>
      <c r="BC164" s="254"/>
      <c r="BD164" s="254"/>
      <c r="BE164" s="254"/>
      <c r="BF164" s="254"/>
    </row>
    <row r="165" spans="7:58" x14ac:dyDescent="0.25">
      <c r="G165" s="158"/>
      <c r="H165" s="254"/>
      <c r="I165" s="254"/>
      <c r="J165" s="201"/>
      <c r="K165" s="254"/>
      <c r="L165" s="254"/>
      <c r="M165" s="254"/>
      <c r="N165" s="254"/>
      <c r="O165" s="254"/>
      <c r="P165" s="201"/>
      <c r="Q165" s="254"/>
      <c r="R165" s="254"/>
      <c r="S165" s="254"/>
      <c r="T165" s="254"/>
      <c r="U165" s="254"/>
      <c r="V165" s="201"/>
      <c r="W165" s="254"/>
      <c r="X165" s="254"/>
      <c r="Y165" s="254"/>
      <c r="Z165" s="254"/>
      <c r="AA165" s="254"/>
      <c r="AB165" s="201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01"/>
      <c r="AM165" s="254"/>
      <c r="AN165" s="254"/>
      <c r="AO165" s="254"/>
      <c r="AP165" s="254"/>
      <c r="AQ165" s="201"/>
      <c r="AR165" s="254"/>
      <c r="AS165" s="254"/>
      <c r="AT165" s="254"/>
      <c r="AU165" s="254"/>
      <c r="AV165" s="254"/>
      <c r="AW165" s="201"/>
      <c r="AX165" s="254"/>
      <c r="AY165" s="254"/>
      <c r="AZ165" s="254"/>
      <c r="BA165" s="254"/>
      <c r="BB165" s="254"/>
      <c r="BC165" s="254"/>
      <c r="BD165" s="254"/>
      <c r="BE165" s="254"/>
      <c r="BF165" s="254"/>
    </row>
    <row r="166" spans="7:58" x14ac:dyDescent="0.25">
      <c r="G166" s="159"/>
      <c r="H166" s="254"/>
      <c r="I166" s="254"/>
      <c r="J166" s="201"/>
      <c r="K166" s="254"/>
      <c r="L166" s="254"/>
      <c r="M166" s="254"/>
      <c r="N166" s="254"/>
      <c r="O166" s="254"/>
      <c r="P166" s="201"/>
      <c r="Q166" s="254"/>
      <c r="R166" s="254"/>
      <c r="S166" s="254"/>
      <c r="T166" s="254"/>
      <c r="U166" s="254"/>
      <c r="V166" s="201"/>
      <c r="W166" s="254"/>
      <c r="X166" s="254"/>
      <c r="Y166" s="254"/>
      <c r="Z166" s="254"/>
      <c r="AA166" s="254"/>
      <c r="AB166" s="201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01"/>
      <c r="AM166" s="254"/>
      <c r="AN166" s="254"/>
      <c r="AO166" s="254"/>
      <c r="AP166" s="254"/>
      <c r="AQ166" s="201"/>
      <c r="AR166" s="254"/>
      <c r="AS166" s="254"/>
      <c r="AT166" s="254"/>
      <c r="AU166" s="254"/>
      <c r="AV166" s="254"/>
      <c r="AW166" s="201"/>
      <c r="AX166" s="254"/>
      <c r="AY166" s="254"/>
      <c r="AZ166" s="254"/>
      <c r="BA166" s="254"/>
      <c r="BB166" s="254"/>
      <c r="BC166" s="254"/>
      <c r="BD166" s="254"/>
      <c r="BE166" s="254"/>
      <c r="BF166" s="254"/>
    </row>
    <row r="167" spans="7:58" x14ac:dyDescent="0.25">
      <c r="G167" s="159"/>
      <c r="H167" s="254"/>
      <c r="I167" s="254"/>
      <c r="J167" s="201"/>
      <c r="K167" s="254"/>
      <c r="L167" s="254"/>
      <c r="M167" s="254"/>
      <c r="N167" s="254"/>
      <c r="O167" s="254"/>
      <c r="P167" s="201"/>
      <c r="Q167" s="254"/>
      <c r="R167" s="254"/>
      <c r="S167" s="254"/>
      <c r="T167" s="254"/>
      <c r="U167" s="254"/>
      <c r="V167" s="201"/>
      <c r="W167" s="254"/>
      <c r="X167" s="254"/>
      <c r="Y167" s="254"/>
      <c r="Z167" s="254"/>
      <c r="AA167" s="254"/>
      <c r="AB167" s="201"/>
      <c r="AC167" s="254"/>
      <c r="AD167" s="254"/>
      <c r="AE167" s="254"/>
      <c r="AF167" s="254"/>
      <c r="AG167" s="254"/>
      <c r="AH167" s="254"/>
      <c r="AI167" s="254"/>
      <c r="AJ167" s="254"/>
      <c r="AK167" s="254"/>
      <c r="AL167" s="201"/>
      <c r="AM167" s="254"/>
      <c r="AN167" s="254"/>
      <c r="AO167" s="254"/>
      <c r="AP167" s="254"/>
      <c r="AQ167" s="201"/>
      <c r="AR167" s="254"/>
      <c r="AS167" s="254"/>
      <c r="AT167" s="254"/>
      <c r="AU167" s="254"/>
      <c r="AV167" s="254"/>
      <c r="AW167" s="201"/>
      <c r="AX167" s="254"/>
      <c r="AY167" s="254"/>
      <c r="AZ167" s="254"/>
      <c r="BA167" s="254"/>
      <c r="BB167" s="254"/>
      <c r="BC167" s="254"/>
      <c r="BD167" s="254"/>
      <c r="BE167" s="254"/>
      <c r="BF167" s="254"/>
    </row>
    <row r="168" spans="7:58" x14ac:dyDescent="0.25">
      <c r="G168" s="159"/>
      <c r="H168" s="254"/>
      <c r="I168" s="254"/>
      <c r="J168" s="201"/>
      <c r="K168" s="254"/>
      <c r="L168" s="254"/>
      <c r="M168" s="254"/>
      <c r="N168" s="254"/>
      <c r="O168" s="254"/>
      <c r="P168" s="201"/>
      <c r="Q168" s="254"/>
      <c r="R168" s="254"/>
      <c r="S168" s="254"/>
      <c r="T168" s="254"/>
      <c r="U168" s="254"/>
      <c r="V168" s="201"/>
      <c r="W168" s="254"/>
      <c r="X168" s="254"/>
      <c r="Y168" s="254"/>
      <c r="Z168" s="254"/>
      <c r="AA168" s="254"/>
      <c r="AB168" s="201"/>
      <c r="AC168" s="254"/>
      <c r="AD168" s="254"/>
      <c r="AE168" s="254"/>
      <c r="AF168" s="254"/>
      <c r="AG168" s="254"/>
      <c r="AH168" s="254"/>
      <c r="AI168" s="254"/>
      <c r="AJ168" s="254"/>
      <c r="AK168" s="254"/>
      <c r="AL168" s="201"/>
      <c r="AM168" s="254"/>
      <c r="AN168" s="254"/>
      <c r="AO168" s="254"/>
      <c r="AP168" s="254"/>
      <c r="AQ168" s="201"/>
      <c r="AR168" s="254"/>
      <c r="AS168" s="254"/>
      <c r="AT168" s="254"/>
      <c r="AU168" s="254"/>
      <c r="AV168" s="254"/>
      <c r="AW168" s="201"/>
      <c r="AX168" s="254"/>
      <c r="AY168" s="254"/>
      <c r="AZ168" s="254"/>
      <c r="BA168" s="254"/>
      <c r="BB168" s="254"/>
      <c r="BC168" s="254"/>
      <c r="BD168" s="254"/>
      <c r="BE168" s="254"/>
      <c r="BF168" s="254"/>
    </row>
    <row r="169" spans="7:58" x14ac:dyDescent="0.25">
      <c r="G169" s="158"/>
      <c r="H169" s="254"/>
      <c r="I169" s="254"/>
      <c r="J169" s="201"/>
      <c r="K169" s="254"/>
      <c r="L169" s="254"/>
      <c r="M169" s="254"/>
      <c r="N169" s="254"/>
      <c r="O169" s="254"/>
      <c r="P169" s="201"/>
      <c r="Q169" s="254"/>
      <c r="R169" s="254"/>
      <c r="S169" s="254"/>
      <c r="T169" s="254"/>
      <c r="U169" s="254"/>
      <c r="V169" s="201"/>
      <c r="W169" s="254"/>
      <c r="X169" s="254"/>
      <c r="Y169" s="254"/>
      <c r="Z169" s="254"/>
      <c r="AA169" s="254"/>
      <c r="AB169" s="201"/>
      <c r="AC169" s="254"/>
      <c r="AD169" s="254"/>
      <c r="AE169" s="254"/>
      <c r="AF169" s="254"/>
      <c r="AG169" s="254"/>
      <c r="AH169" s="254"/>
      <c r="AI169" s="254"/>
      <c r="AJ169" s="254"/>
      <c r="AK169" s="254"/>
      <c r="AL169" s="201"/>
      <c r="AM169" s="254"/>
      <c r="AN169" s="254"/>
      <c r="AO169" s="254"/>
      <c r="AP169" s="254"/>
      <c r="AQ169" s="201"/>
      <c r="AR169" s="254"/>
      <c r="AS169" s="254"/>
      <c r="AT169" s="254"/>
      <c r="AU169" s="254"/>
      <c r="AV169" s="254"/>
      <c r="AW169" s="201"/>
      <c r="AX169" s="254"/>
      <c r="AY169" s="254"/>
      <c r="AZ169" s="254"/>
      <c r="BA169" s="254"/>
      <c r="BB169" s="254"/>
      <c r="BC169" s="254"/>
      <c r="BD169" s="254"/>
      <c r="BE169" s="254"/>
      <c r="BF169" s="254"/>
    </row>
    <row r="170" spans="7:58" x14ac:dyDescent="0.25">
      <c r="G170" s="159"/>
      <c r="H170" s="254"/>
      <c r="I170" s="254"/>
      <c r="J170" s="201"/>
      <c r="K170" s="254"/>
      <c r="L170" s="254"/>
      <c r="M170" s="254"/>
      <c r="N170" s="254"/>
      <c r="O170" s="254"/>
      <c r="P170" s="201"/>
      <c r="Q170" s="254"/>
      <c r="R170" s="254"/>
      <c r="S170" s="254"/>
      <c r="T170" s="254"/>
      <c r="U170" s="254"/>
      <c r="V170" s="201"/>
      <c r="W170" s="254"/>
      <c r="X170" s="254"/>
      <c r="Y170" s="254"/>
      <c r="Z170" s="254"/>
      <c r="AA170" s="254"/>
      <c r="AB170" s="201"/>
      <c r="AC170" s="254"/>
      <c r="AD170" s="254"/>
      <c r="AE170" s="254"/>
      <c r="AF170" s="254"/>
      <c r="AG170" s="254"/>
      <c r="AH170" s="254"/>
      <c r="AI170" s="254"/>
      <c r="AJ170" s="254"/>
      <c r="AK170" s="254"/>
      <c r="AL170" s="201"/>
      <c r="AM170" s="254"/>
      <c r="AN170" s="254"/>
      <c r="AO170" s="254"/>
      <c r="AP170" s="254"/>
      <c r="AQ170" s="201"/>
      <c r="AR170" s="254"/>
      <c r="AS170" s="254"/>
      <c r="AT170" s="254"/>
      <c r="AU170" s="254"/>
      <c r="AV170" s="254"/>
      <c r="AW170" s="201"/>
      <c r="AX170" s="254"/>
      <c r="AY170" s="254"/>
      <c r="AZ170" s="254"/>
      <c r="BA170" s="254"/>
      <c r="BB170" s="254"/>
      <c r="BC170" s="254"/>
      <c r="BD170" s="254"/>
      <c r="BE170" s="254"/>
      <c r="BF170" s="254"/>
    </row>
    <row r="171" spans="7:58" x14ac:dyDescent="0.25">
      <c r="G171" s="159"/>
      <c r="H171" s="254"/>
      <c r="I171" s="254"/>
      <c r="J171" s="201"/>
      <c r="K171" s="254"/>
      <c r="L171" s="254"/>
      <c r="M171" s="254"/>
      <c r="N171" s="254"/>
      <c r="O171" s="254"/>
      <c r="P171" s="201"/>
      <c r="Q171" s="254"/>
      <c r="R171" s="254"/>
      <c r="S171" s="254"/>
      <c r="T171" s="254"/>
      <c r="U171" s="254"/>
      <c r="V171" s="201"/>
      <c r="W171" s="254"/>
      <c r="X171" s="254"/>
      <c r="Y171" s="254"/>
      <c r="Z171" s="254"/>
      <c r="AA171" s="254"/>
      <c r="AB171" s="201"/>
      <c r="AC171" s="254"/>
      <c r="AD171" s="254"/>
      <c r="AE171" s="254"/>
      <c r="AF171" s="254"/>
      <c r="AG171" s="254"/>
      <c r="AH171" s="254"/>
      <c r="AI171" s="254"/>
      <c r="AJ171" s="254"/>
      <c r="AK171" s="254"/>
      <c r="AL171" s="201"/>
      <c r="AM171" s="254"/>
      <c r="AN171" s="254"/>
      <c r="AO171" s="254"/>
      <c r="AP171" s="254"/>
      <c r="AQ171" s="201"/>
      <c r="AR171" s="254"/>
      <c r="AS171" s="254"/>
      <c r="AT171" s="254"/>
      <c r="AU171" s="254"/>
      <c r="AV171" s="254"/>
      <c r="AW171" s="201"/>
      <c r="AX171" s="254"/>
      <c r="AY171" s="254"/>
      <c r="AZ171" s="254"/>
      <c r="BA171" s="254"/>
      <c r="BB171" s="254"/>
      <c r="BC171" s="254"/>
      <c r="BD171" s="254"/>
      <c r="BE171" s="254"/>
      <c r="BF171" s="254"/>
    </row>
    <row r="172" spans="7:58" x14ac:dyDescent="0.25">
      <c r="G172" s="159"/>
      <c r="H172" s="254"/>
      <c r="I172" s="254"/>
      <c r="J172" s="201"/>
      <c r="K172" s="254"/>
      <c r="L172" s="254"/>
      <c r="M172" s="254"/>
      <c r="N172" s="254"/>
      <c r="O172" s="254"/>
      <c r="P172" s="201"/>
      <c r="Q172" s="254"/>
      <c r="R172" s="254"/>
      <c r="S172" s="254"/>
      <c r="T172" s="254"/>
      <c r="U172" s="254"/>
      <c r="V172" s="201"/>
      <c r="W172" s="254"/>
      <c r="X172" s="254"/>
      <c r="Y172" s="254"/>
      <c r="Z172" s="254"/>
      <c r="AA172" s="254"/>
      <c r="AB172" s="201"/>
      <c r="AC172" s="254"/>
      <c r="AD172" s="254"/>
      <c r="AE172" s="254"/>
      <c r="AF172" s="254"/>
      <c r="AG172" s="254"/>
      <c r="AH172" s="254"/>
      <c r="AI172" s="254"/>
      <c r="AJ172" s="254"/>
      <c r="AK172" s="254"/>
      <c r="AL172" s="201"/>
      <c r="AM172" s="254"/>
      <c r="AN172" s="254"/>
      <c r="AO172" s="254"/>
      <c r="AP172" s="254"/>
      <c r="AQ172" s="201"/>
      <c r="AR172" s="254"/>
      <c r="AS172" s="254"/>
      <c r="AT172" s="254"/>
      <c r="AU172" s="254"/>
      <c r="AV172" s="254"/>
      <c r="AW172" s="201"/>
      <c r="AX172" s="254"/>
      <c r="AY172" s="254"/>
      <c r="AZ172" s="254"/>
      <c r="BA172" s="254"/>
      <c r="BB172" s="254"/>
      <c r="BC172" s="254"/>
      <c r="BD172" s="254"/>
      <c r="BE172" s="254"/>
      <c r="BF172" s="254"/>
    </row>
    <row r="173" spans="7:58" x14ac:dyDescent="0.25">
      <c r="G173" s="159"/>
      <c r="H173" s="254"/>
      <c r="I173" s="254"/>
      <c r="J173" s="201"/>
      <c r="K173" s="254"/>
      <c r="L173" s="254"/>
      <c r="M173" s="254"/>
      <c r="N173" s="254"/>
      <c r="O173" s="254"/>
      <c r="P173" s="201"/>
      <c r="Q173" s="254"/>
      <c r="R173" s="254"/>
      <c r="S173" s="254"/>
      <c r="T173" s="254"/>
      <c r="U173" s="254"/>
      <c r="V173" s="201"/>
      <c r="W173" s="254"/>
      <c r="X173" s="254"/>
      <c r="Y173" s="254"/>
      <c r="Z173" s="254"/>
      <c r="AA173" s="254"/>
      <c r="AB173" s="201"/>
      <c r="AC173" s="254"/>
      <c r="AD173" s="254"/>
      <c r="AE173" s="254"/>
      <c r="AF173" s="254"/>
      <c r="AG173" s="254"/>
      <c r="AH173" s="254"/>
      <c r="AI173" s="254"/>
      <c r="AJ173" s="254"/>
      <c r="AK173" s="254"/>
      <c r="AL173" s="201"/>
      <c r="AM173" s="254"/>
      <c r="AN173" s="254"/>
      <c r="AO173" s="254"/>
      <c r="AP173" s="254"/>
      <c r="AQ173" s="201"/>
      <c r="AR173" s="254"/>
      <c r="AS173" s="254"/>
      <c r="AT173" s="254"/>
      <c r="AU173" s="254"/>
      <c r="AV173" s="254"/>
      <c r="AW173" s="201"/>
      <c r="AX173" s="254"/>
      <c r="AY173" s="254"/>
      <c r="AZ173" s="254"/>
      <c r="BA173" s="254"/>
      <c r="BB173" s="254"/>
      <c r="BC173" s="254"/>
      <c r="BD173" s="254"/>
      <c r="BE173" s="254"/>
      <c r="BF173" s="254"/>
    </row>
    <row r="174" spans="7:58" x14ac:dyDescent="0.25">
      <c r="G174" s="159"/>
      <c r="H174" s="254"/>
      <c r="I174" s="254"/>
      <c r="J174" s="201"/>
      <c r="K174" s="254"/>
      <c r="L174" s="254"/>
      <c r="M174" s="254"/>
      <c r="N174" s="254"/>
      <c r="O174" s="254"/>
      <c r="P174" s="201"/>
      <c r="Q174" s="254"/>
      <c r="R174" s="254"/>
      <c r="S174" s="254"/>
      <c r="T174" s="254"/>
      <c r="U174" s="254"/>
      <c r="V174" s="201"/>
      <c r="W174" s="254"/>
      <c r="X174" s="254"/>
      <c r="Y174" s="254"/>
      <c r="Z174" s="254"/>
      <c r="AA174" s="254"/>
      <c r="AB174" s="201"/>
      <c r="AC174" s="254"/>
      <c r="AD174" s="254"/>
      <c r="AE174" s="254"/>
      <c r="AF174" s="254"/>
      <c r="AG174" s="254"/>
      <c r="AH174" s="254"/>
      <c r="AI174" s="254"/>
      <c r="AJ174" s="254"/>
      <c r="AK174" s="254"/>
      <c r="AL174" s="201"/>
      <c r="AM174" s="254"/>
      <c r="AN174" s="254"/>
      <c r="AO174" s="254"/>
      <c r="AP174" s="254"/>
      <c r="AQ174" s="201"/>
      <c r="AR174" s="254"/>
      <c r="AS174" s="254"/>
      <c r="AT174" s="254"/>
      <c r="AU174" s="254"/>
      <c r="AV174" s="254"/>
      <c r="AW174" s="201"/>
      <c r="AX174" s="254"/>
      <c r="AY174" s="254"/>
      <c r="AZ174" s="254"/>
      <c r="BA174" s="254"/>
      <c r="BB174" s="254"/>
      <c r="BC174" s="254"/>
      <c r="BD174" s="254"/>
      <c r="BE174" s="254"/>
      <c r="BF174" s="254"/>
    </row>
    <row r="175" spans="7:58" x14ac:dyDescent="0.25">
      <c r="G175" s="159"/>
      <c r="H175" s="254"/>
      <c r="I175" s="254"/>
      <c r="J175" s="201"/>
      <c r="K175" s="254"/>
      <c r="L175" s="254"/>
      <c r="M175" s="254"/>
      <c r="N175" s="254"/>
      <c r="O175" s="254"/>
      <c r="P175" s="201"/>
      <c r="Q175" s="254"/>
      <c r="R175" s="254"/>
      <c r="S175" s="254"/>
      <c r="T175" s="254"/>
      <c r="U175" s="254"/>
      <c r="V175" s="201"/>
      <c r="W175" s="254"/>
      <c r="X175" s="254"/>
      <c r="Y175" s="254"/>
      <c r="Z175" s="254"/>
      <c r="AA175" s="254"/>
      <c r="AB175" s="201"/>
      <c r="AC175" s="254"/>
      <c r="AD175" s="254"/>
      <c r="AE175" s="254"/>
      <c r="AF175" s="254"/>
      <c r="AG175" s="254"/>
      <c r="AH175" s="254"/>
      <c r="AI175" s="254"/>
      <c r="AJ175" s="254"/>
      <c r="AK175" s="254"/>
      <c r="AL175" s="201"/>
      <c r="AM175" s="254"/>
      <c r="AN175" s="254"/>
      <c r="AO175" s="254"/>
      <c r="AP175" s="254"/>
      <c r="AQ175" s="201"/>
      <c r="AR175" s="254"/>
      <c r="AS175" s="254"/>
      <c r="AT175" s="254"/>
      <c r="AU175" s="254"/>
      <c r="AV175" s="254"/>
      <c r="AW175" s="201"/>
      <c r="AX175" s="254"/>
      <c r="AY175" s="254"/>
      <c r="AZ175" s="254"/>
      <c r="BA175" s="254"/>
      <c r="BB175" s="254"/>
      <c r="BC175" s="254"/>
      <c r="BD175" s="254"/>
      <c r="BE175" s="254"/>
      <c r="BF175" s="254"/>
    </row>
    <row r="176" spans="7:58" x14ac:dyDescent="0.25">
      <c r="G176" s="159"/>
      <c r="H176" s="254"/>
      <c r="I176" s="254"/>
      <c r="J176" s="201"/>
      <c r="K176" s="254"/>
      <c r="L176" s="254"/>
      <c r="M176" s="254"/>
      <c r="N176" s="254"/>
      <c r="O176" s="254"/>
      <c r="P176" s="201"/>
      <c r="Q176" s="254"/>
      <c r="R176" s="254"/>
      <c r="S176" s="254"/>
      <c r="T176" s="254"/>
      <c r="U176" s="254"/>
      <c r="V176" s="201"/>
      <c r="W176" s="254"/>
      <c r="X176" s="254"/>
      <c r="Y176" s="254"/>
      <c r="Z176" s="254"/>
      <c r="AA176" s="254"/>
      <c r="AB176" s="201"/>
      <c r="AC176" s="254"/>
      <c r="AD176" s="254"/>
      <c r="AE176" s="254"/>
      <c r="AF176" s="254"/>
      <c r="AG176" s="254"/>
      <c r="AH176" s="254"/>
      <c r="AI176" s="254"/>
      <c r="AJ176" s="254"/>
      <c r="AK176" s="254"/>
      <c r="AL176" s="201"/>
      <c r="AM176" s="254"/>
      <c r="AN176" s="254"/>
      <c r="AO176" s="254"/>
      <c r="AP176" s="254"/>
      <c r="AQ176" s="201"/>
      <c r="AR176" s="254"/>
      <c r="AS176" s="254"/>
      <c r="AT176" s="254"/>
      <c r="AU176" s="254"/>
      <c r="AV176" s="254"/>
      <c r="AW176" s="201"/>
      <c r="AX176" s="254"/>
      <c r="AY176" s="254"/>
      <c r="AZ176" s="254"/>
      <c r="BA176" s="254"/>
      <c r="BB176" s="254"/>
      <c r="BC176" s="254"/>
      <c r="BD176" s="254"/>
      <c r="BE176" s="254"/>
      <c r="BF176" s="254"/>
    </row>
    <row r="177" spans="7:58" x14ac:dyDescent="0.25">
      <c r="G177" s="159"/>
      <c r="H177" s="254"/>
      <c r="I177" s="254"/>
      <c r="J177" s="201"/>
      <c r="K177" s="254"/>
      <c r="L177" s="254"/>
      <c r="M177" s="254"/>
      <c r="N177" s="254"/>
      <c r="O177" s="254"/>
      <c r="P177" s="201"/>
      <c r="Q177" s="254"/>
      <c r="R177" s="254"/>
      <c r="S177" s="254"/>
      <c r="T177" s="254"/>
      <c r="U177" s="254"/>
      <c r="V177" s="201"/>
      <c r="W177" s="254"/>
      <c r="X177" s="254"/>
      <c r="Y177" s="254"/>
      <c r="Z177" s="254"/>
      <c r="AA177" s="254"/>
      <c r="AB177" s="201"/>
      <c r="AC177" s="254"/>
      <c r="AD177" s="254"/>
      <c r="AE177" s="254"/>
      <c r="AF177" s="254"/>
      <c r="AG177" s="254"/>
      <c r="AH177" s="254"/>
      <c r="AI177" s="254"/>
      <c r="AJ177" s="254"/>
      <c r="AK177" s="254"/>
      <c r="AL177" s="201"/>
      <c r="AM177" s="254"/>
      <c r="AN177" s="254"/>
      <c r="AO177" s="254"/>
      <c r="AP177" s="254"/>
      <c r="AQ177" s="201"/>
      <c r="AR177" s="254"/>
      <c r="AS177" s="254"/>
      <c r="AT177" s="254"/>
      <c r="AU177" s="254"/>
      <c r="AV177" s="254"/>
      <c r="AW177" s="201"/>
      <c r="AX177" s="254"/>
      <c r="AY177" s="254"/>
      <c r="AZ177" s="254"/>
      <c r="BA177" s="254"/>
      <c r="BB177" s="254"/>
      <c r="BC177" s="254"/>
      <c r="BD177" s="254"/>
      <c r="BE177" s="254"/>
      <c r="BF177" s="254"/>
    </row>
    <row r="178" spans="7:58" x14ac:dyDescent="0.25">
      <c r="G178" s="159"/>
      <c r="H178" s="254"/>
      <c r="I178" s="254"/>
      <c r="J178" s="201"/>
      <c r="K178" s="254"/>
      <c r="L178" s="254"/>
      <c r="M178" s="254"/>
      <c r="N178" s="254"/>
      <c r="O178" s="254"/>
      <c r="P178" s="201"/>
      <c r="Q178" s="254"/>
      <c r="R178" s="254"/>
      <c r="S178" s="254"/>
      <c r="T178" s="254"/>
      <c r="U178" s="254"/>
      <c r="V178" s="201"/>
      <c r="W178" s="254"/>
      <c r="X178" s="254"/>
      <c r="Y178" s="254"/>
      <c r="Z178" s="254"/>
      <c r="AA178" s="254"/>
      <c r="AB178" s="201"/>
      <c r="AC178" s="254"/>
      <c r="AD178" s="254"/>
      <c r="AE178" s="254"/>
      <c r="AF178" s="254"/>
      <c r="AG178" s="254"/>
      <c r="AH178" s="254"/>
      <c r="AI178" s="254"/>
      <c r="AJ178" s="254"/>
      <c r="AK178" s="254"/>
      <c r="AL178" s="201"/>
      <c r="AM178" s="254"/>
      <c r="AN178" s="254"/>
      <c r="AO178" s="254"/>
      <c r="AP178" s="254"/>
      <c r="AQ178" s="201"/>
      <c r="AR178" s="254"/>
      <c r="AS178" s="254"/>
      <c r="AT178" s="254"/>
      <c r="AU178" s="254"/>
      <c r="AV178" s="254"/>
      <c r="AW178" s="201"/>
      <c r="AX178" s="254"/>
      <c r="AY178" s="254"/>
      <c r="AZ178" s="254"/>
      <c r="BA178" s="254"/>
      <c r="BB178" s="254"/>
      <c r="BC178" s="254"/>
      <c r="BD178" s="254"/>
      <c r="BE178" s="254"/>
      <c r="BF178" s="254"/>
    </row>
    <row r="179" spans="7:58" x14ac:dyDescent="0.25">
      <c r="G179" s="158"/>
      <c r="H179" s="254"/>
      <c r="I179" s="254"/>
      <c r="J179" s="201"/>
      <c r="K179" s="254"/>
      <c r="L179" s="254"/>
      <c r="M179" s="254"/>
      <c r="N179" s="254"/>
      <c r="O179" s="254"/>
      <c r="P179" s="201"/>
      <c r="Q179" s="254"/>
      <c r="R179" s="254"/>
      <c r="S179" s="254"/>
      <c r="T179" s="254"/>
      <c r="U179" s="254"/>
      <c r="V179" s="201"/>
      <c r="W179" s="254"/>
      <c r="X179" s="254"/>
      <c r="Y179" s="254"/>
      <c r="Z179" s="254"/>
      <c r="AA179" s="254"/>
      <c r="AB179" s="201"/>
      <c r="AC179" s="254"/>
      <c r="AD179" s="254"/>
      <c r="AE179" s="254"/>
      <c r="AF179" s="254"/>
      <c r="AG179" s="254"/>
      <c r="AH179" s="254"/>
      <c r="AI179" s="254"/>
      <c r="AJ179" s="254"/>
      <c r="AK179" s="254"/>
      <c r="AL179" s="201"/>
      <c r="AM179" s="254"/>
      <c r="AN179" s="254"/>
      <c r="AO179" s="254"/>
      <c r="AP179" s="254"/>
      <c r="AQ179" s="201"/>
      <c r="AR179" s="254"/>
      <c r="AS179" s="254"/>
      <c r="AT179" s="254"/>
      <c r="AU179" s="254"/>
      <c r="AV179" s="254"/>
      <c r="AW179" s="201"/>
      <c r="AX179" s="254"/>
      <c r="AY179" s="254"/>
      <c r="AZ179" s="254"/>
      <c r="BA179" s="254"/>
      <c r="BB179" s="254"/>
      <c r="BC179" s="254"/>
      <c r="BD179" s="254"/>
      <c r="BE179" s="254"/>
      <c r="BF179" s="254"/>
    </row>
    <row r="180" spans="7:58" x14ac:dyDescent="0.25">
      <c r="G180" s="159"/>
      <c r="H180" s="254"/>
      <c r="I180" s="254"/>
      <c r="J180" s="201"/>
      <c r="K180" s="254"/>
      <c r="L180" s="254"/>
      <c r="M180" s="254"/>
      <c r="N180" s="254"/>
      <c r="O180" s="254"/>
      <c r="P180" s="201"/>
      <c r="Q180" s="254"/>
      <c r="R180" s="254"/>
      <c r="S180" s="254"/>
      <c r="T180" s="254"/>
      <c r="U180" s="254"/>
      <c r="V180" s="201"/>
      <c r="W180" s="254"/>
      <c r="X180" s="254"/>
      <c r="Y180" s="254"/>
      <c r="Z180" s="254"/>
      <c r="AA180" s="254"/>
      <c r="AB180" s="201"/>
      <c r="AC180" s="254"/>
      <c r="AD180" s="254"/>
      <c r="AE180" s="254"/>
      <c r="AF180" s="254"/>
      <c r="AG180" s="254"/>
      <c r="AH180" s="254"/>
      <c r="AI180" s="254"/>
      <c r="AJ180" s="254"/>
      <c r="AK180" s="254"/>
      <c r="AL180" s="201"/>
      <c r="AM180" s="254"/>
      <c r="AN180" s="254"/>
      <c r="AO180" s="254"/>
      <c r="AP180" s="254"/>
      <c r="AQ180" s="201"/>
      <c r="AR180" s="254"/>
      <c r="AS180" s="254"/>
      <c r="AT180" s="254"/>
      <c r="AU180" s="254"/>
      <c r="AV180" s="254"/>
      <c r="AW180" s="201"/>
      <c r="AX180" s="254"/>
      <c r="AY180" s="254"/>
      <c r="AZ180" s="254"/>
      <c r="BA180" s="254"/>
      <c r="BB180" s="254"/>
      <c r="BC180" s="254"/>
      <c r="BD180" s="254"/>
      <c r="BE180" s="254"/>
      <c r="BF180" s="254"/>
    </row>
    <row r="181" spans="7:58" x14ac:dyDescent="0.25">
      <c r="G181" s="159"/>
      <c r="H181" s="254"/>
      <c r="I181" s="254"/>
      <c r="J181" s="201"/>
      <c r="K181" s="254"/>
      <c r="L181" s="254"/>
      <c r="M181" s="254"/>
      <c r="N181" s="254"/>
      <c r="O181" s="254"/>
      <c r="P181" s="201"/>
      <c r="Q181" s="254"/>
      <c r="R181" s="254"/>
      <c r="S181" s="254"/>
      <c r="T181" s="254"/>
      <c r="U181" s="254"/>
      <c r="V181" s="201"/>
      <c r="W181" s="254"/>
      <c r="X181" s="254"/>
      <c r="Y181" s="254"/>
      <c r="Z181" s="254"/>
      <c r="AA181" s="254"/>
      <c r="AB181" s="201"/>
      <c r="AC181" s="254"/>
      <c r="AD181" s="254"/>
      <c r="AE181" s="254"/>
      <c r="AF181" s="254"/>
      <c r="AG181" s="254"/>
      <c r="AH181" s="254"/>
      <c r="AI181" s="254"/>
      <c r="AJ181" s="254"/>
      <c r="AK181" s="254"/>
      <c r="AL181" s="201"/>
      <c r="AM181" s="254"/>
      <c r="AN181" s="254"/>
      <c r="AO181" s="254"/>
      <c r="AP181" s="254"/>
      <c r="AQ181" s="201"/>
      <c r="AR181" s="254"/>
      <c r="AS181" s="254"/>
      <c r="AT181" s="254"/>
      <c r="AU181" s="254"/>
      <c r="AV181" s="254"/>
      <c r="AW181" s="201"/>
      <c r="AX181" s="254"/>
      <c r="AY181" s="254"/>
      <c r="AZ181" s="254"/>
      <c r="BA181" s="254"/>
      <c r="BB181" s="254"/>
      <c r="BC181" s="254"/>
      <c r="BD181" s="254"/>
      <c r="BE181" s="254"/>
      <c r="BF181" s="254"/>
    </row>
    <row r="182" spans="7:58" x14ac:dyDescent="0.25">
      <c r="G182" s="159"/>
      <c r="H182" s="254"/>
      <c r="I182" s="254"/>
      <c r="J182" s="201"/>
      <c r="K182" s="254"/>
      <c r="L182" s="254"/>
      <c r="M182" s="254"/>
      <c r="N182" s="254"/>
      <c r="O182" s="254"/>
      <c r="P182" s="201"/>
      <c r="Q182" s="254"/>
      <c r="R182" s="254"/>
      <c r="S182" s="254"/>
      <c r="T182" s="254"/>
      <c r="U182" s="254"/>
      <c r="V182" s="201"/>
      <c r="W182" s="254"/>
      <c r="X182" s="254"/>
      <c r="Y182" s="254"/>
      <c r="Z182" s="254"/>
      <c r="AA182" s="254"/>
      <c r="AB182" s="201"/>
      <c r="AC182" s="254"/>
      <c r="AD182" s="254"/>
      <c r="AE182" s="254"/>
      <c r="AF182" s="254"/>
      <c r="AG182" s="254"/>
      <c r="AH182" s="254"/>
      <c r="AI182" s="254"/>
      <c r="AJ182" s="254"/>
      <c r="AK182" s="254"/>
      <c r="AL182" s="201"/>
      <c r="AM182" s="254"/>
      <c r="AN182" s="254"/>
      <c r="AO182" s="254"/>
      <c r="AP182" s="254"/>
      <c r="AQ182" s="201"/>
      <c r="AR182" s="254"/>
      <c r="AS182" s="254"/>
      <c r="AT182" s="254"/>
      <c r="AU182" s="254"/>
      <c r="AV182" s="254"/>
      <c r="AW182" s="201"/>
      <c r="AX182" s="254"/>
      <c r="AY182" s="254"/>
      <c r="AZ182" s="254"/>
      <c r="BA182" s="254"/>
      <c r="BB182" s="254"/>
      <c r="BC182" s="254"/>
      <c r="BD182" s="254"/>
      <c r="BE182" s="254"/>
      <c r="BF182" s="254"/>
    </row>
    <row r="183" spans="7:58" x14ac:dyDescent="0.25">
      <c r="G183" s="158"/>
      <c r="H183" s="254"/>
      <c r="I183" s="254"/>
      <c r="J183" s="201"/>
      <c r="K183" s="254"/>
      <c r="L183" s="254"/>
      <c r="M183" s="254"/>
      <c r="N183" s="254"/>
      <c r="O183" s="254"/>
      <c r="P183" s="201"/>
      <c r="Q183" s="254"/>
      <c r="R183" s="254"/>
      <c r="S183" s="254"/>
      <c r="T183" s="254"/>
      <c r="U183" s="254"/>
      <c r="V183" s="201"/>
      <c r="W183" s="254"/>
      <c r="X183" s="254"/>
      <c r="Y183" s="254"/>
      <c r="Z183" s="254"/>
      <c r="AA183" s="254"/>
      <c r="AB183" s="201"/>
      <c r="AC183" s="254"/>
      <c r="AD183" s="254"/>
      <c r="AE183" s="254"/>
      <c r="AF183" s="254"/>
      <c r="AG183" s="254"/>
      <c r="AH183" s="254"/>
      <c r="AI183" s="254"/>
      <c r="AJ183" s="254"/>
      <c r="AK183" s="254"/>
      <c r="AL183" s="201"/>
      <c r="AM183" s="254"/>
      <c r="AN183" s="254"/>
      <c r="AO183" s="254"/>
      <c r="AP183" s="254"/>
      <c r="AQ183" s="201"/>
      <c r="AR183" s="254"/>
      <c r="AS183" s="254"/>
      <c r="AT183" s="254"/>
      <c r="AU183" s="254"/>
      <c r="AV183" s="254"/>
      <c r="AW183" s="201"/>
      <c r="AX183" s="254"/>
      <c r="AY183" s="254"/>
      <c r="AZ183" s="254"/>
      <c r="BA183" s="254"/>
      <c r="BB183" s="254"/>
      <c r="BC183" s="254"/>
      <c r="BD183" s="254"/>
      <c r="BE183" s="254"/>
      <c r="BF183" s="254"/>
    </row>
    <row r="184" spans="7:58" x14ac:dyDescent="0.25">
      <c r="G184" s="159"/>
      <c r="H184" s="254"/>
      <c r="I184" s="254"/>
      <c r="J184" s="201"/>
      <c r="K184" s="254"/>
      <c r="L184" s="254"/>
      <c r="M184" s="254"/>
      <c r="N184" s="254"/>
      <c r="O184" s="254"/>
      <c r="P184" s="201"/>
      <c r="Q184" s="254"/>
      <c r="R184" s="254"/>
      <c r="S184" s="254"/>
      <c r="T184" s="254"/>
      <c r="U184" s="254"/>
      <c r="V184" s="201"/>
      <c r="W184" s="254"/>
      <c r="X184" s="254"/>
      <c r="Y184" s="254"/>
      <c r="Z184" s="254"/>
      <c r="AA184" s="254"/>
      <c r="AB184" s="201"/>
      <c r="AC184" s="254"/>
      <c r="AD184" s="254"/>
      <c r="AE184" s="254"/>
      <c r="AF184" s="254"/>
      <c r="AG184" s="254"/>
      <c r="AH184" s="254"/>
      <c r="AI184" s="254"/>
      <c r="AJ184" s="254"/>
      <c r="AK184" s="254"/>
      <c r="AL184" s="201"/>
      <c r="AM184" s="254"/>
      <c r="AN184" s="254"/>
      <c r="AO184" s="254"/>
      <c r="AP184" s="254"/>
      <c r="AQ184" s="201"/>
      <c r="AR184" s="254"/>
      <c r="AS184" s="254"/>
      <c r="AT184" s="254"/>
      <c r="AU184" s="254"/>
      <c r="AV184" s="254"/>
      <c r="AW184" s="201"/>
      <c r="AX184" s="254"/>
      <c r="AY184" s="254"/>
      <c r="AZ184" s="254"/>
      <c r="BA184" s="254"/>
      <c r="BB184" s="254"/>
      <c r="BC184" s="254"/>
      <c r="BD184" s="254"/>
      <c r="BE184" s="254"/>
      <c r="BF184" s="254"/>
    </row>
    <row r="185" spans="7:58" x14ac:dyDescent="0.25">
      <c r="G185" s="159"/>
      <c r="H185" s="254"/>
      <c r="I185" s="254"/>
      <c r="J185" s="201"/>
      <c r="K185" s="254"/>
      <c r="L185" s="254"/>
      <c r="M185" s="254"/>
      <c r="N185" s="254"/>
      <c r="O185" s="254"/>
      <c r="P185" s="201"/>
      <c r="Q185" s="254"/>
      <c r="R185" s="254"/>
      <c r="S185" s="254"/>
      <c r="T185" s="254"/>
      <c r="U185" s="254"/>
      <c r="V185" s="201"/>
      <c r="W185" s="254"/>
      <c r="X185" s="254"/>
      <c r="Y185" s="254"/>
      <c r="Z185" s="254"/>
      <c r="AA185" s="254"/>
      <c r="AB185" s="201"/>
      <c r="AC185" s="254"/>
      <c r="AD185" s="254"/>
      <c r="AE185" s="254"/>
      <c r="AF185" s="254"/>
      <c r="AG185" s="254"/>
      <c r="AH185" s="254"/>
      <c r="AI185" s="254"/>
      <c r="AJ185" s="254"/>
      <c r="AK185" s="254"/>
      <c r="AL185" s="201"/>
      <c r="AM185" s="254"/>
      <c r="AN185" s="254"/>
      <c r="AO185" s="254"/>
      <c r="AP185" s="254"/>
      <c r="AQ185" s="201"/>
      <c r="AR185" s="254"/>
      <c r="AS185" s="254"/>
      <c r="AT185" s="254"/>
      <c r="AU185" s="254"/>
      <c r="AV185" s="254"/>
      <c r="AW185" s="201"/>
      <c r="AX185" s="254"/>
      <c r="AY185" s="254"/>
      <c r="AZ185" s="254"/>
      <c r="BA185" s="254"/>
      <c r="BB185" s="254"/>
      <c r="BC185" s="254"/>
      <c r="BD185" s="254"/>
      <c r="BE185" s="254"/>
      <c r="BF185" s="254"/>
    </row>
    <row r="186" spans="7:58" x14ac:dyDescent="0.25">
      <c r="G186" s="159"/>
      <c r="H186" s="254"/>
      <c r="I186" s="254"/>
      <c r="J186" s="201"/>
      <c r="K186" s="254"/>
      <c r="L186" s="254"/>
      <c r="M186" s="254"/>
      <c r="N186" s="254"/>
      <c r="O186" s="254"/>
      <c r="P186" s="201"/>
      <c r="Q186" s="254"/>
      <c r="R186" s="254"/>
      <c r="S186" s="254"/>
      <c r="T186" s="254"/>
      <c r="U186" s="254"/>
      <c r="V186" s="201"/>
      <c r="W186" s="254"/>
      <c r="X186" s="254"/>
      <c r="Y186" s="254"/>
      <c r="Z186" s="254"/>
      <c r="AA186" s="254"/>
      <c r="AB186" s="201"/>
      <c r="AC186" s="254"/>
      <c r="AD186" s="254"/>
      <c r="AE186" s="254"/>
      <c r="AF186" s="254"/>
      <c r="AG186" s="254"/>
      <c r="AH186" s="254"/>
      <c r="AI186" s="254"/>
      <c r="AJ186" s="254"/>
      <c r="AK186" s="254"/>
      <c r="AL186" s="201"/>
      <c r="AM186" s="254"/>
      <c r="AN186" s="254"/>
      <c r="AO186" s="254"/>
      <c r="AP186" s="254"/>
      <c r="AQ186" s="201"/>
      <c r="AR186" s="254"/>
      <c r="AS186" s="254"/>
      <c r="AT186" s="254"/>
      <c r="AU186" s="254"/>
      <c r="AV186" s="254"/>
      <c r="AW186" s="201"/>
      <c r="AX186" s="254"/>
      <c r="AY186" s="254"/>
      <c r="AZ186" s="254"/>
      <c r="BA186" s="254"/>
      <c r="BB186" s="254"/>
      <c r="BC186" s="254"/>
      <c r="BD186" s="254"/>
      <c r="BE186" s="254"/>
      <c r="BF186" s="254"/>
    </row>
    <row r="187" spans="7:58" x14ac:dyDescent="0.25">
      <c r="G187" s="158"/>
      <c r="H187" s="254"/>
      <c r="I187" s="254"/>
      <c r="J187" s="201"/>
      <c r="K187" s="254"/>
      <c r="L187" s="254"/>
      <c r="M187" s="254"/>
      <c r="N187" s="254"/>
      <c r="O187" s="254"/>
      <c r="P187" s="201"/>
      <c r="Q187" s="254"/>
      <c r="R187" s="254"/>
      <c r="S187" s="254"/>
      <c r="T187" s="254"/>
      <c r="U187" s="254"/>
      <c r="V187" s="201"/>
      <c r="W187" s="254"/>
      <c r="X187" s="254"/>
      <c r="Y187" s="254"/>
      <c r="Z187" s="254"/>
      <c r="AA187" s="254"/>
      <c r="AB187" s="201"/>
      <c r="AC187" s="254"/>
      <c r="AD187" s="254"/>
      <c r="AE187" s="254"/>
      <c r="AF187" s="254"/>
      <c r="AG187" s="254"/>
      <c r="AH187" s="254"/>
      <c r="AI187" s="254"/>
      <c r="AJ187" s="254"/>
      <c r="AK187" s="254"/>
      <c r="AL187" s="201"/>
      <c r="AM187" s="254"/>
      <c r="AN187" s="254"/>
      <c r="AO187" s="254"/>
      <c r="AP187" s="254"/>
      <c r="AQ187" s="201"/>
      <c r="AR187" s="254"/>
      <c r="AS187" s="254"/>
      <c r="AT187" s="254"/>
      <c r="AU187" s="254"/>
      <c r="AV187" s="254"/>
      <c r="AW187" s="201"/>
      <c r="AX187" s="254"/>
      <c r="AY187" s="254"/>
      <c r="AZ187" s="254"/>
      <c r="BA187" s="254"/>
      <c r="BB187" s="254"/>
      <c r="BC187" s="254"/>
      <c r="BD187" s="254"/>
      <c r="BE187" s="254"/>
      <c r="BF187" s="254"/>
    </row>
    <row r="188" spans="7:58" x14ac:dyDescent="0.25">
      <c r="G188" s="158"/>
      <c r="H188" s="254"/>
      <c r="I188" s="254"/>
      <c r="J188" s="201"/>
      <c r="K188" s="254"/>
      <c r="L188" s="254"/>
      <c r="M188" s="254"/>
      <c r="N188" s="254"/>
      <c r="O188" s="254"/>
      <c r="P188" s="201"/>
      <c r="Q188" s="254"/>
      <c r="R188" s="254"/>
      <c r="S188" s="254"/>
      <c r="T188" s="254"/>
      <c r="U188" s="254"/>
      <c r="V188" s="201"/>
      <c r="W188" s="254"/>
      <c r="X188" s="254"/>
      <c r="Y188" s="254"/>
      <c r="Z188" s="254"/>
      <c r="AA188" s="254"/>
      <c r="AB188" s="201"/>
      <c r="AC188" s="254"/>
      <c r="AD188" s="254"/>
      <c r="AE188" s="254"/>
      <c r="AF188" s="254"/>
      <c r="AG188" s="254"/>
      <c r="AH188" s="254"/>
      <c r="AI188" s="254"/>
      <c r="AJ188" s="254"/>
      <c r="AK188" s="254"/>
      <c r="AL188" s="201"/>
      <c r="AM188" s="254"/>
      <c r="AN188" s="254"/>
      <c r="AO188" s="254"/>
      <c r="AP188" s="254"/>
      <c r="AQ188" s="201"/>
      <c r="AR188" s="254"/>
      <c r="AS188" s="254"/>
      <c r="AT188" s="254"/>
      <c r="AU188" s="254"/>
      <c r="AV188" s="254"/>
      <c r="AW188" s="201"/>
      <c r="AX188" s="254"/>
      <c r="AY188" s="254"/>
      <c r="AZ188" s="254"/>
      <c r="BA188" s="254"/>
      <c r="BB188" s="254"/>
      <c r="BC188" s="254"/>
      <c r="BD188" s="254"/>
      <c r="BE188" s="254"/>
      <c r="BF188" s="254"/>
    </row>
    <row r="189" spans="7:58" x14ac:dyDescent="0.25">
      <c r="G189" s="159"/>
      <c r="H189" s="254"/>
      <c r="I189" s="254"/>
      <c r="J189" s="201"/>
      <c r="K189" s="254"/>
      <c r="L189" s="254"/>
      <c r="M189" s="254"/>
      <c r="N189" s="254"/>
      <c r="O189" s="254"/>
      <c r="P189" s="201"/>
      <c r="Q189" s="254"/>
      <c r="R189" s="254"/>
      <c r="S189" s="254"/>
      <c r="T189" s="254"/>
      <c r="U189" s="254"/>
      <c r="V189" s="201"/>
      <c r="W189" s="254"/>
      <c r="X189" s="254"/>
      <c r="Y189" s="254"/>
      <c r="Z189" s="254"/>
      <c r="AA189" s="254"/>
      <c r="AB189" s="201"/>
      <c r="AC189" s="254"/>
      <c r="AD189" s="254"/>
      <c r="AE189" s="254"/>
      <c r="AF189" s="254"/>
      <c r="AG189" s="254"/>
      <c r="AH189" s="254"/>
      <c r="AI189" s="254"/>
      <c r="AJ189" s="254"/>
      <c r="AK189" s="254"/>
      <c r="AL189" s="201"/>
      <c r="AM189" s="254"/>
      <c r="AN189" s="254"/>
      <c r="AO189" s="254"/>
      <c r="AP189" s="254"/>
      <c r="AQ189" s="201"/>
      <c r="AR189" s="254"/>
      <c r="AS189" s="254"/>
      <c r="AT189" s="254"/>
      <c r="AU189" s="254"/>
      <c r="AV189" s="254"/>
      <c r="AW189" s="201"/>
      <c r="AX189" s="254"/>
      <c r="AY189" s="254"/>
      <c r="AZ189" s="254"/>
      <c r="BA189" s="254"/>
      <c r="BB189" s="254"/>
      <c r="BC189" s="254"/>
      <c r="BD189" s="254"/>
      <c r="BE189" s="254"/>
      <c r="BF189" s="254"/>
    </row>
    <row r="190" spans="7:58" x14ac:dyDescent="0.25">
      <c r="G190" s="159"/>
      <c r="H190" s="254"/>
      <c r="I190" s="254"/>
      <c r="J190" s="201"/>
      <c r="K190" s="254"/>
      <c r="L190" s="254"/>
      <c r="M190" s="254"/>
      <c r="N190" s="254"/>
      <c r="O190" s="254"/>
      <c r="P190" s="201"/>
      <c r="Q190" s="254"/>
      <c r="R190" s="254"/>
      <c r="S190" s="254"/>
      <c r="T190" s="254"/>
      <c r="U190" s="254"/>
      <c r="V190" s="201"/>
      <c r="W190" s="254"/>
      <c r="X190" s="254"/>
      <c r="Y190" s="254"/>
      <c r="Z190" s="254"/>
      <c r="AA190" s="254"/>
      <c r="AB190" s="201"/>
      <c r="AC190" s="254"/>
      <c r="AD190" s="254"/>
      <c r="AE190" s="254"/>
      <c r="AF190" s="254"/>
      <c r="AG190" s="254"/>
      <c r="AH190" s="254"/>
      <c r="AI190" s="254"/>
      <c r="AJ190" s="254"/>
      <c r="AK190" s="254"/>
      <c r="AL190" s="201"/>
      <c r="AM190" s="254"/>
      <c r="AN190" s="254"/>
      <c r="AO190" s="254"/>
      <c r="AP190" s="254"/>
      <c r="AQ190" s="201"/>
      <c r="AR190" s="254"/>
      <c r="AS190" s="254"/>
      <c r="AT190" s="254"/>
      <c r="AU190" s="254"/>
      <c r="AV190" s="254"/>
      <c r="AW190" s="201"/>
      <c r="AX190" s="254"/>
      <c r="AY190" s="254"/>
      <c r="AZ190" s="254"/>
      <c r="BA190" s="254"/>
      <c r="BB190" s="254"/>
      <c r="BC190" s="254"/>
      <c r="BD190" s="254"/>
      <c r="BE190" s="254"/>
      <c r="BF190" s="254"/>
    </row>
    <row r="191" spans="7:58" x14ac:dyDescent="0.25">
      <c r="G191" s="159"/>
      <c r="H191" s="254"/>
      <c r="I191" s="254"/>
      <c r="J191" s="201"/>
      <c r="K191" s="254"/>
      <c r="L191" s="254"/>
      <c r="M191" s="254"/>
      <c r="N191" s="254"/>
      <c r="O191" s="254"/>
      <c r="P191" s="201"/>
      <c r="Q191" s="254"/>
      <c r="R191" s="254"/>
      <c r="S191" s="254"/>
      <c r="T191" s="254"/>
      <c r="U191" s="254"/>
      <c r="V191" s="201"/>
      <c r="W191" s="254"/>
      <c r="X191" s="254"/>
      <c r="Y191" s="254"/>
      <c r="Z191" s="254"/>
      <c r="AA191" s="254"/>
      <c r="AB191" s="201"/>
      <c r="AC191" s="254"/>
      <c r="AD191" s="254"/>
      <c r="AE191" s="254"/>
      <c r="AF191" s="254"/>
      <c r="AG191" s="254"/>
      <c r="AH191" s="254"/>
      <c r="AI191" s="254"/>
      <c r="AJ191" s="254"/>
      <c r="AK191" s="254"/>
      <c r="AL191" s="201"/>
      <c r="AM191" s="254"/>
      <c r="AN191" s="254"/>
      <c r="AO191" s="254"/>
      <c r="AP191" s="254"/>
      <c r="AQ191" s="201"/>
      <c r="AR191" s="254"/>
      <c r="AS191" s="254"/>
      <c r="AT191" s="254"/>
      <c r="AU191" s="254"/>
      <c r="AV191" s="254"/>
      <c r="AW191" s="201"/>
      <c r="AX191" s="254"/>
      <c r="AY191" s="254"/>
      <c r="AZ191" s="254"/>
      <c r="BA191" s="254"/>
      <c r="BB191" s="254"/>
      <c r="BC191" s="254"/>
      <c r="BD191" s="254"/>
      <c r="BE191" s="254"/>
      <c r="BF191" s="254"/>
    </row>
    <row r="192" spans="7:58" x14ac:dyDescent="0.25">
      <c r="G192" s="158"/>
      <c r="H192" s="254"/>
      <c r="I192" s="254"/>
      <c r="J192" s="201"/>
      <c r="K192" s="254"/>
      <c r="L192" s="254"/>
      <c r="M192" s="254"/>
      <c r="N192" s="254"/>
      <c r="O192" s="254"/>
      <c r="P192" s="201"/>
      <c r="Q192" s="254"/>
      <c r="R192" s="254"/>
      <c r="S192" s="254"/>
      <c r="T192" s="254"/>
      <c r="U192" s="254"/>
      <c r="V192" s="201"/>
      <c r="W192" s="254"/>
      <c r="X192" s="254"/>
      <c r="Y192" s="254"/>
      <c r="Z192" s="254"/>
      <c r="AA192" s="254"/>
      <c r="AB192" s="201"/>
      <c r="AC192" s="254"/>
      <c r="AD192" s="254"/>
      <c r="AE192" s="254"/>
      <c r="AF192" s="254"/>
      <c r="AG192" s="254"/>
      <c r="AH192" s="254"/>
      <c r="AI192" s="254"/>
      <c r="AJ192" s="254"/>
      <c r="AK192" s="254"/>
      <c r="AL192" s="201"/>
      <c r="AM192" s="254"/>
      <c r="AN192" s="254"/>
      <c r="AO192" s="254"/>
      <c r="AP192" s="254"/>
      <c r="AQ192" s="201"/>
      <c r="AR192" s="254"/>
      <c r="AS192" s="254"/>
      <c r="AT192" s="254"/>
      <c r="AU192" s="254"/>
      <c r="AV192" s="254"/>
      <c r="AW192" s="201"/>
      <c r="AX192" s="254"/>
      <c r="AY192" s="254"/>
      <c r="AZ192" s="254"/>
      <c r="BA192" s="254"/>
      <c r="BB192" s="254"/>
      <c r="BC192" s="254"/>
      <c r="BD192" s="254"/>
      <c r="BE192" s="254"/>
      <c r="BF192" s="254"/>
    </row>
    <row r="193" spans="7:58" x14ac:dyDescent="0.25">
      <c r="G193" s="158"/>
      <c r="H193" s="254"/>
      <c r="I193" s="254"/>
      <c r="J193" s="201"/>
      <c r="K193" s="254"/>
      <c r="L193" s="254"/>
      <c r="M193" s="254"/>
      <c r="N193" s="254"/>
      <c r="O193" s="254"/>
      <c r="P193" s="201"/>
      <c r="Q193" s="254"/>
      <c r="R193" s="254"/>
      <c r="S193" s="254"/>
      <c r="T193" s="254"/>
      <c r="U193" s="254"/>
      <c r="V193" s="201"/>
      <c r="W193" s="254"/>
      <c r="X193" s="254"/>
      <c r="Y193" s="254"/>
      <c r="Z193" s="254"/>
      <c r="AA193" s="254"/>
      <c r="AB193" s="201"/>
      <c r="AC193" s="254"/>
      <c r="AD193" s="254"/>
      <c r="AE193" s="254"/>
      <c r="AF193" s="254"/>
      <c r="AG193" s="254"/>
      <c r="AH193" s="254"/>
      <c r="AI193" s="254"/>
      <c r="AJ193" s="254"/>
      <c r="AK193" s="254"/>
      <c r="AL193" s="201"/>
      <c r="AM193" s="254"/>
      <c r="AN193" s="254"/>
      <c r="AO193" s="254"/>
      <c r="AP193" s="254"/>
      <c r="AQ193" s="201"/>
      <c r="AR193" s="254"/>
      <c r="AS193" s="254"/>
      <c r="AT193" s="254"/>
      <c r="AU193" s="254"/>
      <c r="AV193" s="254"/>
      <c r="AW193" s="201"/>
      <c r="AX193" s="254"/>
      <c r="AY193" s="254"/>
      <c r="AZ193" s="254"/>
      <c r="BA193" s="254"/>
      <c r="BB193" s="254"/>
      <c r="BC193" s="254"/>
      <c r="BD193" s="254"/>
      <c r="BE193" s="254"/>
      <c r="BF193" s="254"/>
    </row>
    <row r="194" spans="7:58" x14ac:dyDescent="0.25">
      <c r="G194" s="159"/>
      <c r="H194" s="254"/>
      <c r="I194" s="254"/>
      <c r="J194" s="201"/>
      <c r="K194" s="254"/>
      <c r="L194" s="254"/>
      <c r="M194" s="254"/>
      <c r="N194" s="254"/>
      <c r="O194" s="254"/>
      <c r="P194" s="201"/>
      <c r="Q194" s="254"/>
      <c r="R194" s="254"/>
      <c r="S194" s="254"/>
      <c r="T194" s="254"/>
      <c r="U194" s="254"/>
      <c r="V194" s="201"/>
      <c r="W194" s="254"/>
      <c r="X194" s="254"/>
      <c r="Y194" s="254"/>
      <c r="Z194" s="254"/>
      <c r="AA194" s="254"/>
      <c r="AB194" s="201"/>
      <c r="AC194" s="254"/>
      <c r="AD194" s="254"/>
      <c r="AE194" s="254"/>
      <c r="AF194" s="254"/>
      <c r="AG194" s="254"/>
      <c r="AH194" s="254"/>
      <c r="AI194" s="254"/>
      <c r="AJ194" s="254"/>
      <c r="AK194" s="254"/>
      <c r="AL194" s="201"/>
      <c r="AM194" s="254"/>
      <c r="AN194" s="254"/>
      <c r="AO194" s="254"/>
      <c r="AP194" s="254"/>
      <c r="AQ194" s="201"/>
      <c r="AR194" s="254"/>
      <c r="AS194" s="254"/>
      <c r="AT194" s="254"/>
      <c r="AU194" s="254"/>
      <c r="AV194" s="254"/>
      <c r="AW194" s="201"/>
      <c r="AX194" s="254"/>
      <c r="AY194" s="254"/>
      <c r="AZ194" s="254"/>
      <c r="BA194" s="254"/>
      <c r="BB194" s="254"/>
      <c r="BC194" s="254"/>
      <c r="BD194" s="254"/>
      <c r="BE194" s="254"/>
      <c r="BF194" s="254"/>
    </row>
    <row r="195" spans="7:58" x14ac:dyDescent="0.25">
      <c r="G195" s="158"/>
      <c r="H195" s="254"/>
      <c r="I195" s="254"/>
      <c r="J195" s="201"/>
      <c r="K195" s="254"/>
      <c r="L195" s="254"/>
      <c r="M195" s="254"/>
      <c r="N195" s="254"/>
      <c r="O195" s="254"/>
      <c r="P195" s="201"/>
      <c r="Q195" s="254"/>
      <c r="R195" s="254"/>
      <c r="S195" s="254"/>
      <c r="T195" s="254"/>
      <c r="U195" s="254"/>
      <c r="V195" s="201"/>
      <c r="W195" s="254"/>
      <c r="X195" s="254"/>
      <c r="Y195" s="254"/>
      <c r="Z195" s="254"/>
      <c r="AA195" s="254"/>
      <c r="AB195" s="201"/>
      <c r="AC195" s="254"/>
      <c r="AD195" s="254"/>
      <c r="AE195" s="254"/>
      <c r="AF195" s="254"/>
      <c r="AG195" s="254"/>
      <c r="AH195" s="254"/>
      <c r="AI195" s="254"/>
      <c r="AJ195" s="254"/>
      <c r="AK195" s="254"/>
      <c r="AL195" s="201"/>
      <c r="AM195" s="254"/>
      <c r="AN195" s="254"/>
      <c r="AO195" s="254"/>
      <c r="AP195" s="254"/>
      <c r="AQ195" s="201"/>
      <c r="AR195" s="254"/>
      <c r="AS195" s="254"/>
      <c r="AT195" s="254"/>
      <c r="AU195" s="254"/>
      <c r="AV195" s="254"/>
      <c r="AW195" s="201"/>
      <c r="AX195" s="254"/>
      <c r="AY195" s="254"/>
      <c r="AZ195" s="254"/>
      <c r="BA195" s="254"/>
      <c r="BB195" s="254"/>
      <c r="BC195" s="254"/>
      <c r="BD195" s="254"/>
      <c r="BE195" s="254"/>
      <c r="BF195" s="254"/>
    </row>
    <row r="196" spans="7:58" x14ac:dyDescent="0.25">
      <c r="G196" s="158"/>
      <c r="H196" s="254"/>
      <c r="I196" s="254"/>
      <c r="J196" s="201"/>
      <c r="K196" s="254"/>
      <c r="L196" s="254"/>
      <c r="M196" s="254"/>
      <c r="N196" s="254"/>
      <c r="O196" s="254"/>
      <c r="P196" s="201"/>
      <c r="Q196" s="254"/>
      <c r="R196" s="254"/>
      <c r="S196" s="254"/>
      <c r="T196" s="254"/>
      <c r="U196" s="254"/>
      <c r="V196" s="201"/>
      <c r="W196" s="254"/>
      <c r="X196" s="254"/>
      <c r="Y196" s="254"/>
      <c r="Z196" s="254"/>
      <c r="AA196" s="254"/>
      <c r="AB196" s="201"/>
      <c r="AC196" s="254"/>
      <c r="AD196" s="254"/>
      <c r="AE196" s="254"/>
      <c r="AF196" s="254"/>
      <c r="AG196" s="254"/>
      <c r="AH196" s="254"/>
      <c r="AI196" s="254"/>
      <c r="AJ196" s="254"/>
      <c r="AK196" s="254"/>
      <c r="AL196" s="201"/>
      <c r="AM196" s="254"/>
      <c r="AN196" s="254"/>
      <c r="AO196" s="254"/>
      <c r="AP196" s="254"/>
      <c r="AQ196" s="201"/>
      <c r="AR196" s="254"/>
      <c r="AS196" s="254"/>
      <c r="AT196" s="254"/>
      <c r="AU196" s="254"/>
      <c r="AV196" s="254"/>
      <c r="AW196" s="201"/>
      <c r="AX196" s="254"/>
      <c r="AY196" s="254"/>
      <c r="AZ196" s="254"/>
      <c r="BA196" s="254"/>
      <c r="BB196" s="254"/>
      <c r="BC196" s="254"/>
      <c r="BD196" s="254"/>
      <c r="BE196" s="254"/>
      <c r="BF196" s="254"/>
    </row>
    <row r="197" spans="7:58" x14ac:dyDescent="0.25">
      <c r="G197" s="158"/>
      <c r="H197" s="254"/>
      <c r="I197" s="254"/>
      <c r="J197" s="201"/>
      <c r="K197" s="254"/>
      <c r="L197" s="254"/>
      <c r="M197" s="254"/>
      <c r="N197" s="254"/>
      <c r="O197" s="254"/>
      <c r="P197" s="201"/>
      <c r="Q197" s="254"/>
      <c r="R197" s="254"/>
      <c r="S197" s="254"/>
      <c r="T197" s="254"/>
      <c r="U197" s="254"/>
      <c r="V197" s="201"/>
      <c r="W197" s="254"/>
      <c r="X197" s="254"/>
      <c r="Y197" s="254"/>
      <c r="Z197" s="254"/>
      <c r="AA197" s="254"/>
      <c r="AB197" s="201"/>
      <c r="AC197" s="254"/>
      <c r="AD197" s="254"/>
      <c r="AE197" s="254"/>
      <c r="AF197" s="254"/>
      <c r="AG197" s="254"/>
      <c r="AH197" s="254"/>
      <c r="AI197" s="254"/>
      <c r="AJ197" s="254"/>
      <c r="AK197" s="254"/>
      <c r="AL197" s="201"/>
      <c r="AM197" s="254"/>
      <c r="AN197" s="254"/>
      <c r="AO197" s="254"/>
      <c r="AP197" s="254"/>
      <c r="AQ197" s="201"/>
      <c r="AR197" s="254"/>
      <c r="AS197" s="254"/>
      <c r="AT197" s="254"/>
      <c r="AU197" s="254"/>
      <c r="AV197" s="254"/>
      <c r="AW197" s="201"/>
      <c r="AX197" s="254"/>
      <c r="AY197" s="254"/>
      <c r="AZ197" s="254"/>
      <c r="BA197" s="254"/>
      <c r="BB197" s="254"/>
      <c r="BC197" s="254"/>
      <c r="BD197" s="254"/>
      <c r="BE197" s="254"/>
      <c r="BF197" s="254"/>
    </row>
    <row r="198" spans="7:58" x14ac:dyDescent="0.25">
      <c r="G198" s="158"/>
      <c r="H198" s="254"/>
      <c r="I198" s="254"/>
      <c r="J198" s="201"/>
      <c r="K198" s="254"/>
      <c r="L198" s="254"/>
      <c r="M198" s="254"/>
      <c r="N198" s="254"/>
      <c r="O198" s="254"/>
      <c r="P198" s="201"/>
      <c r="Q198" s="254"/>
      <c r="R198" s="254"/>
      <c r="S198" s="254"/>
      <c r="T198" s="254"/>
      <c r="U198" s="254"/>
      <c r="V198" s="201"/>
      <c r="W198" s="254"/>
      <c r="X198" s="254"/>
      <c r="Y198" s="254"/>
      <c r="Z198" s="254"/>
      <c r="AA198" s="254"/>
      <c r="AB198" s="201"/>
      <c r="AC198" s="254"/>
      <c r="AD198" s="254"/>
      <c r="AE198" s="254"/>
      <c r="AF198" s="254"/>
      <c r="AG198" s="254"/>
      <c r="AH198" s="254"/>
      <c r="AI198" s="254"/>
      <c r="AJ198" s="254"/>
      <c r="AK198" s="254"/>
      <c r="AL198" s="201"/>
      <c r="AM198" s="254"/>
      <c r="AN198" s="254"/>
      <c r="AO198" s="254"/>
      <c r="AP198" s="254"/>
      <c r="AQ198" s="201"/>
      <c r="AR198" s="254"/>
      <c r="AS198" s="254"/>
      <c r="AT198" s="254"/>
      <c r="AU198" s="254"/>
      <c r="AV198" s="254"/>
      <c r="AW198" s="201"/>
      <c r="AX198" s="254"/>
      <c r="AY198" s="254"/>
      <c r="AZ198" s="254"/>
      <c r="BA198" s="254"/>
      <c r="BB198" s="254"/>
      <c r="BC198" s="254"/>
      <c r="BD198" s="254"/>
      <c r="BE198" s="254"/>
      <c r="BF198" s="254"/>
    </row>
    <row r="199" spans="7:58" x14ac:dyDescent="0.25">
      <c r="G199" s="158"/>
      <c r="H199" s="254"/>
      <c r="I199" s="254"/>
      <c r="J199" s="201"/>
      <c r="K199" s="254"/>
      <c r="L199" s="254"/>
      <c r="M199" s="254"/>
      <c r="N199" s="254"/>
      <c r="O199" s="254"/>
      <c r="P199" s="201"/>
      <c r="Q199" s="254"/>
      <c r="R199" s="254"/>
      <c r="S199" s="254"/>
      <c r="T199" s="254"/>
      <c r="U199" s="254"/>
      <c r="V199" s="201"/>
      <c r="W199" s="254"/>
      <c r="X199" s="254"/>
      <c r="Y199" s="254"/>
      <c r="Z199" s="254"/>
      <c r="AA199" s="254"/>
      <c r="AB199" s="201"/>
      <c r="AC199" s="254"/>
      <c r="AD199" s="254"/>
      <c r="AE199" s="254"/>
      <c r="AF199" s="254"/>
      <c r="AG199" s="254"/>
      <c r="AH199" s="254"/>
      <c r="AI199" s="254"/>
      <c r="AJ199" s="254"/>
      <c r="AK199" s="254"/>
      <c r="AL199" s="201"/>
      <c r="AM199" s="254"/>
      <c r="AN199" s="254"/>
      <c r="AO199" s="254"/>
      <c r="AP199" s="254"/>
      <c r="AQ199" s="201"/>
      <c r="AR199" s="254"/>
      <c r="AS199" s="254"/>
      <c r="AT199" s="254"/>
      <c r="AU199" s="254"/>
      <c r="AV199" s="254"/>
      <c r="AW199" s="201"/>
      <c r="AX199" s="254"/>
      <c r="AY199" s="254"/>
      <c r="AZ199" s="254"/>
      <c r="BA199" s="254"/>
      <c r="BB199" s="254"/>
      <c r="BC199" s="254"/>
      <c r="BD199" s="254"/>
      <c r="BE199" s="254"/>
      <c r="BF199" s="254"/>
    </row>
    <row r="200" spans="7:58" x14ac:dyDescent="0.25">
      <c r="G200" s="158"/>
      <c r="H200" s="254"/>
      <c r="I200" s="254"/>
      <c r="J200" s="201"/>
      <c r="K200" s="254"/>
      <c r="L200" s="254"/>
      <c r="M200" s="254"/>
      <c r="N200" s="254"/>
      <c r="O200" s="254"/>
      <c r="P200" s="201"/>
      <c r="Q200" s="254"/>
      <c r="R200" s="254"/>
      <c r="S200" s="254"/>
      <c r="T200" s="254"/>
      <c r="U200" s="254"/>
      <c r="V200" s="201"/>
      <c r="W200" s="254"/>
      <c r="X200" s="254"/>
      <c r="Y200" s="254"/>
      <c r="Z200" s="254"/>
      <c r="AA200" s="254"/>
      <c r="AB200" s="201"/>
      <c r="AC200" s="254"/>
      <c r="AD200" s="254"/>
      <c r="AE200" s="254"/>
      <c r="AF200" s="254"/>
      <c r="AG200" s="254"/>
      <c r="AH200" s="254"/>
      <c r="AI200" s="254"/>
      <c r="AJ200" s="254"/>
      <c r="AK200" s="254"/>
      <c r="AL200" s="201"/>
      <c r="AM200" s="254"/>
      <c r="AN200" s="254"/>
      <c r="AO200" s="254"/>
      <c r="AP200" s="254"/>
      <c r="AQ200" s="201"/>
      <c r="AR200" s="254"/>
      <c r="AS200" s="254"/>
      <c r="AT200" s="254"/>
      <c r="AU200" s="254"/>
      <c r="AV200" s="254"/>
      <c r="AW200" s="201"/>
      <c r="AX200" s="254"/>
      <c r="AY200" s="254"/>
      <c r="AZ200" s="254"/>
      <c r="BA200" s="254"/>
      <c r="BB200" s="254"/>
      <c r="BC200" s="254"/>
      <c r="BD200" s="254"/>
      <c r="BE200" s="254"/>
      <c r="BF200" s="254"/>
    </row>
    <row r="201" spans="7:58" x14ac:dyDescent="0.25">
      <c r="G201" s="158"/>
      <c r="H201" s="254"/>
      <c r="I201" s="254"/>
      <c r="J201" s="201"/>
      <c r="K201" s="254"/>
      <c r="L201" s="254"/>
      <c r="M201" s="254"/>
      <c r="N201" s="254"/>
      <c r="O201" s="254"/>
      <c r="P201" s="201"/>
      <c r="Q201" s="254"/>
      <c r="R201" s="254"/>
      <c r="S201" s="254"/>
      <c r="T201" s="254"/>
      <c r="U201" s="254"/>
      <c r="V201" s="201"/>
      <c r="W201" s="254"/>
      <c r="X201" s="254"/>
      <c r="Y201" s="254"/>
      <c r="Z201" s="254"/>
      <c r="AA201" s="254"/>
      <c r="AB201" s="201"/>
      <c r="AC201" s="254"/>
      <c r="AD201" s="254"/>
      <c r="AE201" s="254"/>
      <c r="AF201" s="254"/>
      <c r="AG201" s="254"/>
      <c r="AH201" s="254"/>
      <c r="AI201" s="254"/>
      <c r="AJ201" s="254"/>
      <c r="AK201" s="254"/>
      <c r="AL201" s="201"/>
      <c r="AM201" s="254"/>
      <c r="AN201" s="254"/>
      <c r="AO201" s="254"/>
      <c r="AP201" s="254"/>
      <c r="AQ201" s="201"/>
      <c r="AR201" s="254"/>
      <c r="AS201" s="254"/>
      <c r="AT201" s="254"/>
      <c r="AU201" s="254"/>
      <c r="AV201" s="254"/>
      <c r="AW201" s="201"/>
      <c r="AX201" s="254"/>
      <c r="AY201" s="254"/>
      <c r="AZ201" s="254"/>
      <c r="BA201" s="254"/>
      <c r="BB201" s="254"/>
      <c r="BC201" s="254"/>
      <c r="BD201" s="254"/>
      <c r="BE201" s="254"/>
      <c r="BF201" s="254"/>
    </row>
    <row r="202" spans="7:58" x14ac:dyDescent="0.25">
      <c r="G202" s="158"/>
      <c r="H202" s="254"/>
      <c r="I202" s="254"/>
      <c r="J202" s="201"/>
      <c r="K202" s="254"/>
      <c r="L202" s="254"/>
      <c r="M202" s="254"/>
      <c r="N202" s="254"/>
      <c r="O202" s="254"/>
      <c r="P202" s="201"/>
      <c r="Q202" s="254"/>
      <c r="R202" s="254"/>
      <c r="S202" s="254"/>
      <c r="T202" s="254"/>
      <c r="U202" s="254"/>
      <c r="V202" s="201"/>
      <c r="W202" s="254"/>
      <c r="X202" s="254"/>
      <c r="Y202" s="254"/>
      <c r="Z202" s="254"/>
      <c r="AA202" s="254"/>
      <c r="AB202" s="201"/>
      <c r="AC202" s="254"/>
      <c r="AD202" s="254"/>
      <c r="AE202" s="254"/>
      <c r="AF202" s="254"/>
      <c r="AG202" s="254"/>
      <c r="AH202" s="254"/>
      <c r="AI202" s="254"/>
      <c r="AJ202" s="254"/>
      <c r="AK202" s="254"/>
      <c r="AL202" s="201"/>
      <c r="AM202" s="254"/>
      <c r="AN202" s="254"/>
      <c r="AO202" s="254"/>
      <c r="AP202" s="254"/>
      <c r="AQ202" s="201"/>
      <c r="AR202" s="254"/>
      <c r="AS202" s="254"/>
      <c r="AT202" s="254"/>
      <c r="AU202" s="254"/>
      <c r="AV202" s="254"/>
      <c r="AW202" s="201"/>
      <c r="AX202" s="254"/>
      <c r="AY202" s="254"/>
      <c r="AZ202" s="254"/>
      <c r="BA202" s="254"/>
      <c r="BB202" s="254"/>
      <c r="BC202" s="254"/>
      <c r="BD202" s="254"/>
      <c r="BE202" s="254"/>
      <c r="BF202" s="254"/>
    </row>
    <row r="203" spans="7:58" x14ac:dyDescent="0.25">
      <c r="G203" s="158"/>
      <c r="H203" s="254"/>
      <c r="I203" s="254"/>
      <c r="J203" s="201"/>
      <c r="K203" s="254"/>
      <c r="L203" s="254"/>
      <c r="M203" s="254"/>
      <c r="N203" s="254"/>
      <c r="O203" s="254"/>
      <c r="P203" s="201"/>
      <c r="Q203" s="254"/>
      <c r="R203" s="254"/>
      <c r="S203" s="254"/>
      <c r="T203" s="254"/>
      <c r="U203" s="254"/>
      <c r="V203" s="201"/>
      <c r="W203" s="254"/>
      <c r="X203" s="254"/>
      <c r="Y203" s="254"/>
      <c r="Z203" s="254"/>
      <c r="AA203" s="254"/>
      <c r="AB203" s="201"/>
      <c r="AC203" s="254"/>
      <c r="AD203" s="254"/>
      <c r="AE203" s="254"/>
      <c r="AF203" s="254"/>
      <c r="AG203" s="254"/>
      <c r="AH203" s="254"/>
      <c r="AI203" s="254"/>
      <c r="AJ203" s="254"/>
      <c r="AK203" s="254"/>
      <c r="AL203" s="201"/>
      <c r="AM203" s="254"/>
      <c r="AN203" s="254"/>
      <c r="AO203" s="254"/>
      <c r="AP203" s="254"/>
      <c r="AQ203" s="201"/>
      <c r="AR203" s="254"/>
      <c r="AS203" s="254"/>
      <c r="AT203" s="254"/>
      <c r="AU203" s="254"/>
      <c r="AV203" s="254"/>
      <c r="AW203" s="201"/>
      <c r="AX203" s="254"/>
      <c r="AY203" s="254"/>
      <c r="AZ203" s="254"/>
      <c r="BA203" s="254"/>
      <c r="BB203" s="254"/>
      <c r="BC203" s="254"/>
      <c r="BD203" s="254"/>
      <c r="BE203" s="254"/>
      <c r="BF203" s="254"/>
    </row>
    <row r="204" spans="7:58" x14ac:dyDescent="0.25">
      <c r="G204" s="158"/>
      <c r="H204" s="254"/>
      <c r="I204" s="254"/>
      <c r="J204" s="201"/>
      <c r="K204" s="254"/>
      <c r="L204" s="254"/>
      <c r="M204" s="254"/>
      <c r="N204" s="254"/>
      <c r="O204" s="254"/>
      <c r="P204" s="201"/>
      <c r="Q204" s="254"/>
      <c r="R204" s="254"/>
      <c r="S204" s="254"/>
      <c r="T204" s="254"/>
      <c r="U204" s="254"/>
      <c r="V204" s="201"/>
      <c r="W204" s="254"/>
      <c r="X204" s="254"/>
      <c r="Y204" s="254"/>
      <c r="Z204" s="254"/>
      <c r="AA204" s="254"/>
      <c r="AB204" s="201"/>
      <c r="AC204" s="254"/>
      <c r="AD204" s="254"/>
      <c r="AE204" s="254"/>
      <c r="AF204" s="254"/>
      <c r="AG204" s="254"/>
      <c r="AH204" s="254"/>
      <c r="AI204" s="254"/>
      <c r="AJ204" s="254"/>
      <c r="AK204" s="254"/>
      <c r="AL204" s="201"/>
      <c r="AM204" s="254"/>
      <c r="AN204" s="254"/>
      <c r="AO204" s="254"/>
      <c r="AP204" s="254"/>
      <c r="AQ204" s="201"/>
      <c r="AR204" s="254"/>
      <c r="AS204" s="254"/>
      <c r="AT204" s="254"/>
      <c r="AU204" s="254"/>
      <c r="AV204" s="254"/>
      <c r="AW204" s="201"/>
      <c r="AX204" s="254"/>
      <c r="AY204" s="254"/>
      <c r="AZ204" s="254"/>
      <c r="BA204" s="254"/>
      <c r="BB204" s="254"/>
      <c r="BC204" s="254"/>
      <c r="BD204" s="254"/>
      <c r="BE204" s="254"/>
      <c r="BF204" s="254"/>
    </row>
    <row r="205" spans="7:58" x14ac:dyDescent="0.25">
      <c r="G205" s="158"/>
      <c r="H205" s="254"/>
      <c r="I205" s="254"/>
      <c r="J205" s="201"/>
      <c r="K205" s="254"/>
      <c r="L205" s="254"/>
      <c r="M205" s="254"/>
      <c r="N205" s="254"/>
      <c r="O205" s="254"/>
      <c r="P205" s="201"/>
      <c r="Q205" s="254"/>
      <c r="R205" s="254"/>
      <c r="S205" s="254"/>
      <c r="T205" s="254"/>
      <c r="U205" s="254"/>
      <c r="V205" s="201"/>
      <c r="W205" s="254"/>
      <c r="X205" s="254"/>
      <c r="Y205" s="254"/>
      <c r="Z205" s="254"/>
      <c r="AA205" s="254"/>
      <c r="AB205" s="201"/>
      <c r="AC205" s="254"/>
      <c r="AD205" s="254"/>
      <c r="AE205" s="254"/>
      <c r="AF205" s="254"/>
      <c r="AG205" s="254"/>
      <c r="AH205" s="254"/>
      <c r="AI205" s="254"/>
      <c r="AJ205" s="254"/>
      <c r="AK205" s="254"/>
      <c r="AL205" s="201"/>
      <c r="AM205" s="254"/>
      <c r="AN205" s="254"/>
      <c r="AO205" s="254"/>
      <c r="AP205" s="254"/>
      <c r="AQ205" s="201"/>
      <c r="AR205" s="254"/>
      <c r="AS205" s="254"/>
      <c r="AT205" s="254"/>
      <c r="AU205" s="254"/>
      <c r="AV205" s="254"/>
      <c r="AW205" s="201"/>
      <c r="AX205" s="254"/>
      <c r="AY205" s="254"/>
      <c r="AZ205" s="254"/>
      <c r="BA205" s="254"/>
      <c r="BB205" s="254"/>
      <c r="BC205" s="254"/>
      <c r="BD205" s="254"/>
      <c r="BE205" s="254"/>
      <c r="BF205" s="254"/>
    </row>
    <row r="206" spans="7:58" x14ac:dyDescent="0.25">
      <c r="G206" s="158"/>
      <c r="H206" s="254"/>
      <c r="I206" s="254"/>
      <c r="J206" s="201"/>
      <c r="K206" s="254"/>
      <c r="L206" s="254"/>
      <c r="M206" s="254"/>
      <c r="N206" s="254"/>
      <c r="O206" s="254"/>
      <c r="P206" s="201"/>
      <c r="Q206" s="254"/>
      <c r="R206" s="254"/>
      <c r="S206" s="254"/>
      <c r="T206" s="254"/>
      <c r="U206" s="254"/>
      <c r="V206" s="201"/>
      <c r="W206" s="254"/>
      <c r="X206" s="254"/>
      <c r="Y206" s="254"/>
      <c r="Z206" s="254"/>
      <c r="AA206" s="254"/>
      <c r="AB206" s="201"/>
      <c r="AC206" s="254"/>
      <c r="AD206" s="254"/>
      <c r="AE206" s="254"/>
      <c r="AF206" s="254"/>
      <c r="AG206" s="254"/>
      <c r="AH206" s="254"/>
      <c r="AI206" s="254"/>
      <c r="AJ206" s="254"/>
      <c r="AK206" s="254"/>
      <c r="AL206" s="201"/>
      <c r="AM206" s="254"/>
      <c r="AN206" s="254"/>
      <c r="AO206" s="254"/>
      <c r="AP206" s="254"/>
      <c r="AQ206" s="201"/>
      <c r="AR206" s="254"/>
      <c r="AS206" s="254"/>
      <c r="AT206" s="254"/>
      <c r="AU206" s="254"/>
      <c r="AV206" s="254"/>
      <c r="AW206" s="201"/>
      <c r="AX206" s="254"/>
      <c r="AY206" s="254"/>
      <c r="AZ206" s="254"/>
      <c r="BA206" s="254"/>
      <c r="BB206" s="254"/>
      <c r="BC206" s="254"/>
      <c r="BD206" s="254"/>
      <c r="BE206" s="254"/>
      <c r="BF206" s="254"/>
    </row>
    <row r="207" spans="7:58" x14ac:dyDescent="0.25">
      <c r="G207" s="158"/>
      <c r="H207" s="254"/>
      <c r="I207" s="254"/>
      <c r="J207" s="201"/>
      <c r="K207" s="254"/>
      <c r="L207" s="254"/>
      <c r="M207" s="254"/>
      <c r="N207" s="254"/>
      <c r="O207" s="254"/>
      <c r="P207" s="201"/>
      <c r="Q207" s="254"/>
      <c r="R207" s="254"/>
      <c r="S207" s="254"/>
      <c r="T207" s="254"/>
      <c r="U207" s="254"/>
      <c r="V207" s="201"/>
      <c r="W207" s="254"/>
      <c r="X207" s="254"/>
      <c r="Y207" s="254"/>
      <c r="Z207" s="254"/>
      <c r="AA207" s="254"/>
      <c r="AB207" s="201"/>
      <c r="AC207" s="254"/>
      <c r="AD207" s="254"/>
      <c r="AE207" s="254"/>
      <c r="AF207" s="254"/>
      <c r="AG207" s="254"/>
      <c r="AH207" s="254"/>
      <c r="AI207" s="254"/>
      <c r="AJ207" s="254"/>
      <c r="AK207" s="254"/>
      <c r="AL207" s="201"/>
      <c r="AM207" s="254"/>
      <c r="AN207" s="254"/>
      <c r="AO207" s="254"/>
      <c r="AP207" s="254"/>
      <c r="AQ207" s="201"/>
      <c r="AR207" s="254"/>
      <c r="AS207" s="254"/>
      <c r="AT207" s="254"/>
      <c r="AU207" s="254"/>
      <c r="AV207" s="254"/>
      <c r="AW207" s="201"/>
      <c r="AX207" s="254"/>
      <c r="AY207" s="254"/>
      <c r="AZ207" s="254"/>
      <c r="BA207" s="254"/>
      <c r="BB207" s="254"/>
      <c r="BC207" s="254"/>
      <c r="BD207" s="254"/>
      <c r="BE207" s="254"/>
      <c r="BF207" s="254"/>
    </row>
    <row r="208" spans="7:58" x14ac:dyDescent="0.25">
      <c r="G208" s="158"/>
      <c r="H208" s="254"/>
      <c r="I208" s="254"/>
      <c r="J208" s="201"/>
      <c r="K208" s="254"/>
      <c r="L208" s="254"/>
      <c r="M208" s="254"/>
      <c r="N208" s="254"/>
      <c r="O208" s="254"/>
      <c r="P208" s="201"/>
      <c r="Q208" s="254"/>
      <c r="R208" s="254"/>
      <c r="S208" s="254"/>
      <c r="T208" s="254"/>
      <c r="U208" s="254"/>
      <c r="V208" s="201"/>
      <c r="W208" s="254"/>
      <c r="X208" s="254"/>
      <c r="Y208" s="254"/>
      <c r="Z208" s="254"/>
      <c r="AA208" s="254"/>
      <c r="AB208" s="201"/>
      <c r="AC208" s="254"/>
      <c r="AD208" s="254"/>
      <c r="AE208" s="254"/>
      <c r="AF208" s="254"/>
      <c r="AG208" s="254"/>
      <c r="AH208" s="254"/>
      <c r="AI208" s="254"/>
      <c r="AJ208" s="254"/>
      <c r="AK208" s="254"/>
      <c r="AL208" s="201"/>
      <c r="AM208" s="254"/>
      <c r="AN208" s="254"/>
      <c r="AO208" s="254"/>
      <c r="AP208" s="254"/>
      <c r="AQ208" s="201"/>
      <c r="AR208" s="254"/>
      <c r="AS208" s="254"/>
      <c r="AT208" s="254"/>
      <c r="AU208" s="254"/>
      <c r="AV208" s="254"/>
      <c r="AW208" s="201"/>
      <c r="AX208" s="254"/>
      <c r="AY208" s="254"/>
      <c r="AZ208" s="254"/>
      <c r="BA208" s="254"/>
      <c r="BB208" s="254"/>
      <c r="BC208" s="254"/>
      <c r="BD208" s="254"/>
      <c r="BE208" s="254"/>
      <c r="BF208" s="254"/>
    </row>
    <row r="209" spans="7:58" x14ac:dyDescent="0.25">
      <c r="G209" s="158"/>
      <c r="H209" s="254"/>
      <c r="I209" s="254"/>
      <c r="J209" s="201"/>
      <c r="K209" s="254"/>
      <c r="L209" s="254"/>
      <c r="M209" s="254"/>
      <c r="N209" s="254"/>
      <c r="O209" s="254"/>
      <c r="P209" s="201"/>
      <c r="Q209" s="254"/>
      <c r="R209" s="254"/>
      <c r="S209" s="254"/>
      <c r="T209" s="254"/>
      <c r="U209" s="254"/>
      <c r="V209" s="201"/>
      <c r="W209" s="254"/>
      <c r="X209" s="254"/>
      <c r="Y209" s="254"/>
      <c r="Z209" s="254"/>
      <c r="AA209" s="254"/>
      <c r="AB209" s="201"/>
      <c r="AC209" s="254"/>
      <c r="AD209" s="254"/>
      <c r="AE209" s="254"/>
      <c r="AF209" s="254"/>
      <c r="AG209" s="254"/>
      <c r="AH209" s="254"/>
      <c r="AI209" s="254"/>
      <c r="AJ209" s="254"/>
      <c r="AK209" s="254"/>
      <c r="AL209" s="201"/>
      <c r="AM209" s="254"/>
      <c r="AN209" s="254"/>
      <c r="AO209" s="254"/>
      <c r="AP209" s="254"/>
      <c r="AQ209" s="201"/>
      <c r="AR209" s="254"/>
      <c r="AS209" s="254"/>
      <c r="AT209" s="254"/>
      <c r="AU209" s="254"/>
      <c r="AV209" s="254"/>
      <c r="AW209" s="201"/>
      <c r="AX209" s="254"/>
      <c r="AY209" s="254"/>
      <c r="AZ209" s="254"/>
      <c r="BA209" s="254"/>
      <c r="BB209" s="254"/>
      <c r="BC209" s="254"/>
      <c r="BD209" s="254"/>
      <c r="BE209" s="254"/>
      <c r="BF209" s="254"/>
    </row>
    <row r="210" spans="7:58" x14ac:dyDescent="0.25">
      <c r="G210" s="159"/>
      <c r="H210" s="254"/>
      <c r="I210" s="254"/>
      <c r="J210" s="201"/>
      <c r="K210" s="254"/>
      <c r="L210" s="254"/>
      <c r="M210" s="254"/>
      <c r="N210" s="254"/>
      <c r="O210" s="254"/>
      <c r="P210" s="201"/>
      <c r="Q210" s="254"/>
      <c r="R210" s="254"/>
      <c r="S210" s="254"/>
      <c r="T210" s="254"/>
      <c r="U210" s="254"/>
      <c r="V210" s="201"/>
      <c r="W210" s="254"/>
      <c r="X210" s="254"/>
      <c r="Y210" s="254"/>
      <c r="Z210" s="254"/>
      <c r="AA210" s="254"/>
      <c r="AB210" s="201"/>
      <c r="AC210" s="254"/>
      <c r="AD210" s="254"/>
      <c r="AE210" s="254"/>
      <c r="AF210" s="254"/>
      <c r="AG210" s="254"/>
      <c r="AH210" s="254"/>
      <c r="AI210" s="254"/>
      <c r="AJ210" s="254"/>
      <c r="AK210" s="254"/>
      <c r="AL210" s="201"/>
      <c r="AM210" s="254"/>
      <c r="AN210" s="254"/>
      <c r="AO210" s="254"/>
      <c r="AP210" s="254"/>
      <c r="AQ210" s="201"/>
      <c r="AR210" s="254"/>
      <c r="AS210" s="254"/>
      <c r="AT210" s="254"/>
      <c r="AU210" s="254"/>
      <c r="AV210" s="254"/>
      <c r="AW210" s="201"/>
      <c r="AX210" s="254"/>
      <c r="AY210" s="254"/>
      <c r="AZ210" s="254"/>
      <c r="BA210" s="254"/>
      <c r="BB210" s="254"/>
      <c r="BC210" s="254"/>
      <c r="BD210" s="254"/>
      <c r="BE210" s="254"/>
      <c r="BF210" s="254"/>
    </row>
    <row r="211" spans="7:58" x14ac:dyDescent="0.25">
      <c r="G211" s="158"/>
      <c r="H211" s="254"/>
      <c r="I211" s="254"/>
      <c r="J211" s="201"/>
      <c r="K211" s="254"/>
      <c r="L211" s="254"/>
      <c r="M211" s="254"/>
      <c r="N211" s="254"/>
      <c r="O211" s="254"/>
      <c r="P211" s="201"/>
      <c r="Q211" s="254"/>
      <c r="R211" s="254"/>
      <c r="S211" s="254"/>
      <c r="T211" s="254"/>
      <c r="U211" s="254"/>
      <c r="V211" s="201"/>
      <c r="W211" s="254"/>
      <c r="X211" s="254"/>
      <c r="Y211" s="254"/>
      <c r="Z211" s="254"/>
      <c r="AA211" s="254"/>
      <c r="AB211" s="201"/>
      <c r="AC211" s="254"/>
      <c r="AD211" s="254"/>
      <c r="AE211" s="254"/>
      <c r="AF211" s="254"/>
      <c r="AG211" s="254"/>
      <c r="AH211" s="254"/>
      <c r="AI211" s="254"/>
      <c r="AJ211" s="254"/>
      <c r="AK211" s="254"/>
      <c r="AL211" s="201"/>
      <c r="AM211" s="254"/>
      <c r="AN211" s="254"/>
      <c r="AO211" s="254"/>
      <c r="AP211" s="254"/>
      <c r="AQ211" s="201"/>
      <c r="AR211" s="254"/>
      <c r="AS211" s="254"/>
      <c r="AT211" s="254"/>
      <c r="AU211" s="254"/>
      <c r="AV211" s="254"/>
      <c r="AW211" s="201"/>
      <c r="AX211" s="254"/>
      <c r="AY211" s="254"/>
      <c r="AZ211" s="254"/>
      <c r="BA211" s="254"/>
      <c r="BB211" s="254"/>
      <c r="BC211" s="254"/>
      <c r="BD211" s="254"/>
      <c r="BE211" s="254"/>
      <c r="BF211" s="254"/>
    </row>
    <row r="212" spans="7:58" x14ac:dyDescent="0.25">
      <c r="G212" s="158"/>
      <c r="H212" s="254"/>
      <c r="I212" s="254"/>
      <c r="J212" s="201"/>
      <c r="K212" s="254"/>
      <c r="L212" s="254"/>
      <c r="M212" s="254"/>
      <c r="N212" s="254"/>
      <c r="O212" s="254"/>
      <c r="P212" s="201"/>
      <c r="Q212" s="254"/>
      <c r="R212" s="254"/>
      <c r="S212" s="254"/>
      <c r="T212" s="254"/>
      <c r="U212" s="254"/>
      <c r="V212" s="201"/>
      <c r="W212" s="254"/>
      <c r="X212" s="254"/>
      <c r="Y212" s="254"/>
      <c r="Z212" s="254"/>
      <c r="AA212" s="254"/>
      <c r="AB212" s="201"/>
      <c r="AC212" s="254"/>
      <c r="AD212" s="254"/>
      <c r="AE212" s="254"/>
      <c r="AF212" s="254"/>
      <c r="AG212" s="254"/>
      <c r="AH212" s="254"/>
      <c r="AI212" s="254"/>
      <c r="AJ212" s="254"/>
      <c r="AK212" s="254"/>
      <c r="AL212" s="201"/>
      <c r="AM212" s="254"/>
      <c r="AN212" s="254"/>
      <c r="AO212" s="254"/>
      <c r="AP212" s="254"/>
      <c r="AQ212" s="201"/>
      <c r="AR212" s="254"/>
      <c r="AS212" s="254"/>
      <c r="AT212" s="254"/>
      <c r="AU212" s="254"/>
      <c r="AV212" s="254"/>
      <c r="AW212" s="201"/>
      <c r="AX212" s="254"/>
      <c r="AY212" s="254"/>
      <c r="AZ212" s="254"/>
      <c r="BA212" s="254"/>
      <c r="BB212" s="254"/>
      <c r="BC212" s="254"/>
      <c r="BD212" s="254"/>
      <c r="BE212" s="254"/>
      <c r="BF212" s="254"/>
    </row>
    <row r="213" spans="7:58" x14ac:dyDescent="0.25">
      <c r="G213" s="159"/>
      <c r="H213" s="254"/>
      <c r="I213" s="254"/>
      <c r="J213" s="201"/>
      <c r="K213" s="254"/>
      <c r="L213" s="254"/>
      <c r="M213" s="254"/>
      <c r="N213" s="254"/>
      <c r="O213" s="254"/>
      <c r="P213" s="201"/>
      <c r="Q213" s="254"/>
      <c r="R213" s="254"/>
      <c r="S213" s="254"/>
      <c r="T213" s="254"/>
      <c r="U213" s="254"/>
      <c r="V213" s="201"/>
      <c r="W213" s="254"/>
      <c r="X213" s="254"/>
      <c r="Y213" s="254"/>
      <c r="Z213" s="254"/>
      <c r="AA213" s="254"/>
      <c r="AB213" s="201"/>
      <c r="AC213" s="254"/>
      <c r="AD213" s="254"/>
      <c r="AE213" s="254"/>
      <c r="AF213" s="254"/>
      <c r="AG213" s="254"/>
      <c r="AH213" s="254"/>
      <c r="AI213" s="254"/>
      <c r="AJ213" s="254"/>
      <c r="AK213" s="254"/>
      <c r="AL213" s="201"/>
      <c r="AM213" s="254"/>
      <c r="AN213" s="254"/>
      <c r="AO213" s="254"/>
      <c r="AP213" s="254"/>
      <c r="AQ213" s="201"/>
      <c r="AR213" s="254"/>
      <c r="AS213" s="254"/>
      <c r="AT213" s="254"/>
      <c r="AU213" s="254"/>
      <c r="AV213" s="254"/>
      <c r="AW213" s="201"/>
      <c r="AX213" s="254"/>
      <c r="AY213" s="254"/>
      <c r="AZ213" s="254"/>
      <c r="BA213" s="254"/>
      <c r="BB213" s="254"/>
      <c r="BC213" s="254"/>
      <c r="BD213" s="254"/>
      <c r="BE213" s="254"/>
      <c r="BF213" s="254"/>
    </row>
    <row r="214" spans="7:58" x14ac:dyDescent="0.25">
      <c r="G214" s="159"/>
      <c r="H214" s="254"/>
      <c r="I214" s="254"/>
      <c r="J214" s="201"/>
      <c r="K214" s="254"/>
      <c r="L214" s="254"/>
      <c r="M214" s="254"/>
      <c r="N214" s="254"/>
      <c r="O214" s="254"/>
      <c r="P214" s="201"/>
      <c r="Q214" s="254"/>
      <c r="R214" s="254"/>
      <c r="S214" s="254"/>
      <c r="T214" s="254"/>
      <c r="U214" s="254"/>
      <c r="V214" s="201"/>
      <c r="W214" s="254"/>
      <c r="X214" s="254"/>
      <c r="Y214" s="254"/>
      <c r="Z214" s="254"/>
      <c r="AA214" s="254"/>
      <c r="AB214" s="201"/>
      <c r="AC214" s="254"/>
      <c r="AD214" s="254"/>
      <c r="AE214" s="254"/>
      <c r="AF214" s="254"/>
      <c r="AG214" s="254"/>
      <c r="AH214" s="254"/>
      <c r="AI214" s="254"/>
      <c r="AJ214" s="254"/>
      <c r="AK214" s="254"/>
      <c r="AL214" s="201"/>
      <c r="AM214" s="254"/>
      <c r="AN214" s="254"/>
      <c r="AO214" s="254"/>
      <c r="AP214" s="254"/>
      <c r="AQ214" s="201"/>
      <c r="AR214" s="254"/>
      <c r="AS214" s="254"/>
      <c r="AT214" s="254"/>
      <c r="AU214" s="254"/>
      <c r="AV214" s="254"/>
      <c r="AW214" s="201"/>
      <c r="AX214" s="254"/>
      <c r="AY214" s="254"/>
      <c r="AZ214" s="254"/>
      <c r="BA214" s="254"/>
      <c r="BB214" s="254"/>
      <c r="BC214" s="254"/>
      <c r="BD214" s="254"/>
      <c r="BE214" s="254"/>
      <c r="BF214" s="254"/>
    </row>
    <row r="215" spans="7:58" x14ac:dyDescent="0.25">
      <c r="G215" s="158"/>
      <c r="H215" s="254"/>
      <c r="I215" s="254"/>
      <c r="J215" s="201"/>
      <c r="K215" s="254"/>
      <c r="L215" s="254"/>
      <c r="M215" s="254"/>
      <c r="N215" s="254"/>
      <c r="O215" s="254"/>
      <c r="P215" s="201"/>
      <c r="Q215" s="254"/>
      <c r="R215" s="254"/>
      <c r="S215" s="254"/>
      <c r="T215" s="254"/>
      <c r="U215" s="254"/>
      <c r="V215" s="201"/>
      <c r="W215" s="254"/>
      <c r="X215" s="254"/>
      <c r="Y215" s="254"/>
      <c r="Z215" s="254"/>
      <c r="AA215" s="254"/>
      <c r="AB215" s="201"/>
      <c r="AC215" s="254"/>
      <c r="AD215" s="254"/>
      <c r="AE215" s="254"/>
      <c r="AF215" s="254"/>
      <c r="AG215" s="254"/>
      <c r="AH215" s="254"/>
      <c r="AI215" s="254"/>
      <c r="AJ215" s="254"/>
      <c r="AK215" s="254"/>
      <c r="AL215" s="201"/>
      <c r="AM215" s="254"/>
      <c r="AN215" s="254"/>
      <c r="AO215" s="254"/>
      <c r="AP215" s="254"/>
      <c r="AQ215" s="201"/>
      <c r="AR215" s="254"/>
      <c r="AS215" s="254"/>
      <c r="AT215" s="254"/>
      <c r="AU215" s="254"/>
      <c r="AV215" s="254"/>
      <c r="AW215" s="201"/>
      <c r="AX215" s="254"/>
      <c r="AY215" s="254"/>
      <c r="AZ215" s="254"/>
      <c r="BA215" s="254"/>
      <c r="BB215" s="254"/>
      <c r="BC215" s="254"/>
      <c r="BD215" s="254"/>
      <c r="BE215" s="254"/>
      <c r="BF215" s="254"/>
    </row>
    <row r="216" spans="7:58" x14ac:dyDescent="0.25">
      <c r="G216" s="158"/>
      <c r="H216" s="254"/>
      <c r="I216" s="254"/>
      <c r="J216" s="201"/>
      <c r="K216" s="254"/>
      <c r="L216" s="254"/>
      <c r="M216" s="254"/>
      <c r="N216" s="254"/>
      <c r="O216" s="254"/>
      <c r="P216" s="201"/>
      <c r="Q216" s="254"/>
      <c r="R216" s="254"/>
      <c r="S216" s="254"/>
      <c r="T216" s="254"/>
      <c r="U216" s="254"/>
      <c r="V216" s="201"/>
      <c r="W216" s="254"/>
      <c r="X216" s="254"/>
      <c r="Y216" s="254"/>
      <c r="Z216" s="254"/>
      <c r="AA216" s="254"/>
      <c r="AB216" s="201"/>
      <c r="AC216" s="254"/>
      <c r="AD216" s="254"/>
      <c r="AE216" s="254"/>
      <c r="AF216" s="254"/>
      <c r="AG216" s="254"/>
      <c r="AH216" s="254"/>
      <c r="AI216" s="254"/>
      <c r="AJ216" s="254"/>
      <c r="AK216" s="254"/>
      <c r="AL216" s="201"/>
      <c r="AM216" s="254"/>
      <c r="AN216" s="254"/>
      <c r="AO216" s="254"/>
      <c r="AP216" s="254"/>
      <c r="AQ216" s="201"/>
      <c r="AR216" s="254"/>
      <c r="AS216" s="254"/>
      <c r="AT216" s="254"/>
      <c r="AU216" s="254"/>
      <c r="AV216" s="254"/>
      <c r="AW216" s="201"/>
      <c r="AX216" s="254"/>
      <c r="AY216" s="254"/>
      <c r="AZ216" s="254"/>
      <c r="BA216" s="254"/>
      <c r="BB216" s="254"/>
      <c r="BC216" s="254"/>
      <c r="BD216" s="254"/>
      <c r="BE216" s="254"/>
      <c r="BF216" s="254"/>
    </row>
    <row r="217" spans="7:58" x14ac:dyDescent="0.25">
      <c r="G217" s="159"/>
      <c r="H217" s="254"/>
      <c r="I217" s="254"/>
      <c r="J217" s="201"/>
      <c r="K217" s="254"/>
      <c r="L217" s="254"/>
      <c r="M217" s="254"/>
      <c r="N217" s="254"/>
      <c r="O217" s="254"/>
      <c r="P217" s="201"/>
      <c r="Q217" s="254"/>
      <c r="R217" s="254"/>
      <c r="S217" s="254"/>
      <c r="T217" s="254"/>
      <c r="U217" s="254"/>
      <c r="V217" s="201"/>
      <c r="W217" s="254"/>
      <c r="X217" s="254"/>
      <c r="Y217" s="254"/>
      <c r="Z217" s="254"/>
      <c r="AA217" s="254"/>
      <c r="AB217" s="201"/>
      <c r="AC217" s="254"/>
      <c r="AD217" s="254"/>
      <c r="AE217" s="254"/>
      <c r="AF217" s="254"/>
      <c r="AG217" s="254"/>
      <c r="AH217" s="254"/>
      <c r="AI217" s="254"/>
      <c r="AJ217" s="254"/>
      <c r="AK217" s="254"/>
      <c r="AL217" s="201"/>
      <c r="AM217" s="254"/>
      <c r="AN217" s="254"/>
      <c r="AO217" s="254"/>
      <c r="AP217" s="254"/>
      <c r="AQ217" s="201"/>
      <c r="AR217" s="254"/>
      <c r="AS217" s="254"/>
      <c r="AT217" s="254"/>
      <c r="AU217" s="254"/>
      <c r="AV217" s="254"/>
      <c r="AW217" s="201"/>
      <c r="AX217" s="254"/>
      <c r="AY217" s="254"/>
      <c r="AZ217" s="254"/>
      <c r="BA217" s="254"/>
      <c r="BB217" s="254"/>
      <c r="BC217" s="254"/>
      <c r="BD217" s="254"/>
      <c r="BE217" s="254"/>
      <c r="BF217" s="254"/>
    </row>
    <row r="218" spans="7:58" x14ac:dyDescent="0.25">
      <c r="G218" s="159"/>
      <c r="H218" s="254"/>
      <c r="I218" s="254"/>
      <c r="J218" s="201"/>
      <c r="K218" s="254"/>
      <c r="L218" s="254"/>
      <c r="M218" s="254"/>
      <c r="N218" s="254"/>
      <c r="O218" s="254"/>
      <c r="P218" s="201"/>
      <c r="Q218" s="254"/>
      <c r="R218" s="254"/>
      <c r="S218" s="254"/>
      <c r="T218" s="254"/>
      <c r="U218" s="254"/>
      <c r="V218" s="201"/>
      <c r="W218" s="254"/>
      <c r="X218" s="254"/>
      <c r="Y218" s="254"/>
      <c r="Z218" s="254"/>
      <c r="AA218" s="254"/>
      <c r="AB218" s="201"/>
      <c r="AC218" s="254"/>
      <c r="AD218" s="254"/>
      <c r="AE218" s="254"/>
      <c r="AF218" s="254"/>
      <c r="AG218" s="254"/>
      <c r="AH218" s="254"/>
      <c r="AI218" s="254"/>
      <c r="AJ218" s="254"/>
      <c r="AK218" s="254"/>
      <c r="AL218" s="201"/>
      <c r="AM218" s="254"/>
      <c r="AN218" s="254"/>
      <c r="AO218" s="254"/>
      <c r="AP218" s="254"/>
      <c r="AQ218" s="201"/>
      <c r="AR218" s="254"/>
      <c r="AS218" s="254"/>
      <c r="AT218" s="254"/>
      <c r="AU218" s="254"/>
      <c r="AV218" s="254"/>
      <c r="AW218" s="201"/>
      <c r="AX218" s="254"/>
      <c r="AY218" s="254"/>
      <c r="AZ218" s="254"/>
      <c r="BA218" s="254"/>
      <c r="BB218" s="254"/>
      <c r="BC218" s="254"/>
      <c r="BD218" s="254"/>
      <c r="BE218" s="254"/>
      <c r="BF218" s="254"/>
    </row>
    <row r="219" spans="7:58" x14ac:dyDescent="0.25">
      <c r="G219" s="158"/>
      <c r="H219" s="254"/>
      <c r="I219" s="254"/>
      <c r="J219" s="201"/>
      <c r="K219" s="254"/>
      <c r="L219" s="254"/>
      <c r="M219" s="254"/>
      <c r="N219" s="254"/>
      <c r="O219" s="254"/>
      <c r="P219" s="201"/>
      <c r="Q219" s="254"/>
      <c r="R219" s="254"/>
      <c r="S219" s="254"/>
      <c r="T219" s="254"/>
      <c r="U219" s="254"/>
      <c r="V219" s="201"/>
      <c r="W219" s="254"/>
      <c r="X219" s="254"/>
      <c r="Y219" s="254"/>
      <c r="Z219" s="254"/>
      <c r="AA219" s="254"/>
      <c r="AB219" s="201"/>
      <c r="AC219" s="254"/>
      <c r="AD219" s="254"/>
      <c r="AE219" s="254"/>
      <c r="AF219" s="254"/>
      <c r="AG219" s="254"/>
      <c r="AH219" s="254"/>
      <c r="AI219" s="254"/>
      <c r="AJ219" s="254"/>
      <c r="AK219" s="254"/>
      <c r="AL219" s="201"/>
      <c r="AM219" s="254"/>
      <c r="AN219" s="254"/>
      <c r="AO219" s="254"/>
      <c r="AP219" s="254"/>
      <c r="AQ219" s="201"/>
      <c r="AR219" s="254"/>
      <c r="AS219" s="254"/>
      <c r="AT219" s="254"/>
      <c r="AU219" s="254"/>
      <c r="AV219" s="254"/>
      <c r="AW219" s="201"/>
      <c r="AX219" s="254"/>
      <c r="AY219" s="254"/>
      <c r="AZ219" s="254"/>
      <c r="BA219" s="254"/>
      <c r="BB219" s="254"/>
      <c r="BC219" s="254"/>
      <c r="BD219" s="254"/>
      <c r="BE219" s="254"/>
      <c r="BF219" s="254"/>
    </row>
    <row r="220" spans="7:58" x14ac:dyDescent="0.25">
      <c r="G220" s="158"/>
      <c r="H220" s="254"/>
      <c r="I220" s="254"/>
      <c r="J220" s="201"/>
      <c r="K220" s="254"/>
      <c r="L220" s="254"/>
      <c r="M220" s="254"/>
      <c r="N220" s="254"/>
      <c r="O220" s="254"/>
      <c r="P220" s="201"/>
      <c r="Q220" s="254"/>
      <c r="R220" s="254"/>
      <c r="S220" s="254"/>
      <c r="T220" s="254"/>
      <c r="U220" s="254"/>
      <c r="V220" s="201"/>
      <c r="W220" s="254"/>
      <c r="X220" s="254"/>
      <c r="Y220" s="254"/>
      <c r="Z220" s="254"/>
      <c r="AA220" s="254"/>
      <c r="AB220" s="201"/>
      <c r="AC220" s="254"/>
      <c r="AD220" s="254"/>
      <c r="AE220" s="254"/>
      <c r="AF220" s="254"/>
      <c r="AG220" s="254"/>
      <c r="AH220" s="254"/>
      <c r="AI220" s="254"/>
      <c r="AJ220" s="254"/>
      <c r="AK220" s="254"/>
      <c r="AL220" s="201"/>
      <c r="AM220" s="254"/>
      <c r="AN220" s="254"/>
      <c r="AO220" s="254"/>
      <c r="AP220" s="254"/>
      <c r="AQ220" s="201"/>
      <c r="AR220" s="254"/>
      <c r="AS220" s="254"/>
      <c r="AT220" s="254"/>
      <c r="AU220" s="254"/>
      <c r="AV220" s="254"/>
      <c r="AW220" s="201"/>
      <c r="AX220" s="254"/>
      <c r="AY220" s="254"/>
      <c r="AZ220" s="254"/>
      <c r="BA220" s="254"/>
      <c r="BB220" s="254"/>
      <c r="BC220" s="254"/>
      <c r="BD220" s="254"/>
      <c r="BE220" s="254"/>
      <c r="BF220" s="254"/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401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F1" sqref="BF1:BF1048576"/>
    </sheetView>
  </sheetViews>
  <sheetFormatPr baseColWidth="10" defaultColWidth="20.453125" defaultRowHeight="12.5" x14ac:dyDescent="0.25"/>
  <cols>
    <col min="1" max="1" width="14" style="254" bestFit="1" customWidth="1"/>
    <col min="2" max="2" width="41.26953125" style="254" bestFit="1" customWidth="1"/>
    <col min="3" max="3" width="14.1796875" style="254" bestFit="1" customWidth="1"/>
    <col min="4" max="4" width="26.26953125" style="254" bestFit="1" customWidth="1"/>
    <col min="5" max="5" width="24.7265625" style="254" bestFit="1" customWidth="1"/>
    <col min="6" max="6" width="21.81640625" style="254" bestFit="1" customWidth="1"/>
    <col min="7" max="7" width="26.26953125" style="254" bestFit="1" customWidth="1"/>
    <col min="8" max="8" width="26.81640625" style="10" bestFit="1" customWidth="1"/>
    <col min="9" max="9" width="27.26953125" style="10" bestFit="1" customWidth="1"/>
    <col min="10" max="10" width="16.1796875" style="7" bestFit="1" customWidth="1"/>
    <col min="11" max="11" width="26.26953125" style="10" bestFit="1" customWidth="1"/>
    <col min="12" max="12" width="21.81640625" style="10" bestFit="1" customWidth="1"/>
    <col min="13" max="13" width="27.7265625" style="10" bestFit="1" customWidth="1"/>
    <col min="14" max="14" width="28.26953125" style="10" bestFit="1" customWidth="1"/>
    <col min="15" max="15" width="28.7265625" style="10" bestFit="1" customWidth="1"/>
    <col min="16" max="16" width="17.54296875" style="7" bestFit="1" customWidth="1"/>
    <col min="17" max="17" width="25.453125" style="10" bestFit="1" customWidth="1"/>
    <col min="18" max="18" width="25.26953125" style="10" bestFit="1" customWidth="1"/>
    <col min="19" max="19" width="27" style="10" bestFit="1" customWidth="1"/>
    <col min="20" max="20" width="27.54296875" style="10" bestFit="1" customWidth="1"/>
    <col min="21" max="21" width="28" style="10" bestFit="1" customWidth="1"/>
    <col min="22" max="22" width="16.81640625" style="7" bestFit="1" customWidth="1"/>
    <col min="23" max="24" width="22.7265625" style="10" bestFit="1" customWidth="1"/>
    <col min="25" max="25" width="25.1796875" style="10" bestFit="1" customWidth="1"/>
    <col min="26" max="26" width="25.81640625" style="10" bestFit="1" customWidth="1"/>
    <col min="27" max="27" width="26.453125" style="10" bestFit="1" customWidth="1"/>
    <col min="28" max="28" width="14.1796875" style="7" bestFit="1" customWidth="1"/>
    <col min="29" max="29" width="30.1796875" style="10" bestFit="1" customWidth="1"/>
    <col min="30" max="30" width="31.81640625" style="10" bestFit="1" customWidth="1"/>
    <col min="31" max="31" width="30.7265625" style="10" bestFit="1" customWidth="1"/>
    <col min="32" max="32" width="30.26953125" style="10" bestFit="1" customWidth="1"/>
    <col min="33" max="33" width="15" style="7" bestFit="1" customWidth="1"/>
    <col min="34" max="34" width="31.453125" style="10" bestFit="1" customWidth="1"/>
    <col min="35" max="35" width="33" style="10" bestFit="1" customWidth="1"/>
    <col min="36" max="36" width="32" style="10" bestFit="1" customWidth="1"/>
    <col min="37" max="37" width="31.54296875" style="10" bestFit="1" customWidth="1"/>
    <col min="38" max="38" width="16.1796875" style="7" bestFit="1" customWidth="1"/>
    <col min="39" max="39" width="20.7265625" style="10" bestFit="1" customWidth="1"/>
    <col min="40" max="40" width="22.1796875" style="10" bestFit="1" customWidth="1"/>
    <col min="41" max="41" width="22.7265625" style="10" bestFit="1" customWidth="1"/>
    <col min="42" max="42" width="23.1796875" style="10" bestFit="1" customWidth="1"/>
    <col min="43" max="43" width="12.1796875" style="7" bestFit="1" customWidth="1"/>
    <col min="44" max="44" width="26.54296875" style="10" bestFit="1" customWidth="1"/>
    <col min="45" max="45" width="24" style="10" bestFit="1" customWidth="1"/>
    <col min="46" max="46" width="28" style="10" bestFit="1" customWidth="1"/>
    <col min="47" max="47" width="28.54296875" style="10" bestFit="1" customWidth="1"/>
    <col min="48" max="48" width="29" style="10" bestFit="1" customWidth="1"/>
    <col min="49" max="49" width="17.81640625" style="7" bestFit="1" customWidth="1"/>
    <col min="50" max="50" width="26.81640625" style="10" bestFit="1" customWidth="1"/>
    <col min="51" max="51" width="28.26953125" style="10" bestFit="1" customWidth="1"/>
    <col min="52" max="52" width="28.81640625" style="10" bestFit="1" customWidth="1"/>
    <col min="53" max="53" width="29.26953125" style="10" bestFit="1" customWidth="1"/>
    <col min="54" max="54" width="18.1796875" style="7" bestFit="1" customWidth="1"/>
    <col min="55" max="55" width="22.81640625" style="10" bestFit="1" customWidth="1"/>
    <col min="56" max="56" width="25.81640625" style="10" bestFit="1" customWidth="1"/>
    <col min="57" max="57" width="26.26953125" style="10" bestFit="1" customWidth="1"/>
    <col min="58" max="58" width="15.1796875" style="7" bestFit="1" customWidth="1"/>
    <col min="59" max="16384" width="20.453125" style="254"/>
  </cols>
  <sheetData>
    <row r="1" spans="1:58" x14ac:dyDescent="0.25">
      <c r="A1" s="20" t="s">
        <v>343</v>
      </c>
      <c r="B1" s="14" t="s">
        <v>888</v>
      </c>
      <c r="C1" s="14" t="s">
        <v>953</v>
      </c>
      <c r="D1" s="14" t="s">
        <v>925</v>
      </c>
      <c r="E1" s="207" t="s">
        <v>912</v>
      </c>
      <c r="F1" s="207" t="s">
        <v>937</v>
      </c>
      <c r="G1" s="290" t="s">
        <v>889</v>
      </c>
      <c r="H1" s="271" t="s">
        <v>875</v>
      </c>
      <c r="I1" s="271" t="s">
        <v>924</v>
      </c>
      <c r="J1" s="199" t="s">
        <v>874</v>
      </c>
      <c r="K1" s="272" t="s">
        <v>907</v>
      </c>
      <c r="L1" s="211" t="s">
        <v>937</v>
      </c>
      <c r="M1" s="291" t="s">
        <v>890</v>
      </c>
      <c r="N1" s="274" t="s">
        <v>886</v>
      </c>
      <c r="O1" s="274" t="s">
        <v>926</v>
      </c>
      <c r="P1" s="202" t="s">
        <v>876</v>
      </c>
      <c r="Q1" s="275" t="s">
        <v>909</v>
      </c>
      <c r="R1" s="275" t="s">
        <v>939</v>
      </c>
      <c r="S1" s="292" t="s">
        <v>893</v>
      </c>
      <c r="T1" s="277" t="s">
        <v>891</v>
      </c>
      <c r="U1" s="277" t="s">
        <v>927</v>
      </c>
      <c r="V1" s="203" t="s">
        <v>877</v>
      </c>
      <c r="W1" s="278" t="s">
        <v>908</v>
      </c>
      <c r="X1" s="278" t="s">
        <v>956</v>
      </c>
      <c r="Y1" s="293" t="s">
        <v>899</v>
      </c>
      <c r="Z1" s="280" t="s">
        <v>898</v>
      </c>
      <c r="AA1" s="280" t="s">
        <v>897</v>
      </c>
      <c r="AB1" s="205" t="s">
        <v>878</v>
      </c>
      <c r="AC1" s="218" t="s">
        <v>941</v>
      </c>
      <c r="AD1" s="218" t="s">
        <v>942</v>
      </c>
      <c r="AE1" s="218" t="s">
        <v>943</v>
      </c>
      <c r="AF1" s="218" t="s">
        <v>950</v>
      </c>
      <c r="AG1" s="206" t="s">
        <v>944</v>
      </c>
      <c r="AH1" s="218" t="s">
        <v>945</v>
      </c>
      <c r="AI1" s="218" t="s">
        <v>946</v>
      </c>
      <c r="AJ1" s="218" t="s">
        <v>947</v>
      </c>
      <c r="AK1" s="218" t="s">
        <v>951</v>
      </c>
      <c r="AL1" s="206" t="s">
        <v>948</v>
      </c>
      <c r="AM1" s="281" t="s">
        <v>910</v>
      </c>
      <c r="AN1" s="294" t="s">
        <v>955</v>
      </c>
      <c r="AO1" s="282" t="s">
        <v>954</v>
      </c>
      <c r="AP1" s="283" t="s">
        <v>929</v>
      </c>
      <c r="AQ1" s="317" t="s">
        <v>879</v>
      </c>
      <c r="AR1" s="284" t="s">
        <v>911</v>
      </c>
      <c r="AS1" s="284" t="s">
        <v>952</v>
      </c>
      <c r="AT1" s="295" t="s">
        <v>894</v>
      </c>
      <c r="AU1" s="286" t="s">
        <v>903</v>
      </c>
      <c r="AV1" s="286" t="s">
        <v>930</v>
      </c>
      <c r="AW1" s="318" t="s">
        <v>880</v>
      </c>
      <c r="AX1" s="287" t="s">
        <v>913</v>
      </c>
      <c r="AY1" s="288" t="s">
        <v>900</v>
      </c>
      <c r="AZ1" s="288" t="s">
        <v>901</v>
      </c>
      <c r="BA1" s="288" t="s">
        <v>931</v>
      </c>
      <c r="BB1" s="322" t="s">
        <v>881</v>
      </c>
      <c r="BC1" s="278" t="s">
        <v>914</v>
      </c>
      <c r="BD1" s="289" t="s">
        <v>902</v>
      </c>
      <c r="BE1" s="289" t="s">
        <v>932</v>
      </c>
      <c r="BF1" s="324" t="s">
        <v>884</v>
      </c>
    </row>
    <row r="2" spans="1:58" s="10" customFormat="1" ht="14.5" x14ac:dyDescent="0.35">
      <c r="A2" s="33" t="s">
        <v>739</v>
      </c>
      <c r="B2" s="16" t="s">
        <v>65</v>
      </c>
      <c r="C2" s="135">
        <v>620523</v>
      </c>
      <c r="D2" s="135">
        <v>4652.4799999999996</v>
      </c>
      <c r="E2" s="191">
        <v>8</v>
      </c>
      <c r="F2" s="191">
        <v>9</v>
      </c>
      <c r="G2" s="191">
        <v>5654</v>
      </c>
      <c r="H2" s="192">
        <v>5.65</v>
      </c>
      <c r="I2" s="191">
        <v>33.82</v>
      </c>
      <c r="J2" s="320">
        <v>0.73</v>
      </c>
      <c r="K2" s="193">
        <v>0</v>
      </c>
      <c r="L2" s="193">
        <v>0</v>
      </c>
      <c r="M2" s="193">
        <v>0</v>
      </c>
      <c r="N2" s="180">
        <v>0</v>
      </c>
      <c r="O2" s="193">
        <v>0</v>
      </c>
      <c r="P2" s="189">
        <v>0</v>
      </c>
      <c r="Q2" s="194">
        <v>0</v>
      </c>
      <c r="R2" s="194">
        <v>0</v>
      </c>
      <c r="S2" s="194">
        <v>0</v>
      </c>
      <c r="T2" s="182">
        <v>0</v>
      </c>
      <c r="U2" s="194">
        <v>0</v>
      </c>
      <c r="V2" s="190">
        <v>0</v>
      </c>
      <c r="W2" s="195">
        <v>1</v>
      </c>
      <c r="X2" s="195"/>
      <c r="Y2" s="195">
        <v>6855.8240340000002</v>
      </c>
      <c r="Z2" s="60">
        <v>6.86</v>
      </c>
      <c r="AA2" s="195">
        <v>9.58</v>
      </c>
      <c r="AB2" s="321">
        <v>0.21</v>
      </c>
      <c r="AC2" s="196">
        <v>1</v>
      </c>
      <c r="AD2" s="196">
        <v>2004.48</v>
      </c>
      <c r="AE2" s="125">
        <v>2</v>
      </c>
      <c r="AF2" s="196">
        <v>1.79</v>
      </c>
      <c r="AG2" s="314">
        <v>0.04</v>
      </c>
      <c r="AH2" s="196">
        <v>2329</v>
      </c>
      <c r="AI2" s="196">
        <v>37467.622000000003</v>
      </c>
      <c r="AJ2" s="125">
        <v>37</v>
      </c>
      <c r="AK2" s="196">
        <v>33.53</v>
      </c>
      <c r="AL2" s="314">
        <v>0.72</v>
      </c>
      <c r="AM2" s="196">
        <v>2330</v>
      </c>
      <c r="AN2" s="196">
        <v>39472.101999999999</v>
      </c>
      <c r="AO2" s="125">
        <v>39</v>
      </c>
      <c r="AP2" s="196">
        <v>35.32</v>
      </c>
      <c r="AQ2" s="314">
        <v>0.76</v>
      </c>
      <c r="AR2" s="197">
        <v>0</v>
      </c>
      <c r="AS2" s="197">
        <v>0</v>
      </c>
      <c r="AT2" s="197">
        <v>0</v>
      </c>
      <c r="AU2" s="184">
        <v>0</v>
      </c>
      <c r="AV2" s="197">
        <v>0</v>
      </c>
      <c r="AW2" s="319">
        <v>0</v>
      </c>
      <c r="AX2" s="198">
        <v>0</v>
      </c>
      <c r="AY2" s="198">
        <v>0</v>
      </c>
      <c r="AZ2" s="126">
        <v>0</v>
      </c>
      <c r="BA2" s="198">
        <v>0</v>
      </c>
      <c r="BB2" s="323">
        <v>0</v>
      </c>
      <c r="BC2" s="60">
        <v>2339</v>
      </c>
      <c r="BD2" s="60">
        <v>51.98</v>
      </c>
      <c r="BE2" s="60">
        <v>78.72</v>
      </c>
      <c r="BF2" s="321">
        <v>1.69</v>
      </c>
    </row>
    <row r="3" spans="1:58" s="10" customFormat="1" ht="14.5" x14ac:dyDescent="0.35">
      <c r="A3" s="33" t="s">
        <v>738</v>
      </c>
      <c r="B3" s="16" t="s">
        <v>64</v>
      </c>
      <c r="C3" s="135">
        <v>495885</v>
      </c>
      <c r="D3" s="135">
        <v>3717.98</v>
      </c>
      <c r="E3" s="191">
        <v>1</v>
      </c>
      <c r="F3" s="191">
        <v>1</v>
      </c>
      <c r="G3" s="191">
        <v>14</v>
      </c>
      <c r="H3" s="192">
        <v>0.01</v>
      </c>
      <c r="I3" s="191">
        <v>0.08</v>
      </c>
      <c r="J3" s="320">
        <v>0</v>
      </c>
      <c r="K3" s="193">
        <v>0</v>
      </c>
      <c r="L3" s="193">
        <v>0</v>
      </c>
      <c r="M3" s="193">
        <v>0</v>
      </c>
      <c r="N3" s="180">
        <v>0</v>
      </c>
      <c r="O3" s="193">
        <v>0</v>
      </c>
      <c r="P3" s="189">
        <v>0</v>
      </c>
      <c r="Q3" s="194">
        <v>3</v>
      </c>
      <c r="R3" s="194">
        <v>4</v>
      </c>
      <c r="S3" s="194">
        <v>5400</v>
      </c>
      <c r="T3" s="182">
        <v>5.4</v>
      </c>
      <c r="U3" s="194">
        <v>16.59</v>
      </c>
      <c r="V3" s="190">
        <v>0.45</v>
      </c>
      <c r="W3" s="195">
        <v>6</v>
      </c>
      <c r="X3" s="195"/>
      <c r="Y3" s="195">
        <v>7814.7395280000001</v>
      </c>
      <c r="Z3" s="60">
        <v>7.81</v>
      </c>
      <c r="AA3" s="195">
        <v>18.61</v>
      </c>
      <c r="AB3" s="321">
        <v>0.5</v>
      </c>
      <c r="AC3" s="196">
        <v>1</v>
      </c>
      <c r="AD3" s="196">
        <v>5.52</v>
      </c>
      <c r="AE3" s="125">
        <v>0</v>
      </c>
      <c r="AF3" s="196">
        <v>0</v>
      </c>
      <c r="AG3" s="314">
        <v>0</v>
      </c>
      <c r="AH3" s="196">
        <v>2647</v>
      </c>
      <c r="AI3" s="196">
        <v>34672.690999999999</v>
      </c>
      <c r="AJ3" s="125">
        <v>35</v>
      </c>
      <c r="AK3" s="196">
        <v>31.03</v>
      </c>
      <c r="AL3" s="314">
        <v>0.83</v>
      </c>
      <c r="AM3" s="196">
        <v>2648</v>
      </c>
      <c r="AN3" s="196">
        <v>34678.211000000003</v>
      </c>
      <c r="AO3" s="125">
        <v>35</v>
      </c>
      <c r="AP3" s="196">
        <v>31.03</v>
      </c>
      <c r="AQ3" s="314">
        <v>0.83</v>
      </c>
      <c r="AR3" s="197">
        <v>0</v>
      </c>
      <c r="AS3" s="197">
        <v>0</v>
      </c>
      <c r="AT3" s="197">
        <v>0</v>
      </c>
      <c r="AU3" s="184">
        <v>0</v>
      </c>
      <c r="AV3" s="197">
        <v>0</v>
      </c>
      <c r="AW3" s="319">
        <v>0</v>
      </c>
      <c r="AX3" s="198">
        <v>0</v>
      </c>
      <c r="AY3" s="198">
        <v>0</v>
      </c>
      <c r="AZ3" s="126">
        <v>0</v>
      </c>
      <c r="BA3" s="198">
        <v>0</v>
      </c>
      <c r="BB3" s="323">
        <v>0</v>
      </c>
      <c r="BC3" s="60">
        <v>2658</v>
      </c>
      <c r="BD3" s="60">
        <v>47.91</v>
      </c>
      <c r="BE3" s="60">
        <v>66.319999999999993</v>
      </c>
      <c r="BF3" s="321">
        <v>1.78</v>
      </c>
    </row>
    <row r="4" spans="1:58" s="10" customFormat="1" ht="14.5" x14ac:dyDescent="0.35">
      <c r="A4" s="33" t="s">
        <v>737</v>
      </c>
      <c r="B4" s="16" t="s">
        <v>82</v>
      </c>
      <c r="C4" s="135">
        <v>582415</v>
      </c>
      <c r="D4" s="135">
        <v>4366.76</v>
      </c>
      <c r="E4" s="191">
        <v>8</v>
      </c>
      <c r="F4" s="191">
        <v>11</v>
      </c>
      <c r="G4" s="191">
        <v>6068</v>
      </c>
      <c r="H4" s="192">
        <v>6.07</v>
      </c>
      <c r="I4" s="191">
        <v>36.29</v>
      </c>
      <c r="J4" s="320">
        <v>0.83</v>
      </c>
      <c r="K4" s="193">
        <v>0</v>
      </c>
      <c r="L4" s="193">
        <v>0</v>
      </c>
      <c r="M4" s="193">
        <v>0</v>
      </c>
      <c r="N4" s="180">
        <v>0</v>
      </c>
      <c r="O4" s="193">
        <v>0</v>
      </c>
      <c r="P4" s="189">
        <v>0</v>
      </c>
      <c r="Q4" s="194">
        <v>0</v>
      </c>
      <c r="R4" s="194">
        <v>0</v>
      </c>
      <c r="S4" s="194">
        <v>0</v>
      </c>
      <c r="T4" s="182">
        <v>0</v>
      </c>
      <c r="U4" s="194">
        <v>0</v>
      </c>
      <c r="V4" s="190">
        <v>0</v>
      </c>
      <c r="W4" s="195">
        <v>1</v>
      </c>
      <c r="X4" s="195"/>
      <c r="Y4" s="195">
        <v>969</v>
      </c>
      <c r="Z4" s="60">
        <v>0.97</v>
      </c>
      <c r="AA4" s="195">
        <v>5.5</v>
      </c>
      <c r="AB4" s="321">
        <v>0.13</v>
      </c>
      <c r="AC4" s="196">
        <v>4</v>
      </c>
      <c r="AD4" s="196">
        <v>619.04999999999995</v>
      </c>
      <c r="AE4" s="125">
        <v>1</v>
      </c>
      <c r="AF4" s="196">
        <v>0.55000000000000004</v>
      </c>
      <c r="AG4" s="314">
        <v>0.01</v>
      </c>
      <c r="AH4" s="196">
        <v>2890</v>
      </c>
      <c r="AI4" s="196">
        <v>40488.726999999999</v>
      </c>
      <c r="AJ4" s="125">
        <v>40</v>
      </c>
      <c r="AK4" s="196">
        <v>36.229999999999997</v>
      </c>
      <c r="AL4" s="314">
        <v>0.83</v>
      </c>
      <c r="AM4" s="196">
        <v>2894</v>
      </c>
      <c r="AN4" s="196">
        <v>41107.777000000002</v>
      </c>
      <c r="AO4" s="125">
        <v>41</v>
      </c>
      <c r="AP4" s="196">
        <v>36.78</v>
      </c>
      <c r="AQ4" s="314">
        <v>0.84</v>
      </c>
      <c r="AR4" s="197">
        <v>4</v>
      </c>
      <c r="AS4" s="197">
        <v>7</v>
      </c>
      <c r="AT4" s="197">
        <v>16632</v>
      </c>
      <c r="AU4" s="184">
        <v>16.63</v>
      </c>
      <c r="AV4" s="197">
        <v>55.8</v>
      </c>
      <c r="AW4" s="319">
        <v>1.28</v>
      </c>
      <c r="AX4" s="198">
        <v>0</v>
      </c>
      <c r="AY4" s="198">
        <v>0</v>
      </c>
      <c r="AZ4" s="126">
        <v>0</v>
      </c>
      <c r="BA4" s="198">
        <v>0</v>
      </c>
      <c r="BB4" s="323">
        <v>0</v>
      </c>
      <c r="BC4" s="60">
        <v>2907</v>
      </c>
      <c r="BD4" s="60">
        <v>64.78</v>
      </c>
      <c r="BE4" s="60">
        <v>134.37</v>
      </c>
      <c r="BF4" s="321">
        <v>3.08</v>
      </c>
    </row>
    <row r="5" spans="1:58" s="10" customFormat="1" ht="14.5" x14ac:dyDescent="0.35">
      <c r="A5" s="33" t="s">
        <v>736</v>
      </c>
      <c r="B5" s="16" t="s">
        <v>158</v>
      </c>
      <c r="C5" s="135">
        <v>226844</v>
      </c>
      <c r="D5" s="135">
        <v>1700.8</v>
      </c>
      <c r="E5" s="191">
        <v>6</v>
      </c>
      <c r="F5" s="191">
        <v>8</v>
      </c>
      <c r="G5" s="191">
        <v>1191</v>
      </c>
      <c r="H5" s="192">
        <v>1.19</v>
      </c>
      <c r="I5" s="191">
        <v>7.12</v>
      </c>
      <c r="J5" s="320">
        <v>0.42</v>
      </c>
      <c r="K5" s="193">
        <v>0</v>
      </c>
      <c r="L5" s="193">
        <v>0</v>
      </c>
      <c r="M5" s="193">
        <v>0</v>
      </c>
      <c r="N5" s="180">
        <v>0</v>
      </c>
      <c r="O5" s="193">
        <v>0</v>
      </c>
      <c r="P5" s="189">
        <v>0</v>
      </c>
      <c r="Q5" s="194">
        <v>0</v>
      </c>
      <c r="R5" s="194">
        <v>0</v>
      </c>
      <c r="S5" s="194">
        <v>0</v>
      </c>
      <c r="T5" s="182">
        <v>0</v>
      </c>
      <c r="U5" s="194">
        <v>0</v>
      </c>
      <c r="V5" s="190">
        <v>0</v>
      </c>
      <c r="W5" s="195">
        <v>1</v>
      </c>
      <c r="X5" s="195"/>
      <c r="Y5" s="195">
        <v>11206.55654</v>
      </c>
      <c r="Z5" s="60">
        <v>11.21</v>
      </c>
      <c r="AA5" s="195">
        <v>15.67</v>
      </c>
      <c r="AB5" s="321">
        <v>0.92</v>
      </c>
      <c r="AC5" s="196">
        <v>0</v>
      </c>
      <c r="AD5" s="196">
        <v>0</v>
      </c>
      <c r="AE5" s="125">
        <v>0</v>
      </c>
      <c r="AF5" s="196">
        <v>0</v>
      </c>
      <c r="AG5" s="314">
        <v>0</v>
      </c>
      <c r="AH5" s="196">
        <v>2173</v>
      </c>
      <c r="AI5" s="196">
        <v>37188.51</v>
      </c>
      <c r="AJ5" s="125">
        <v>37</v>
      </c>
      <c r="AK5" s="196">
        <v>33.28</v>
      </c>
      <c r="AL5" s="314">
        <v>1.96</v>
      </c>
      <c r="AM5" s="196">
        <v>2173</v>
      </c>
      <c r="AN5" s="196">
        <v>37188.51</v>
      </c>
      <c r="AO5" s="125">
        <v>37</v>
      </c>
      <c r="AP5" s="196">
        <v>33.28</v>
      </c>
      <c r="AQ5" s="314">
        <v>1.96</v>
      </c>
      <c r="AR5" s="197">
        <v>0</v>
      </c>
      <c r="AS5" s="197">
        <v>0</v>
      </c>
      <c r="AT5" s="197">
        <v>0</v>
      </c>
      <c r="AU5" s="184">
        <v>0</v>
      </c>
      <c r="AV5" s="197">
        <v>0</v>
      </c>
      <c r="AW5" s="319">
        <v>0</v>
      </c>
      <c r="AX5" s="198">
        <v>5</v>
      </c>
      <c r="AY5" s="198">
        <v>3750</v>
      </c>
      <c r="AZ5" s="126">
        <v>3.75</v>
      </c>
      <c r="BA5" s="198">
        <v>3.46</v>
      </c>
      <c r="BB5" s="323">
        <v>0.2</v>
      </c>
      <c r="BC5" s="60">
        <v>2185</v>
      </c>
      <c r="BD5" s="60">
        <v>53.34</v>
      </c>
      <c r="BE5" s="60">
        <v>59.53</v>
      </c>
      <c r="BF5" s="321">
        <v>3.5</v>
      </c>
    </row>
    <row r="6" spans="1:58" s="10" customFormat="1" ht="14.5" x14ac:dyDescent="0.35">
      <c r="A6" s="33" t="s">
        <v>735</v>
      </c>
      <c r="B6" s="16" t="s">
        <v>197</v>
      </c>
      <c r="C6" s="135">
        <v>259665</v>
      </c>
      <c r="D6" s="135">
        <v>1946.88</v>
      </c>
      <c r="E6" s="191">
        <v>0</v>
      </c>
      <c r="F6" s="191">
        <v>0</v>
      </c>
      <c r="G6" s="191">
        <v>0</v>
      </c>
      <c r="H6" s="192">
        <v>0</v>
      </c>
      <c r="I6" s="191">
        <v>0</v>
      </c>
      <c r="J6" s="320">
        <v>0</v>
      </c>
      <c r="K6" s="193">
        <v>0</v>
      </c>
      <c r="L6" s="193">
        <v>0</v>
      </c>
      <c r="M6" s="193">
        <v>0</v>
      </c>
      <c r="N6" s="180">
        <v>0</v>
      </c>
      <c r="O6" s="193">
        <v>0</v>
      </c>
      <c r="P6" s="189">
        <v>0</v>
      </c>
      <c r="Q6" s="194">
        <v>0</v>
      </c>
      <c r="R6" s="194">
        <v>0</v>
      </c>
      <c r="S6" s="194">
        <v>0</v>
      </c>
      <c r="T6" s="182">
        <v>0</v>
      </c>
      <c r="U6" s="194">
        <v>0</v>
      </c>
      <c r="V6" s="190">
        <v>0</v>
      </c>
      <c r="W6" s="195">
        <v>1</v>
      </c>
      <c r="X6" s="195"/>
      <c r="Y6" s="195">
        <v>9934.4015020000006</v>
      </c>
      <c r="Z6" s="60">
        <v>9.93</v>
      </c>
      <c r="AA6" s="195">
        <v>13.89</v>
      </c>
      <c r="AB6" s="321">
        <v>0.71</v>
      </c>
      <c r="AC6" s="196">
        <v>0</v>
      </c>
      <c r="AD6" s="196">
        <v>0</v>
      </c>
      <c r="AE6" s="125">
        <v>0</v>
      </c>
      <c r="AF6" s="196">
        <v>0</v>
      </c>
      <c r="AG6" s="314">
        <v>0</v>
      </c>
      <c r="AH6" s="196">
        <v>2377</v>
      </c>
      <c r="AI6" s="196">
        <v>46052.762000000002</v>
      </c>
      <c r="AJ6" s="125">
        <v>46</v>
      </c>
      <c r="AK6" s="196">
        <v>41.21</v>
      </c>
      <c r="AL6" s="314">
        <v>2.12</v>
      </c>
      <c r="AM6" s="196">
        <v>2377</v>
      </c>
      <c r="AN6" s="196">
        <v>46052.762000000002</v>
      </c>
      <c r="AO6" s="125">
        <v>46</v>
      </c>
      <c r="AP6" s="196">
        <v>41.21</v>
      </c>
      <c r="AQ6" s="314">
        <v>2.12</v>
      </c>
      <c r="AR6" s="197">
        <v>0</v>
      </c>
      <c r="AS6" s="197">
        <v>0</v>
      </c>
      <c r="AT6" s="197">
        <v>0</v>
      </c>
      <c r="AU6" s="184">
        <v>0</v>
      </c>
      <c r="AV6" s="197">
        <v>0</v>
      </c>
      <c r="AW6" s="319">
        <v>0</v>
      </c>
      <c r="AX6" s="198">
        <v>15</v>
      </c>
      <c r="AY6" s="198">
        <v>28509.9</v>
      </c>
      <c r="AZ6" s="126">
        <v>28.51</v>
      </c>
      <c r="BA6" s="198">
        <v>37.619999999999997</v>
      </c>
      <c r="BB6" s="323">
        <v>1.93</v>
      </c>
      <c r="BC6" s="60">
        <v>2393</v>
      </c>
      <c r="BD6" s="60">
        <v>84.5</v>
      </c>
      <c r="BE6" s="60">
        <v>92.71</v>
      </c>
      <c r="BF6" s="321">
        <v>4.76</v>
      </c>
    </row>
    <row r="7" spans="1:58" s="10" customFormat="1" ht="14.5" x14ac:dyDescent="0.35">
      <c r="A7" s="33" t="s">
        <v>734</v>
      </c>
      <c r="B7" s="16" t="s">
        <v>202</v>
      </c>
      <c r="C7" s="135">
        <v>170921</v>
      </c>
      <c r="D7" s="135">
        <v>1281.51</v>
      </c>
      <c r="E7" s="191">
        <v>8</v>
      </c>
      <c r="F7" s="191">
        <v>12</v>
      </c>
      <c r="G7" s="191">
        <v>7278</v>
      </c>
      <c r="H7" s="192">
        <v>7.28</v>
      </c>
      <c r="I7" s="191">
        <v>43.53</v>
      </c>
      <c r="J7" s="320">
        <v>3.4</v>
      </c>
      <c r="K7" s="193">
        <v>0</v>
      </c>
      <c r="L7" s="193">
        <v>0</v>
      </c>
      <c r="M7" s="193">
        <v>0</v>
      </c>
      <c r="N7" s="180">
        <v>0</v>
      </c>
      <c r="O7" s="193">
        <v>0</v>
      </c>
      <c r="P7" s="189">
        <v>0</v>
      </c>
      <c r="Q7" s="194">
        <v>0</v>
      </c>
      <c r="R7" s="194">
        <v>0</v>
      </c>
      <c r="S7" s="194">
        <v>0</v>
      </c>
      <c r="T7" s="182">
        <v>0</v>
      </c>
      <c r="U7" s="194">
        <v>0</v>
      </c>
      <c r="V7" s="190">
        <v>0</v>
      </c>
      <c r="W7" s="195">
        <v>0</v>
      </c>
      <c r="X7" s="195"/>
      <c r="Y7" s="195">
        <v>0</v>
      </c>
      <c r="Z7" s="60">
        <v>0</v>
      </c>
      <c r="AA7" s="195">
        <v>0</v>
      </c>
      <c r="AB7" s="321">
        <v>0</v>
      </c>
      <c r="AC7" s="196">
        <v>0</v>
      </c>
      <c r="AD7" s="196">
        <v>0</v>
      </c>
      <c r="AE7" s="125">
        <v>0</v>
      </c>
      <c r="AF7" s="196">
        <v>0</v>
      </c>
      <c r="AG7" s="314">
        <v>0</v>
      </c>
      <c r="AH7" s="196">
        <v>1277</v>
      </c>
      <c r="AI7" s="196">
        <v>18320.116000000002</v>
      </c>
      <c r="AJ7" s="125">
        <v>18</v>
      </c>
      <c r="AK7" s="196">
        <v>16.39</v>
      </c>
      <c r="AL7" s="314">
        <v>1.28</v>
      </c>
      <c r="AM7" s="196">
        <v>1277</v>
      </c>
      <c r="AN7" s="196">
        <v>18320.116000000002</v>
      </c>
      <c r="AO7" s="125">
        <v>18</v>
      </c>
      <c r="AP7" s="196">
        <v>16.39</v>
      </c>
      <c r="AQ7" s="314">
        <v>1.28</v>
      </c>
      <c r="AR7" s="197">
        <v>2</v>
      </c>
      <c r="AS7" s="197">
        <v>4</v>
      </c>
      <c r="AT7" s="197">
        <v>11550</v>
      </c>
      <c r="AU7" s="184">
        <v>11.55</v>
      </c>
      <c r="AV7" s="197">
        <v>18.05</v>
      </c>
      <c r="AW7" s="319">
        <v>1.41</v>
      </c>
      <c r="AX7" s="198">
        <v>1</v>
      </c>
      <c r="AY7" s="198">
        <v>2300</v>
      </c>
      <c r="AZ7" s="126">
        <v>2.2999999999999998</v>
      </c>
      <c r="BA7" s="198">
        <v>3.5</v>
      </c>
      <c r="BB7" s="323">
        <v>0.27</v>
      </c>
      <c r="BC7" s="60">
        <v>1288</v>
      </c>
      <c r="BD7" s="60">
        <v>39.450000000000003</v>
      </c>
      <c r="BE7" s="60">
        <v>81.47</v>
      </c>
      <c r="BF7" s="321">
        <v>6.36</v>
      </c>
    </row>
    <row r="8" spans="1:58" s="10" customFormat="1" ht="14.5" x14ac:dyDescent="0.35">
      <c r="A8" s="33" t="s">
        <v>733</v>
      </c>
      <c r="B8" s="16" t="s">
        <v>221</v>
      </c>
      <c r="C8" s="135">
        <v>209566</v>
      </c>
      <c r="D8" s="135">
        <v>1571.26</v>
      </c>
      <c r="E8" s="191">
        <v>1</v>
      </c>
      <c r="F8" s="191">
        <v>1</v>
      </c>
      <c r="G8" s="191">
        <v>3145</v>
      </c>
      <c r="H8" s="192">
        <v>3.15</v>
      </c>
      <c r="I8" s="191">
        <v>18.809999999999999</v>
      </c>
      <c r="J8" s="320">
        <v>1.2</v>
      </c>
      <c r="K8" s="193">
        <v>0</v>
      </c>
      <c r="L8" s="193">
        <v>0</v>
      </c>
      <c r="M8" s="193">
        <v>0</v>
      </c>
      <c r="N8" s="180">
        <v>0</v>
      </c>
      <c r="O8" s="193">
        <v>0</v>
      </c>
      <c r="P8" s="189">
        <v>0</v>
      </c>
      <c r="Q8" s="194">
        <v>2</v>
      </c>
      <c r="R8" s="194">
        <v>4</v>
      </c>
      <c r="S8" s="194">
        <v>4850</v>
      </c>
      <c r="T8" s="182">
        <v>4.8499999999999996</v>
      </c>
      <c r="U8" s="194">
        <v>8.64</v>
      </c>
      <c r="V8" s="190">
        <v>0.55000000000000004</v>
      </c>
      <c r="W8" s="195">
        <v>0</v>
      </c>
      <c r="X8" s="195"/>
      <c r="Y8" s="195">
        <v>0</v>
      </c>
      <c r="Z8" s="60">
        <v>0</v>
      </c>
      <c r="AA8" s="195">
        <v>0</v>
      </c>
      <c r="AB8" s="321">
        <v>0</v>
      </c>
      <c r="AC8" s="196">
        <v>1</v>
      </c>
      <c r="AD8" s="196">
        <v>6.5</v>
      </c>
      <c r="AE8" s="125">
        <v>0</v>
      </c>
      <c r="AF8" s="196">
        <v>0.01</v>
      </c>
      <c r="AG8" s="314">
        <v>0</v>
      </c>
      <c r="AH8" s="196">
        <v>1303</v>
      </c>
      <c r="AI8" s="196">
        <v>17750.810000000001</v>
      </c>
      <c r="AJ8" s="125">
        <v>18</v>
      </c>
      <c r="AK8" s="196">
        <v>15.88</v>
      </c>
      <c r="AL8" s="314">
        <v>1.01</v>
      </c>
      <c r="AM8" s="196">
        <v>1304</v>
      </c>
      <c r="AN8" s="196">
        <v>17757.310000000001</v>
      </c>
      <c r="AO8" s="125">
        <v>18</v>
      </c>
      <c r="AP8" s="196">
        <v>15.89</v>
      </c>
      <c r="AQ8" s="314">
        <v>1.01</v>
      </c>
      <c r="AR8" s="197">
        <v>0</v>
      </c>
      <c r="AS8" s="197">
        <v>0</v>
      </c>
      <c r="AT8" s="197">
        <v>0</v>
      </c>
      <c r="AU8" s="184">
        <v>0</v>
      </c>
      <c r="AV8" s="197">
        <v>0</v>
      </c>
      <c r="AW8" s="319">
        <v>0</v>
      </c>
      <c r="AX8" s="198">
        <v>0</v>
      </c>
      <c r="AY8" s="198">
        <v>0</v>
      </c>
      <c r="AZ8" s="126">
        <v>0</v>
      </c>
      <c r="BA8" s="198">
        <v>0</v>
      </c>
      <c r="BB8" s="323">
        <v>0</v>
      </c>
      <c r="BC8" s="60">
        <v>1307</v>
      </c>
      <c r="BD8" s="60">
        <v>25.75</v>
      </c>
      <c r="BE8" s="60">
        <v>43.34</v>
      </c>
      <c r="BF8" s="321">
        <v>2.76</v>
      </c>
    </row>
    <row r="9" spans="1:58" s="10" customFormat="1" ht="14.5" x14ac:dyDescent="0.35">
      <c r="A9" s="33" t="s">
        <v>732</v>
      </c>
      <c r="B9" s="16" t="s">
        <v>246</v>
      </c>
      <c r="C9" s="135">
        <v>111516</v>
      </c>
      <c r="D9" s="135">
        <v>836.11</v>
      </c>
      <c r="E9" s="191">
        <v>4</v>
      </c>
      <c r="F9" s="191">
        <v>4</v>
      </c>
      <c r="G9" s="191">
        <v>1289.4000000000001</v>
      </c>
      <c r="H9" s="192">
        <v>1.29</v>
      </c>
      <c r="I9" s="191">
        <v>7.71</v>
      </c>
      <c r="J9" s="320">
        <v>0.92</v>
      </c>
      <c r="K9" s="193">
        <v>0</v>
      </c>
      <c r="L9" s="193">
        <v>0</v>
      </c>
      <c r="M9" s="193">
        <v>0</v>
      </c>
      <c r="N9" s="180">
        <v>0</v>
      </c>
      <c r="O9" s="193">
        <v>0</v>
      </c>
      <c r="P9" s="189">
        <v>0</v>
      </c>
      <c r="Q9" s="194">
        <v>0</v>
      </c>
      <c r="R9" s="194">
        <v>0</v>
      </c>
      <c r="S9" s="194">
        <v>0</v>
      </c>
      <c r="T9" s="182">
        <v>0</v>
      </c>
      <c r="U9" s="194">
        <v>0</v>
      </c>
      <c r="V9" s="190">
        <v>0</v>
      </c>
      <c r="W9" s="195">
        <v>0</v>
      </c>
      <c r="X9" s="195"/>
      <c r="Y9" s="195">
        <v>0</v>
      </c>
      <c r="Z9" s="60">
        <v>0</v>
      </c>
      <c r="AA9" s="195">
        <v>0</v>
      </c>
      <c r="AB9" s="321">
        <v>0</v>
      </c>
      <c r="AC9" s="196">
        <v>1</v>
      </c>
      <c r="AD9" s="196">
        <v>0.41</v>
      </c>
      <c r="AE9" s="125">
        <v>0</v>
      </c>
      <c r="AF9" s="196">
        <v>0</v>
      </c>
      <c r="AG9" s="314">
        <v>0</v>
      </c>
      <c r="AH9" s="196">
        <v>824</v>
      </c>
      <c r="AI9" s="196">
        <v>11485.526</v>
      </c>
      <c r="AJ9" s="125">
        <v>11</v>
      </c>
      <c r="AK9" s="196">
        <v>10.28</v>
      </c>
      <c r="AL9" s="314">
        <v>1.23</v>
      </c>
      <c r="AM9" s="196">
        <v>825</v>
      </c>
      <c r="AN9" s="196">
        <v>11485.936</v>
      </c>
      <c r="AO9" s="125">
        <v>11</v>
      </c>
      <c r="AP9" s="196">
        <v>10.28</v>
      </c>
      <c r="AQ9" s="314">
        <v>1.23</v>
      </c>
      <c r="AR9" s="197">
        <v>2</v>
      </c>
      <c r="AS9" s="197">
        <v>2</v>
      </c>
      <c r="AT9" s="197">
        <v>58</v>
      </c>
      <c r="AU9" s="184">
        <v>0.06</v>
      </c>
      <c r="AV9" s="197">
        <v>0.16</v>
      </c>
      <c r="AW9" s="319">
        <v>0.02</v>
      </c>
      <c r="AX9" s="198">
        <v>2</v>
      </c>
      <c r="AY9" s="198">
        <v>1505.5</v>
      </c>
      <c r="AZ9" s="126">
        <v>1.51</v>
      </c>
      <c r="BA9" s="198">
        <v>2.52</v>
      </c>
      <c r="BB9" s="323">
        <v>0.3</v>
      </c>
      <c r="BC9" s="60">
        <v>833</v>
      </c>
      <c r="BD9" s="60">
        <v>14.34</v>
      </c>
      <c r="BE9" s="60">
        <v>20.66</v>
      </c>
      <c r="BF9" s="321">
        <v>2.4700000000000002</v>
      </c>
    </row>
    <row r="10" spans="1:58" s="10" customFormat="1" ht="14.5" x14ac:dyDescent="0.35">
      <c r="A10" s="33" t="s">
        <v>731</v>
      </c>
      <c r="B10" s="16" t="s">
        <v>277</v>
      </c>
      <c r="C10" s="135">
        <v>159193</v>
      </c>
      <c r="D10" s="135">
        <v>1193.58</v>
      </c>
      <c r="E10" s="191">
        <v>1</v>
      </c>
      <c r="F10" s="191">
        <v>2</v>
      </c>
      <c r="G10" s="191">
        <v>689</v>
      </c>
      <c r="H10" s="192">
        <v>0.69</v>
      </c>
      <c r="I10" s="191">
        <v>4.12</v>
      </c>
      <c r="J10" s="320">
        <v>0.35</v>
      </c>
      <c r="K10" s="193">
        <v>0</v>
      </c>
      <c r="L10" s="193">
        <v>0</v>
      </c>
      <c r="M10" s="193">
        <v>0</v>
      </c>
      <c r="N10" s="180">
        <v>0</v>
      </c>
      <c r="O10" s="193">
        <v>0</v>
      </c>
      <c r="P10" s="189">
        <v>0</v>
      </c>
      <c r="Q10" s="194">
        <v>0</v>
      </c>
      <c r="R10" s="194">
        <v>0</v>
      </c>
      <c r="S10" s="194">
        <v>0</v>
      </c>
      <c r="T10" s="182">
        <v>0</v>
      </c>
      <c r="U10" s="194">
        <v>0</v>
      </c>
      <c r="V10" s="190">
        <v>0</v>
      </c>
      <c r="W10" s="195">
        <v>3</v>
      </c>
      <c r="X10" s="195"/>
      <c r="Y10" s="195">
        <v>1859.5598709999999</v>
      </c>
      <c r="Z10" s="60">
        <v>1.86</v>
      </c>
      <c r="AA10" s="195">
        <v>3.99</v>
      </c>
      <c r="AB10" s="321">
        <v>0.33</v>
      </c>
      <c r="AC10" s="196">
        <v>2</v>
      </c>
      <c r="AD10" s="196">
        <v>4.8650000000000002</v>
      </c>
      <c r="AE10" s="125">
        <v>0</v>
      </c>
      <c r="AF10" s="196">
        <v>0</v>
      </c>
      <c r="AG10" s="314">
        <v>0</v>
      </c>
      <c r="AH10" s="196">
        <v>1402</v>
      </c>
      <c r="AI10" s="196">
        <v>16939.702000000001</v>
      </c>
      <c r="AJ10" s="125">
        <v>17</v>
      </c>
      <c r="AK10" s="196">
        <v>15.16</v>
      </c>
      <c r="AL10" s="314">
        <v>1.27</v>
      </c>
      <c r="AM10" s="196">
        <v>1404</v>
      </c>
      <c r="AN10" s="196">
        <v>16944.566999999999</v>
      </c>
      <c r="AO10" s="125">
        <v>17</v>
      </c>
      <c r="AP10" s="196">
        <v>15.16</v>
      </c>
      <c r="AQ10" s="314">
        <v>1.27</v>
      </c>
      <c r="AR10" s="197">
        <v>6</v>
      </c>
      <c r="AS10" s="197">
        <v>7</v>
      </c>
      <c r="AT10" s="197">
        <v>996</v>
      </c>
      <c r="AU10" s="184">
        <v>1</v>
      </c>
      <c r="AV10" s="197">
        <v>3.44</v>
      </c>
      <c r="AW10" s="319">
        <v>0.28999999999999998</v>
      </c>
      <c r="AX10" s="198">
        <v>0</v>
      </c>
      <c r="AY10" s="198">
        <v>0</v>
      </c>
      <c r="AZ10" s="126">
        <v>0</v>
      </c>
      <c r="BA10" s="198">
        <v>0</v>
      </c>
      <c r="BB10" s="323">
        <v>0</v>
      </c>
      <c r="BC10" s="60">
        <v>1414</v>
      </c>
      <c r="BD10" s="60">
        <v>20.49</v>
      </c>
      <c r="BE10" s="60">
        <v>26.72</v>
      </c>
      <c r="BF10" s="321">
        <v>2.2400000000000002</v>
      </c>
    </row>
    <row r="11" spans="1:58" s="10" customFormat="1" ht="14.5" x14ac:dyDescent="0.35">
      <c r="A11" s="33" t="s">
        <v>730</v>
      </c>
      <c r="B11" s="16" t="s">
        <v>335</v>
      </c>
      <c r="C11" s="135">
        <v>355004</v>
      </c>
      <c r="D11" s="135">
        <v>2661.7</v>
      </c>
      <c r="E11" s="191">
        <v>6</v>
      </c>
      <c r="F11" s="191">
        <v>8</v>
      </c>
      <c r="G11" s="191">
        <v>1683</v>
      </c>
      <c r="H11" s="192">
        <v>1.68</v>
      </c>
      <c r="I11" s="191">
        <v>10.07</v>
      </c>
      <c r="J11" s="320">
        <v>0.38</v>
      </c>
      <c r="K11" s="193">
        <v>0</v>
      </c>
      <c r="L11" s="193">
        <v>0</v>
      </c>
      <c r="M11" s="193">
        <v>0</v>
      </c>
      <c r="N11" s="180">
        <v>0</v>
      </c>
      <c r="O11" s="193">
        <v>0</v>
      </c>
      <c r="P11" s="189">
        <v>0</v>
      </c>
      <c r="Q11" s="194">
        <v>0</v>
      </c>
      <c r="R11" s="194">
        <v>0</v>
      </c>
      <c r="S11" s="194">
        <v>0</v>
      </c>
      <c r="T11" s="182">
        <v>0</v>
      </c>
      <c r="U11" s="194">
        <v>0</v>
      </c>
      <c r="V11" s="190">
        <v>0</v>
      </c>
      <c r="W11" s="195">
        <v>2</v>
      </c>
      <c r="X11" s="195"/>
      <c r="Y11" s="195">
        <v>2858</v>
      </c>
      <c r="Z11" s="60">
        <v>2.86</v>
      </c>
      <c r="AA11" s="195">
        <v>9.7100000000000009</v>
      </c>
      <c r="AB11" s="321">
        <v>0.36</v>
      </c>
      <c r="AC11" s="196">
        <v>1</v>
      </c>
      <c r="AD11" s="196">
        <v>0.3</v>
      </c>
      <c r="AE11" s="125">
        <v>0</v>
      </c>
      <c r="AF11" s="196">
        <v>0</v>
      </c>
      <c r="AG11" s="314">
        <v>0</v>
      </c>
      <c r="AH11" s="196">
        <v>2259</v>
      </c>
      <c r="AI11" s="196">
        <v>31280.756000000001</v>
      </c>
      <c r="AJ11" s="125">
        <v>31</v>
      </c>
      <c r="AK11" s="196">
        <v>27.99</v>
      </c>
      <c r="AL11" s="314">
        <v>1.05</v>
      </c>
      <c r="AM11" s="196">
        <v>2260</v>
      </c>
      <c r="AN11" s="196">
        <v>31281.056</v>
      </c>
      <c r="AO11" s="125">
        <v>31</v>
      </c>
      <c r="AP11" s="196">
        <v>27.99</v>
      </c>
      <c r="AQ11" s="314">
        <v>1.05</v>
      </c>
      <c r="AR11" s="197">
        <v>4</v>
      </c>
      <c r="AS11" s="197">
        <v>5</v>
      </c>
      <c r="AT11" s="197">
        <v>1694.5</v>
      </c>
      <c r="AU11" s="184">
        <v>1.69</v>
      </c>
      <c r="AV11" s="197">
        <v>7.19</v>
      </c>
      <c r="AW11" s="319">
        <v>0.27</v>
      </c>
      <c r="AX11" s="198">
        <v>2</v>
      </c>
      <c r="AY11" s="198">
        <v>601</v>
      </c>
      <c r="AZ11" s="126">
        <v>0.6</v>
      </c>
      <c r="BA11" s="198">
        <v>0.41</v>
      </c>
      <c r="BB11" s="323">
        <v>0.02</v>
      </c>
      <c r="BC11" s="60">
        <v>2274</v>
      </c>
      <c r="BD11" s="60">
        <v>38.119999999999997</v>
      </c>
      <c r="BE11" s="60">
        <v>55.37</v>
      </c>
      <c r="BF11" s="321">
        <v>2.08</v>
      </c>
    </row>
    <row r="12" spans="1:58" s="10" customFormat="1" ht="14.5" x14ac:dyDescent="0.35">
      <c r="A12" s="33" t="s">
        <v>840</v>
      </c>
      <c r="B12" s="38" t="s">
        <v>775</v>
      </c>
      <c r="C12" s="135">
        <v>313586</v>
      </c>
      <c r="D12" s="135">
        <v>2351.16</v>
      </c>
      <c r="E12" s="191">
        <v>81</v>
      </c>
      <c r="F12" s="191">
        <v>137</v>
      </c>
      <c r="G12" s="191">
        <v>61812</v>
      </c>
      <c r="H12" s="192">
        <v>61.81</v>
      </c>
      <c r="I12" s="191">
        <v>369.7</v>
      </c>
      <c r="J12" s="320">
        <v>15.72</v>
      </c>
      <c r="K12" s="193">
        <v>1</v>
      </c>
      <c r="L12" s="193">
        <v>1</v>
      </c>
      <c r="M12" s="193">
        <v>311</v>
      </c>
      <c r="N12" s="180">
        <v>0.31</v>
      </c>
      <c r="O12" s="193">
        <v>1.2678</v>
      </c>
      <c r="P12" s="189">
        <v>0.05</v>
      </c>
      <c r="Q12" s="194">
        <v>0</v>
      </c>
      <c r="R12" s="194">
        <v>0</v>
      </c>
      <c r="S12" s="194">
        <v>0</v>
      </c>
      <c r="T12" s="182">
        <v>0</v>
      </c>
      <c r="U12" s="194">
        <v>0</v>
      </c>
      <c r="V12" s="190">
        <v>0</v>
      </c>
      <c r="W12" s="195">
        <v>5</v>
      </c>
      <c r="X12" s="195"/>
      <c r="Y12" s="195">
        <v>1573.5200359999999</v>
      </c>
      <c r="Z12" s="60">
        <v>1.57</v>
      </c>
      <c r="AA12" s="195">
        <v>3.68</v>
      </c>
      <c r="AB12" s="321">
        <v>0.16</v>
      </c>
      <c r="AC12" s="196">
        <v>16</v>
      </c>
      <c r="AD12" s="196">
        <v>19693.595000000001</v>
      </c>
      <c r="AE12" s="125">
        <v>20</v>
      </c>
      <c r="AF12" s="196">
        <v>17.62</v>
      </c>
      <c r="AG12" s="314">
        <v>0.75</v>
      </c>
      <c r="AH12" s="196">
        <v>12164</v>
      </c>
      <c r="AI12" s="196">
        <v>309978.88099999999</v>
      </c>
      <c r="AJ12" s="125">
        <v>310</v>
      </c>
      <c r="AK12" s="196">
        <v>277.38</v>
      </c>
      <c r="AL12" s="314">
        <v>11.8</v>
      </c>
      <c r="AM12" s="196">
        <v>12180</v>
      </c>
      <c r="AN12" s="196">
        <v>329672.47600000002</v>
      </c>
      <c r="AO12" s="125">
        <v>330</v>
      </c>
      <c r="AP12" s="196">
        <v>295</v>
      </c>
      <c r="AQ12" s="314">
        <v>12.55</v>
      </c>
      <c r="AR12" s="197">
        <v>0</v>
      </c>
      <c r="AS12" s="197">
        <v>0</v>
      </c>
      <c r="AT12" s="197">
        <v>0</v>
      </c>
      <c r="AU12" s="184">
        <v>0</v>
      </c>
      <c r="AV12" s="197">
        <v>0</v>
      </c>
      <c r="AW12" s="319">
        <v>0</v>
      </c>
      <c r="AX12" s="198">
        <v>208</v>
      </c>
      <c r="AY12" s="198">
        <v>355557</v>
      </c>
      <c r="AZ12" s="126">
        <v>355.56</v>
      </c>
      <c r="BA12" s="198">
        <v>569.13</v>
      </c>
      <c r="BB12" s="323">
        <v>24.21</v>
      </c>
      <c r="BC12" s="60">
        <v>12475</v>
      </c>
      <c r="BD12" s="60">
        <v>748.93</v>
      </c>
      <c r="BE12" s="60">
        <v>1238.77</v>
      </c>
      <c r="BF12" s="321">
        <v>52.69</v>
      </c>
    </row>
    <row r="13" spans="1:58" s="10" customFormat="1" ht="14.5" x14ac:dyDescent="0.35">
      <c r="A13" s="33" t="s">
        <v>841</v>
      </c>
      <c r="B13" s="33" t="s">
        <v>745</v>
      </c>
      <c r="C13" s="135">
        <v>484322</v>
      </c>
      <c r="D13" s="135">
        <v>3631.29</v>
      </c>
      <c r="E13" s="191">
        <v>12</v>
      </c>
      <c r="F13" s="191">
        <v>13</v>
      </c>
      <c r="G13" s="191">
        <v>4197</v>
      </c>
      <c r="H13" s="192">
        <v>4.2</v>
      </c>
      <c r="I13" s="191">
        <v>25.1</v>
      </c>
      <c r="J13" s="320">
        <v>0.69</v>
      </c>
      <c r="K13" s="193">
        <v>0</v>
      </c>
      <c r="L13" s="193">
        <v>0</v>
      </c>
      <c r="M13" s="193">
        <v>0</v>
      </c>
      <c r="N13" s="180">
        <v>0</v>
      </c>
      <c r="O13" s="193">
        <v>0</v>
      </c>
      <c r="P13" s="189">
        <v>0</v>
      </c>
      <c r="Q13" s="194">
        <v>0</v>
      </c>
      <c r="R13" s="194">
        <v>0</v>
      </c>
      <c r="S13" s="194">
        <v>0</v>
      </c>
      <c r="T13" s="182">
        <v>0</v>
      </c>
      <c r="U13" s="194">
        <v>0</v>
      </c>
      <c r="V13" s="190">
        <v>0</v>
      </c>
      <c r="W13" s="195">
        <v>7</v>
      </c>
      <c r="X13" s="195"/>
      <c r="Y13" s="195">
        <v>5445.1150280000002</v>
      </c>
      <c r="Z13" s="60">
        <v>5.45</v>
      </c>
      <c r="AA13" s="195">
        <v>10.16</v>
      </c>
      <c r="AB13" s="321">
        <v>0.28000000000000003</v>
      </c>
      <c r="AC13" s="196">
        <v>6</v>
      </c>
      <c r="AD13" s="196">
        <v>106.08</v>
      </c>
      <c r="AE13" s="125">
        <v>0</v>
      </c>
      <c r="AF13" s="196">
        <v>0.09</v>
      </c>
      <c r="AG13" s="314">
        <v>0</v>
      </c>
      <c r="AH13" s="196">
        <v>6136</v>
      </c>
      <c r="AI13" s="196">
        <v>83018.476999999999</v>
      </c>
      <c r="AJ13" s="125">
        <v>83</v>
      </c>
      <c r="AK13" s="196">
        <v>74.290000000000006</v>
      </c>
      <c r="AL13" s="314">
        <v>2.0499999999999998</v>
      </c>
      <c r="AM13" s="196">
        <v>6142</v>
      </c>
      <c r="AN13" s="196">
        <v>83124.557000000001</v>
      </c>
      <c r="AO13" s="125">
        <v>83</v>
      </c>
      <c r="AP13" s="196">
        <v>74.38</v>
      </c>
      <c r="AQ13" s="314">
        <v>2.0499999999999998</v>
      </c>
      <c r="AR13" s="197">
        <v>4</v>
      </c>
      <c r="AS13" s="197">
        <v>4</v>
      </c>
      <c r="AT13" s="197">
        <v>84</v>
      </c>
      <c r="AU13" s="184">
        <v>0.08</v>
      </c>
      <c r="AV13" s="197">
        <v>0.41</v>
      </c>
      <c r="AW13" s="319">
        <v>0.01</v>
      </c>
      <c r="AX13" s="198">
        <v>9</v>
      </c>
      <c r="AY13" s="198">
        <v>8315</v>
      </c>
      <c r="AZ13" s="126">
        <v>8.32</v>
      </c>
      <c r="BA13" s="198">
        <v>7.82</v>
      </c>
      <c r="BB13" s="323">
        <v>0.22</v>
      </c>
      <c r="BC13" s="60">
        <v>6174</v>
      </c>
      <c r="BD13" s="60">
        <v>101.17</v>
      </c>
      <c r="BE13" s="60">
        <v>117.87</v>
      </c>
      <c r="BF13" s="321">
        <v>3.25</v>
      </c>
    </row>
    <row r="14" spans="1:58" s="10" customFormat="1" ht="14.5" x14ac:dyDescent="0.35">
      <c r="A14" s="33" t="s">
        <v>842</v>
      </c>
      <c r="B14" s="33" t="s">
        <v>746</v>
      </c>
      <c r="C14" s="135">
        <v>452001</v>
      </c>
      <c r="D14" s="135">
        <v>3388.95</v>
      </c>
      <c r="E14" s="191">
        <v>22</v>
      </c>
      <c r="F14" s="191">
        <v>59</v>
      </c>
      <c r="G14" s="191">
        <v>20739.811000000002</v>
      </c>
      <c r="H14" s="192">
        <v>20.74</v>
      </c>
      <c r="I14" s="191">
        <v>124.04</v>
      </c>
      <c r="J14" s="320">
        <v>3.66</v>
      </c>
      <c r="K14" s="193">
        <v>2</v>
      </c>
      <c r="L14" s="193">
        <v>4</v>
      </c>
      <c r="M14" s="193">
        <v>1911</v>
      </c>
      <c r="N14" s="180">
        <v>1.91</v>
      </c>
      <c r="O14" s="193">
        <v>4.1597999999999997</v>
      </c>
      <c r="P14" s="189">
        <v>0.12</v>
      </c>
      <c r="Q14" s="194">
        <v>0</v>
      </c>
      <c r="R14" s="194">
        <v>0</v>
      </c>
      <c r="S14" s="194">
        <v>0</v>
      </c>
      <c r="T14" s="182">
        <v>0</v>
      </c>
      <c r="U14" s="194">
        <v>0</v>
      </c>
      <c r="V14" s="190">
        <v>0</v>
      </c>
      <c r="W14" s="195">
        <v>9</v>
      </c>
      <c r="X14" s="195"/>
      <c r="Y14" s="195">
        <v>11933.29197</v>
      </c>
      <c r="Z14" s="60">
        <v>11.93</v>
      </c>
      <c r="AA14" s="195">
        <v>23.05</v>
      </c>
      <c r="AB14" s="321">
        <v>0.68</v>
      </c>
      <c r="AC14" s="196">
        <v>10</v>
      </c>
      <c r="AD14" s="196">
        <v>4922.18</v>
      </c>
      <c r="AE14" s="125">
        <v>5</v>
      </c>
      <c r="AF14" s="196">
        <v>4.4000000000000004</v>
      </c>
      <c r="AG14" s="314">
        <v>0.13</v>
      </c>
      <c r="AH14" s="196">
        <v>7305</v>
      </c>
      <c r="AI14" s="196">
        <v>108006.81419999999</v>
      </c>
      <c r="AJ14" s="125">
        <v>108</v>
      </c>
      <c r="AK14" s="196">
        <v>96.65</v>
      </c>
      <c r="AL14" s="314">
        <v>2.85</v>
      </c>
      <c r="AM14" s="196">
        <v>7315</v>
      </c>
      <c r="AN14" s="196">
        <v>112928.9942</v>
      </c>
      <c r="AO14" s="125">
        <v>113</v>
      </c>
      <c r="AP14" s="196">
        <v>101.05</v>
      </c>
      <c r="AQ14" s="314">
        <v>2.98</v>
      </c>
      <c r="AR14" s="197">
        <v>3</v>
      </c>
      <c r="AS14" s="197">
        <v>3</v>
      </c>
      <c r="AT14" s="197">
        <v>175.2</v>
      </c>
      <c r="AU14" s="184">
        <v>0.18</v>
      </c>
      <c r="AV14" s="197">
        <v>0.93</v>
      </c>
      <c r="AW14" s="319">
        <v>0.03</v>
      </c>
      <c r="AX14" s="198">
        <v>53</v>
      </c>
      <c r="AY14" s="198">
        <v>119530</v>
      </c>
      <c r="AZ14" s="126">
        <v>119.53</v>
      </c>
      <c r="BA14" s="198">
        <v>218.87</v>
      </c>
      <c r="BB14" s="323">
        <v>6.46</v>
      </c>
      <c r="BC14" s="60">
        <v>7404</v>
      </c>
      <c r="BD14" s="60">
        <v>267.22000000000003</v>
      </c>
      <c r="BE14" s="60">
        <v>472.1</v>
      </c>
      <c r="BF14" s="321">
        <v>13.93</v>
      </c>
    </row>
    <row r="15" spans="1:58" s="10" customFormat="1" ht="14.5" x14ac:dyDescent="0.35">
      <c r="A15" s="33" t="s">
        <v>843</v>
      </c>
      <c r="B15" s="33" t="s">
        <v>747</v>
      </c>
      <c r="C15" s="135">
        <v>298536</v>
      </c>
      <c r="D15" s="135">
        <v>2238.3200000000002</v>
      </c>
      <c r="E15" s="191">
        <v>33</v>
      </c>
      <c r="F15" s="191">
        <v>49</v>
      </c>
      <c r="G15" s="191">
        <v>21248</v>
      </c>
      <c r="H15" s="192">
        <v>21.25</v>
      </c>
      <c r="I15" s="191">
        <v>127.08</v>
      </c>
      <c r="J15" s="320">
        <v>5.68</v>
      </c>
      <c r="K15" s="193">
        <v>2</v>
      </c>
      <c r="L15" s="193">
        <v>2</v>
      </c>
      <c r="M15" s="193">
        <v>499</v>
      </c>
      <c r="N15" s="180">
        <v>0.5</v>
      </c>
      <c r="O15" s="193">
        <v>4.8182999999999998</v>
      </c>
      <c r="P15" s="189">
        <v>0.22</v>
      </c>
      <c r="Q15" s="194">
        <v>0</v>
      </c>
      <c r="R15" s="194">
        <v>0</v>
      </c>
      <c r="S15" s="194">
        <v>0</v>
      </c>
      <c r="T15" s="182">
        <v>0</v>
      </c>
      <c r="U15" s="194">
        <v>0</v>
      </c>
      <c r="V15" s="190">
        <v>0</v>
      </c>
      <c r="W15" s="195">
        <v>5</v>
      </c>
      <c r="X15" s="195"/>
      <c r="Y15" s="195">
        <v>749.5602073</v>
      </c>
      <c r="Z15" s="60">
        <v>0.75</v>
      </c>
      <c r="AA15" s="195">
        <v>1.05</v>
      </c>
      <c r="AB15" s="321">
        <v>0.05</v>
      </c>
      <c r="AC15" s="196">
        <v>7</v>
      </c>
      <c r="AD15" s="196">
        <v>2017.7850000000001</v>
      </c>
      <c r="AE15" s="125">
        <v>2</v>
      </c>
      <c r="AF15" s="196">
        <v>1.81</v>
      </c>
      <c r="AG15" s="314">
        <v>0.08</v>
      </c>
      <c r="AH15" s="196">
        <v>8000</v>
      </c>
      <c r="AI15" s="196">
        <v>164287.54699999999</v>
      </c>
      <c r="AJ15" s="125">
        <v>164</v>
      </c>
      <c r="AK15" s="196">
        <v>147.01</v>
      </c>
      <c r="AL15" s="314">
        <v>6.57</v>
      </c>
      <c r="AM15" s="196">
        <v>8007</v>
      </c>
      <c r="AN15" s="196">
        <v>166305.33199999999</v>
      </c>
      <c r="AO15" s="125">
        <v>166</v>
      </c>
      <c r="AP15" s="196">
        <v>148.81</v>
      </c>
      <c r="AQ15" s="314">
        <v>6.65</v>
      </c>
      <c r="AR15" s="197">
        <v>1</v>
      </c>
      <c r="AS15" s="197">
        <v>1</v>
      </c>
      <c r="AT15" s="197">
        <v>7.5</v>
      </c>
      <c r="AU15" s="184">
        <v>0.01</v>
      </c>
      <c r="AV15" s="197">
        <v>0</v>
      </c>
      <c r="AW15" s="319">
        <v>0</v>
      </c>
      <c r="AX15" s="198">
        <v>49</v>
      </c>
      <c r="AY15" s="198">
        <v>71112.5</v>
      </c>
      <c r="AZ15" s="126">
        <v>71.11</v>
      </c>
      <c r="BA15" s="198">
        <v>102.29</v>
      </c>
      <c r="BB15" s="323">
        <v>4.57</v>
      </c>
      <c r="BC15" s="60">
        <v>8097</v>
      </c>
      <c r="BD15" s="60">
        <v>259.92</v>
      </c>
      <c r="BE15" s="60">
        <v>384.06</v>
      </c>
      <c r="BF15" s="321">
        <v>17.16</v>
      </c>
    </row>
    <row r="16" spans="1:58" s="10" customFormat="1" ht="14.5" x14ac:dyDescent="0.35">
      <c r="A16" s="33" t="s">
        <v>844</v>
      </c>
      <c r="B16" s="33" t="s">
        <v>748</v>
      </c>
      <c r="C16" s="135">
        <v>460113</v>
      </c>
      <c r="D16" s="135">
        <v>3449.78</v>
      </c>
      <c r="E16" s="191">
        <v>45</v>
      </c>
      <c r="F16" s="191">
        <v>66</v>
      </c>
      <c r="G16" s="191">
        <v>42613.1</v>
      </c>
      <c r="H16" s="192">
        <v>42.61</v>
      </c>
      <c r="I16" s="191">
        <v>254.87</v>
      </c>
      <c r="J16" s="320">
        <v>7.39</v>
      </c>
      <c r="K16" s="193">
        <v>2</v>
      </c>
      <c r="L16" s="193">
        <v>3</v>
      </c>
      <c r="M16" s="193">
        <v>280</v>
      </c>
      <c r="N16" s="180">
        <v>0.28000000000000003</v>
      </c>
      <c r="O16" s="193">
        <v>2.2593865000000002</v>
      </c>
      <c r="P16" s="189">
        <v>7.0000000000000007E-2</v>
      </c>
      <c r="Q16" s="194">
        <v>5</v>
      </c>
      <c r="R16" s="194">
        <v>11</v>
      </c>
      <c r="S16" s="194">
        <v>14850</v>
      </c>
      <c r="T16" s="182">
        <v>14.85</v>
      </c>
      <c r="U16" s="194">
        <v>74.37</v>
      </c>
      <c r="V16" s="190">
        <v>2.16</v>
      </c>
      <c r="W16" s="195">
        <v>9</v>
      </c>
      <c r="X16" s="195"/>
      <c r="Y16" s="195">
        <v>9094.7526290000005</v>
      </c>
      <c r="Z16" s="60">
        <v>9.09</v>
      </c>
      <c r="AA16" s="195">
        <v>29.59</v>
      </c>
      <c r="AB16" s="321">
        <v>0.86</v>
      </c>
      <c r="AC16" s="196">
        <v>16</v>
      </c>
      <c r="AD16" s="196">
        <v>12907.45</v>
      </c>
      <c r="AE16" s="125">
        <v>13</v>
      </c>
      <c r="AF16" s="196">
        <v>11.55</v>
      </c>
      <c r="AG16" s="314">
        <v>0.33</v>
      </c>
      <c r="AH16" s="196">
        <v>10922</v>
      </c>
      <c r="AI16" s="196">
        <v>213701.54800000001</v>
      </c>
      <c r="AJ16" s="125">
        <v>214</v>
      </c>
      <c r="AK16" s="196">
        <v>191.23</v>
      </c>
      <c r="AL16" s="314">
        <v>5.54</v>
      </c>
      <c r="AM16" s="196">
        <v>10938</v>
      </c>
      <c r="AN16" s="196">
        <v>226608.99799999999</v>
      </c>
      <c r="AO16" s="125">
        <v>227</v>
      </c>
      <c r="AP16" s="196">
        <v>202.77</v>
      </c>
      <c r="AQ16" s="314">
        <v>5.88</v>
      </c>
      <c r="AR16" s="197">
        <v>1</v>
      </c>
      <c r="AS16" s="197">
        <v>1</v>
      </c>
      <c r="AT16" s="197">
        <v>700</v>
      </c>
      <c r="AU16" s="184">
        <v>0.7</v>
      </c>
      <c r="AV16" s="197">
        <v>1.82</v>
      </c>
      <c r="AW16" s="319">
        <v>0.05</v>
      </c>
      <c r="AX16" s="198">
        <v>73</v>
      </c>
      <c r="AY16" s="198">
        <v>127477</v>
      </c>
      <c r="AZ16" s="126">
        <v>127.48</v>
      </c>
      <c r="BA16" s="198">
        <v>220.98</v>
      </c>
      <c r="BB16" s="323">
        <v>6.41</v>
      </c>
      <c r="BC16" s="60">
        <v>11073</v>
      </c>
      <c r="BD16" s="60">
        <v>421.62</v>
      </c>
      <c r="BE16" s="60">
        <v>786.67</v>
      </c>
      <c r="BF16" s="321">
        <v>22.8</v>
      </c>
    </row>
    <row r="17" spans="1:58" s="10" customFormat="1" x14ac:dyDescent="0.25">
      <c r="A17" s="33" t="s">
        <v>729</v>
      </c>
      <c r="B17" s="16" t="s">
        <v>41</v>
      </c>
      <c r="C17" s="135">
        <v>330579</v>
      </c>
      <c r="D17" s="135">
        <v>2478.5700000000002</v>
      </c>
      <c r="E17" s="296">
        <v>3</v>
      </c>
      <c r="F17" s="296">
        <v>3</v>
      </c>
      <c r="G17" s="296">
        <v>690</v>
      </c>
      <c r="H17" s="192">
        <v>0.69</v>
      </c>
      <c r="I17" s="296">
        <v>4.13</v>
      </c>
      <c r="J17" s="320">
        <v>0.17</v>
      </c>
      <c r="K17" s="297">
        <v>0</v>
      </c>
      <c r="L17" s="297">
        <v>0</v>
      </c>
      <c r="M17" s="297">
        <v>0</v>
      </c>
      <c r="N17" s="180">
        <v>0</v>
      </c>
      <c r="O17" s="297">
        <v>0</v>
      </c>
      <c r="P17" s="189">
        <v>0</v>
      </c>
      <c r="Q17" s="298">
        <v>0</v>
      </c>
      <c r="R17" s="298">
        <v>0</v>
      </c>
      <c r="S17" s="298">
        <v>0</v>
      </c>
      <c r="T17" s="182">
        <v>0</v>
      </c>
      <c r="U17" s="298">
        <v>0</v>
      </c>
      <c r="V17" s="190">
        <v>0</v>
      </c>
      <c r="W17" s="135">
        <v>2</v>
      </c>
      <c r="X17" s="135"/>
      <c r="Y17" s="135">
        <v>6064.71</v>
      </c>
      <c r="Z17" s="60">
        <v>6.06</v>
      </c>
      <c r="AA17" s="135">
        <v>8.48</v>
      </c>
      <c r="AB17" s="321">
        <v>0.34</v>
      </c>
      <c r="AC17" s="88">
        <v>2</v>
      </c>
      <c r="AD17" s="88">
        <v>30.44</v>
      </c>
      <c r="AE17" s="125">
        <v>0</v>
      </c>
      <c r="AF17" s="88">
        <v>0.03</v>
      </c>
      <c r="AG17" s="314">
        <v>0</v>
      </c>
      <c r="AH17" s="88">
        <v>2361</v>
      </c>
      <c r="AI17" s="88">
        <v>24972.06</v>
      </c>
      <c r="AJ17" s="125">
        <v>25</v>
      </c>
      <c r="AK17" s="88">
        <v>22.35</v>
      </c>
      <c r="AL17" s="314">
        <v>0.9</v>
      </c>
      <c r="AM17" s="88">
        <v>2363</v>
      </c>
      <c r="AN17" s="88">
        <v>25002.5</v>
      </c>
      <c r="AO17" s="125">
        <v>25</v>
      </c>
      <c r="AP17" s="88">
        <v>22.37</v>
      </c>
      <c r="AQ17" s="314">
        <v>0.9</v>
      </c>
      <c r="AR17" s="140">
        <v>0</v>
      </c>
      <c r="AS17" s="140">
        <v>0</v>
      </c>
      <c r="AT17" s="140">
        <v>0</v>
      </c>
      <c r="AU17" s="184">
        <v>0</v>
      </c>
      <c r="AV17" s="140">
        <v>0</v>
      </c>
      <c r="AW17" s="319">
        <v>0</v>
      </c>
      <c r="AX17" s="299">
        <v>0</v>
      </c>
      <c r="AY17" s="299">
        <v>0</v>
      </c>
      <c r="AZ17" s="126">
        <v>0</v>
      </c>
      <c r="BA17" s="299">
        <v>0</v>
      </c>
      <c r="BB17" s="323">
        <v>0</v>
      </c>
      <c r="BC17" s="60">
        <v>2368</v>
      </c>
      <c r="BD17" s="60">
        <v>31.76</v>
      </c>
      <c r="BE17" s="60">
        <v>34.979999999999997</v>
      </c>
      <c r="BF17" s="321">
        <v>1.41</v>
      </c>
    </row>
    <row r="18" spans="1:58" s="10" customFormat="1" x14ac:dyDescent="0.25">
      <c r="A18" s="33" t="s">
        <v>728</v>
      </c>
      <c r="B18" s="16" t="s">
        <v>155</v>
      </c>
      <c r="C18" s="135">
        <v>1083498</v>
      </c>
      <c r="D18" s="135">
        <v>8123.71</v>
      </c>
      <c r="E18" s="296">
        <v>19</v>
      </c>
      <c r="F18" s="296">
        <v>23</v>
      </c>
      <c r="G18" s="296">
        <v>8667.4</v>
      </c>
      <c r="H18" s="192">
        <v>8.67</v>
      </c>
      <c r="I18" s="296">
        <v>51.84</v>
      </c>
      <c r="J18" s="320">
        <v>0.64</v>
      </c>
      <c r="K18" s="297">
        <v>0</v>
      </c>
      <c r="L18" s="297">
        <v>0</v>
      </c>
      <c r="M18" s="297">
        <v>0</v>
      </c>
      <c r="N18" s="180">
        <v>0</v>
      </c>
      <c r="O18" s="297">
        <v>0</v>
      </c>
      <c r="P18" s="189">
        <v>0</v>
      </c>
      <c r="Q18" s="298">
        <v>0</v>
      </c>
      <c r="R18" s="298">
        <v>0</v>
      </c>
      <c r="S18" s="298">
        <v>0</v>
      </c>
      <c r="T18" s="182">
        <v>0</v>
      </c>
      <c r="U18" s="298">
        <v>0</v>
      </c>
      <c r="V18" s="190">
        <v>0</v>
      </c>
      <c r="W18" s="135">
        <v>5</v>
      </c>
      <c r="X18" s="135"/>
      <c r="Y18" s="135">
        <v>7290.09</v>
      </c>
      <c r="Z18" s="60">
        <v>7.29</v>
      </c>
      <c r="AA18" s="135">
        <v>33.450000000000003</v>
      </c>
      <c r="AB18" s="321">
        <v>0.41</v>
      </c>
      <c r="AC18" s="88">
        <v>3</v>
      </c>
      <c r="AD18" s="88">
        <v>791.6</v>
      </c>
      <c r="AE18" s="125">
        <v>1</v>
      </c>
      <c r="AF18" s="88">
        <v>0.71</v>
      </c>
      <c r="AG18" s="314">
        <v>0.01</v>
      </c>
      <c r="AH18" s="88">
        <v>4696</v>
      </c>
      <c r="AI18" s="88">
        <v>79400.45</v>
      </c>
      <c r="AJ18" s="125">
        <v>79</v>
      </c>
      <c r="AK18" s="88">
        <v>71.05</v>
      </c>
      <c r="AL18" s="314">
        <v>0.87</v>
      </c>
      <c r="AM18" s="88">
        <v>4699</v>
      </c>
      <c r="AN18" s="88">
        <v>80192.05</v>
      </c>
      <c r="AO18" s="125">
        <v>80</v>
      </c>
      <c r="AP18" s="88">
        <v>71.760000000000005</v>
      </c>
      <c r="AQ18" s="314">
        <v>0.88</v>
      </c>
      <c r="AR18" s="140">
        <v>1</v>
      </c>
      <c r="AS18" s="140">
        <v>1</v>
      </c>
      <c r="AT18" s="140">
        <v>2.2000000000000002</v>
      </c>
      <c r="AU18" s="184">
        <v>0</v>
      </c>
      <c r="AV18" s="140">
        <v>0.01</v>
      </c>
      <c r="AW18" s="319">
        <v>0</v>
      </c>
      <c r="AX18" s="299">
        <v>0</v>
      </c>
      <c r="AY18" s="299">
        <v>0</v>
      </c>
      <c r="AZ18" s="126">
        <v>0</v>
      </c>
      <c r="BA18" s="299">
        <v>0</v>
      </c>
      <c r="BB18" s="323">
        <v>0</v>
      </c>
      <c r="BC18" s="60">
        <v>4724</v>
      </c>
      <c r="BD18" s="60">
        <v>96.15</v>
      </c>
      <c r="BE18" s="60">
        <v>157.06</v>
      </c>
      <c r="BF18" s="321">
        <v>1.93</v>
      </c>
    </row>
    <row r="19" spans="1:58" s="10" customFormat="1" x14ac:dyDescent="0.25">
      <c r="A19" s="33" t="s">
        <v>727</v>
      </c>
      <c r="B19" s="16" t="s">
        <v>172</v>
      </c>
      <c r="C19" s="135">
        <v>163905</v>
      </c>
      <c r="D19" s="135">
        <v>1228.9100000000001</v>
      </c>
      <c r="E19" s="296">
        <v>5</v>
      </c>
      <c r="F19" s="296">
        <v>5</v>
      </c>
      <c r="G19" s="296">
        <v>226.7</v>
      </c>
      <c r="H19" s="192">
        <v>0.23</v>
      </c>
      <c r="I19" s="296">
        <v>1.36</v>
      </c>
      <c r="J19" s="320">
        <v>0.11</v>
      </c>
      <c r="K19" s="297">
        <v>0</v>
      </c>
      <c r="L19" s="297">
        <v>0</v>
      </c>
      <c r="M19" s="297">
        <v>0</v>
      </c>
      <c r="N19" s="180">
        <v>0</v>
      </c>
      <c r="O19" s="297">
        <v>0</v>
      </c>
      <c r="P19" s="189">
        <v>0</v>
      </c>
      <c r="Q19" s="298">
        <v>0</v>
      </c>
      <c r="R19" s="298">
        <v>0</v>
      </c>
      <c r="S19" s="298">
        <v>0</v>
      </c>
      <c r="T19" s="182">
        <v>0</v>
      </c>
      <c r="U19" s="298">
        <v>0</v>
      </c>
      <c r="V19" s="190">
        <v>0</v>
      </c>
      <c r="W19" s="135">
        <v>0</v>
      </c>
      <c r="X19" s="135"/>
      <c r="Y19" s="135">
        <v>0</v>
      </c>
      <c r="Z19" s="60">
        <v>0</v>
      </c>
      <c r="AA19" s="135">
        <v>0</v>
      </c>
      <c r="AB19" s="321">
        <v>0</v>
      </c>
      <c r="AC19" s="88">
        <v>4</v>
      </c>
      <c r="AD19" s="88">
        <v>36.24</v>
      </c>
      <c r="AE19" s="125">
        <v>0</v>
      </c>
      <c r="AF19" s="88">
        <v>0.03</v>
      </c>
      <c r="AG19" s="314">
        <v>0</v>
      </c>
      <c r="AH19" s="88">
        <v>1643</v>
      </c>
      <c r="AI19" s="88">
        <v>20783.05</v>
      </c>
      <c r="AJ19" s="125">
        <v>21</v>
      </c>
      <c r="AK19" s="88">
        <v>18.600000000000001</v>
      </c>
      <c r="AL19" s="314">
        <v>1.51</v>
      </c>
      <c r="AM19" s="88">
        <v>1647</v>
      </c>
      <c r="AN19" s="88">
        <v>20819.29</v>
      </c>
      <c r="AO19" s="125">
        <v>21</v>
      </c>
      <c r="AP19" s="88">
        <v>18.63</v>
      </c>
      <c r="AQ19" s="314">
        <v>1.52</v>
      </c>
      <c r="AR19" s="140">
        <v>3</v>
      </c>
      <c r="AS19" s="140">
        <v>3</v>
      </c>
      <c r="AT19" s="140">
        <v>555</v>
      </c>
      <c r="AU19" s="184">
        <v>0.56000000000000005</v>
      </c>
      <c r="AV19" s="140">
        <v>1.87</v>
      </c>
      <c r="AW19" s="319">
        <v>0.15</v>
      </c>
      <c r="AX19" s="299">
        <v>0</v>
      </c>
      <c r="AY19" s="299">
        <v>0</v>
      </c>
      <c r="AZ19" s="126">
        <v>0</v>
      </c>
      <c r="BA19" s="299">
        <v>0</v>
      </c>
      <c r="BB19" s="323">
        <v>0</v>
      </c>
      <c r="BC19" s="60">
        <v>1655</v>
      </c>
      <c r="BD19" s="60">
        <v>21.6</v>
      </c>
      <c r="BE19" s="60">
        <v>21.86</v>
      </c>
      <c r="BF19" s="321">
        <v>1.78</v>
      </c>
    </row>
    <row r="20" spans="1:58" s="10" customFormat="1" ht="14.5" x14ac:dyDescent="0.35">
      <c r="A20" s="33" t="s">
        <v>845</v>
      </c>
      <c r="B20" s="33" t="s">
        <v>749</v>
      </c>
      <c r="C20" s="135">
        <v>556631</v>
      </c>
      <c r="D20" s="135">
        <v>4173.4399999999996</v>
      </c>
      <c r="E20" s="191">
        <v>23</v>
      </c>
      <c r="F20" s="191">
        <v>32</v>
      </c>
      <c r="G20" s="191">
        <v>17271</v>
      </c>
      <c r="H20" s="192">
        <v>17.27</v>
      </c>
      <c r="I20" s="191">
        <v>103.3</v>
      </c>
      <c r="J20" s="320">
        <v>2.48</v>
      </c>
      <c r="K20" s="193">
        <v>1</v>
      </c>
      <c r="L20" s="193">
        <v>1</v>
      </c>
      <c r="M20" s="193">
        <v>250</v>
      </c>
      <c r="N20" s="180">
        <v>0.25</v>
      </c>
      <c r="O20" s="193">
        <v>2.232374375</v>
      </c>
      <c r="P20" s="189">
        <v>0.05</v>
      </c>
      <c r="Q20" s="194">
        <v>0</v>
      </c>
      <c r="R20" s="194">
        <v>0</v>
      </c>
      <c r="S20" s="194">
        <v>0</v>
      </c>
      <c r="T20" s="182">
        <v>0</v>
      </c>
      <c r="U20" s="194">
        <v>0</v>
      </c>
      <c r="V20" s="190">
        <v>0</v>
      </c>
      <c r="W20" s="195">
        <v>11</v>
      </c>
      <c r="X20" s="195"/>
      <c r="Y20" s="195">
        <v>3935.6094419999999</v>
      </c>
      <c r="Z20" s="60">
        <v>3.94</v>
      </c>
      <c r="AA20" s="195">
        <v>13.78</v>
      </c>
      <c r="AB20" s="321">
        <v>0.33</v>
      </c>
      <c r="AC20" s="196">
        <v>12</v>
      </c>
      <c r="AD20" s="196">
        <v>24251.645</v>
      </c>
      <c r="AE20" s="125">
        <v>24</v>
      </c>
      <c r="AF20" s="196">
        <v>21.7</v>
      </c>
      <c r="AG20" s="314">
        <v>0.52</v>
      </c>
      <c r="AH20" s="196">
        <v>7950</v>
      </c>
      <c r="AI20" s="196">
        <v>103937.946</v>
      </c>
      <c r="AJ20" s="125">
        <v>104</v>
      </c>
      <c r="AK20" s="196">
        <v>93.01</v>
      </c>
      <c r="AL20" s="314">
        <v>2.23</v>
      </c>
      <c r="AM20" s="196">
        <v>7962</v>
      </c>
      <c r="AN20" s="196">
        <v>128189.591</v>
      </c>
      <c r="AO20" s="125">
        <v>128</v>
      </c>
      <c r="AP20" s="196">
        <v>114.71</v>
      </c>
      <c r="AQ20" s="314">
        <v>2.75</v>
      </c>
      <c r="AR20" s="197">
        <v>9</v>
      </c>
      <c r="AS20" s="197">
        <v>9</v>
      </c>
      <c r="AT20" s="197">
        <v>1633.5</v>
      </c>
      <c r="AU20" s="184">
        <v>1.63</v>
      </c>
      <c r="AV20" s="197">
        <v>6.38</v>
      </c>
      <c r="AW20" s="319">
        <v>0.15</v>
      </c>
      <c r="AX20" s="198">
        <v>109</v>
      </c>
      <c r="AY20" s="198">
        <v>226133</v>
      </c>
      <c r="AZ20" s="126">
        <v>226.13</v>
      </c>
      <c r="BA20" s="198">
        <v>365.36</v>
      </c>
      <c r="BB20" s="323">
        <v>8.75</v>
      </c>
      <c r="BC20" s="60">
        <v>8115</v>
      </c>
      <c r="BD20" s="60">
        <v>377.41</v>
      </c>
      <c r="BE20" s="60">
        <v>605.76</v>
      </c>
      <c r="BF20" s="321">
        <v>14.51</v>
      </c>
    </row>
    <row r="21" spans="1:58" s="10" customFormat="1" ht="14.5" x14ac:dyDescent="0.35">
      <c r="A21" s="33" t="s">
        <v>846</v>
      </c>
      <c r="B21" s="33" t="s">
        <v>750</v>
      </c>
      <c r="C21" s="135">
        <v>265140</v>
      </c>
      <c r="D21" s="135">
        <v>1987.93</v>
      </c>
      <c r="E21" s="191">
        <v>16</v>
      </c>
      <c r="F21" s="191">
        <v>24</v>
      </c>
      <c r="G21" s="191">
        <v>12647</v>
      </c>
      <c r="H21" s="192">
        <v>12.65</v>
      </c>
      <c r="I21" s="191">
        <v>75.64</v>
      </c>
      <c r="J21" s="320">
        <v>3.81</v>
      </c>
      <c r="K21" s="193">
        <v>1</v>
      </c>
      <c r="L21" s="193">
        <v>4</v>
      </c>
      <c r="M21" s="193">
        <v>1500</v>
      </c>
      <c r="N21" s="180">
        <v>1.5</v>
      </c>
      <c r="O21" s="193">
        <v>1.71</v>
      </c>
      <c r="P21" s="189">
        <v>0.09</v>
      </c>
      <c r="Q21" s="194">
        <v>0</v>
      </c>
      <c r="R21" s="194">
        <v>0</v>
      </c>
      <c r="S21" s="194">
        <v>0</v>
      </c>
      <c r="T21" s="182">
        <v>0</v>
      </c>
      <c r="U21" s="194">
        <v>0</v>
      </c>
      <c r="V21" s="190">
        <v>0</v>
      </c>
      <c r="W21" s="195">
        <v>5</v>
      </c>
      <c r="X21" s="195"/>
      <c r="Y21" s="195">
        <v>2060</v>
      </c>
      <c r="Z21" s="60">
        <v>2.06</v>
      </c>
      <c r="AA21" s="195">
        <v>7.07</v>
      </c>
      <c r="AB21" s="321">
        <v>0.36</v>
      </c>
      <c r="AC21" s="196">
        <v>8</v>
      </c>
      <c r="AD21" s="196">
        <v>6782.08</v>
      </c>
      <c r="AE21" s="125">
        <v>7</v>
      </c>
      <c r="AF21" s="196">
        <v>6.07</v>
      </c>
      <c r="AG21" s="314">
        <v>0.31</v>
      </c>
      <c r="AH21" s="196">
        <v>7816</v>
      </c>
      <c r="AI21" s="196">
        <v>120404.56</v>
      </c>
      <c r="AJ21" s="125">
        <v>120</v>
      </c>
      <c r="AK21" s="196">
        <v>107.74</v>
      </c>
      <c r="AL21" s="314">
        <v>5.42</v>
      </c>
      <c r="AM21" s="196">
        <v>7824</v>
      </c>
      <c r="AN21" s="196">
        <v>127186.64</v>
      </c>
      <c r="AO21" s="125">
        <v>127</v>
      </c>
      <c r="AP21" s="196">
        <v>113.81</v>
      </c>
      <c r="AQ21" s="314">
        <v>5.73</v>
      </c>
      <c r="AR21" s="197">
        <v>12</v>
      </c>
      <c r="AS21" s="197">
        <v>17</v>
      </c>
      <c r="AT21" s="197">
        <v>47129.5</v>
      </c>
      <c r="AU21" s="184">
        <v>47.13</v>
      </c>
      <c r="AV21" s="197">
        <v>86.03</v>
      </c>
      <c r="AW21" s="319">
        <v>4.33</v>
      </c>
      <c r="AX21" s="198">
        <v>188</v>
      </c>
      <c r="AY21" s="198">
        <v>400170</v>
      </c>
      <c r="AZ21" s="126">
        <v>400.17</v>
      </c>
      <c r="BA21" s="198">
        <v>769.38</v>
      </c>
      <c r="BB21" s="323">
        <v>38.700000000000003</v>
      </c>
      <c r="BC21" s="60">
        <v>8046</v>
      </c>
      <c r="BD21" s="60">
        <v>590.69000000000005</v>
      </c>
      <c r="BE21" s="60">
        <v>1053.6400000000001</v>
      </c>
      <c r="BF21" s="321">
        <v>53</v>
      </c>
    </row>
    <row r="22" spans="1:58" s="10" customFormat="1" ht="14.5" x14ac:dyDescent="0.35">
      <c r="A22" s="33" t="s">
        <v>847</v>
      </c>
      <c r="B22" s="33" t="s">
        <v>751</v>
      </c>
      <c r="C22" s="135">
        <v>469611</v>
      </c>
      <c r="D22" s="135">
        <v>3520.99</v>
      </c>
      <c r="E22" s="191">
        <v>9</v>
      </c>
      <c r="F22" s="191">
        <v>10</v>
      </c>
      <c r="G22" s="191">
        <v>4767</v>
      </c>
      <c r="H22" s="192">
        <v>4.7699999999999996</v>
      </c>
      <c r="I22" s="191">
        <v>28.51</v>
      </c>
      <c r="J22" s="320">
        <v>0.81</v>
      </c>
      <c r="K22" s="193">
        <v>2</v>
      </c>
      <c r="L22" s="193">
        <v>6</v>
      </c>
      <c r="M22" s="193">
        <v>3759</v>
      </c>
      <c r="N22" s="180">
        <v>3.76</v>
      </c>
      <c r="O22" s="193">
        <v>24.98</v>
      </c>
      <c r="P22" s="189">
        <v>0.71</v>
      </c>
      <c r="Q22" s="194">
        <v>0</v>
      </c>
      <c r="R22" s="194">
        <v>0</v>
      </c>
      <c r="S22" s="194">
        <v>0</v>
      </c>
      <c r="T22" s="182">
        <v>0</v>
      </c>
      <c r="U22" s="194">
        <v>0</v>
      </c>
      <c r="V22" s="190">
        <v>0</v>
      </c>
      <c r="W22" s="195">
        <v>10</v>
      </c>
      <c r="X22" s="195"/>
      <c r="Y22" s="195">
        <v>4242.5200000000004</v>
      </c>
      <c r="Z22" s="60">
        <v>4.24</v>
      </c>
      <c r="AA22" s="195">
        <v>11.97</v>
      </c>
      <c r="AB22" s="321">
        <v>0.34</v>
      </c>
      <c r="AC22" s="196">
        <v>6</v>
      </c>
      <c r="AD22" s="196">
        <v>6771.82</v>
      </c>
      <c r="AE22" s="125">
        <v>7</v>
      </c>
      <c r="AF22" s="196">
        <v>6.06</v>
      </c>
      <c r="AG22" s="314">
        <v>0.17</v>
      </c>
      <c r="AH22" s="196">
        <v>8712</v>
      </c>
      <c r="AI22" s="196">
        <v>124226.08</v>
      </c>
      <c r="AJ22" s="125">
        <v>124</v>
      </c>
      <c r="AK22" s="196">
        <v>111.16</v>
      </c>
      <c r="AL22" s="314">
        <v>3.16</v>
      </c>
      <c r="AM22" s="196">
        <v>8718</v>
      </c>
      <c r="AN22" s="196">
        <v>130997.9</v>
      </c>
      <c r="AO22" s="125">
        <v>131</v>
      </c>
      <c r="AP22" s="196">
        <v>117.22</v>
      </c>
      <c r="AQ22" s="314">
        <v>3.33</v>
      </c>
      <c r="AR22" s="197">
        <v>1</v>
      </c>
      <c r="AS22" s="197">
        <v>1</v>
      </c>
      <c r="AT22" s="197">
        <v>42</v>
      </c>
      <c r="AU22" s="184">
        <v>0.04</v>
      </c>
      <c r="AV22" s="197">
        <v>0.2</v>
      </c>
      <c r="AW22" s="319">
        <v>0.01</v>
      </c>
      <c r="AX22" s="198">
        <v>84</v>
      </c>
      <c r="AY22" s="198">
        <v>185727</v>
      </c>
      <c r="AZ22" s="126">
        <v>185.73</v>
      </c>
      <c r="BA22" s="198">
        <v>345.38</v>
      </c>
      <c r="BB22" s="323">
        <v>9.81</v>
      </c>
      <c r="BC22" s="60">
        <v>8824</v>
      </c>
      <c r="BD22" s="60">
        <v>329.54</v>
      </c>
      <c r="BE22" s="60">
        <v>528.27</v>
      </c>
      <c r="BF22" s="321">
        <v>15</v>
      </c>
    </row>
    <row r="23" spans="1:58" s="10" customFormat="1" ht="14.5" x14ac:dyDescent="0.35">
      <c r="A23" s="33" t="s">
        <v>848</v>
      </c>
      <c r="B23" s="33" t="s">
        <v>752</v>
      </c>
      <c r="C23" s="135">
        <v>194359</v>
      </c>
      <c r="D23" s="135">
        <v>1457.24</v>
      </c>
      <c r="E23" s="191">
        <v>23</v>
      </c>
      <c r="F23" s="191">
        <v>47</v>
      </c>
      <c r="G23" s="191">
        <v>23102.3</v>
      </c>
      <c r="H23" s="192">
        <v>23.1</v>
      </c>
      <c r="I23" s="191">
        <v>138.16999999999999</v>
      </c>
      <c r="J23" s="320">
        <v>9.48</v>
      </c>
      <c r="K23" s="193">
        <v>1</v>
      </c>
      <c r="L23" s="193">
        <v>1</v>
      </c>
      <c r="M23" s="193">
        <v>2640</v>
      </c>
      <c r="N23" s="180">
        <v>2.64</v>
      </c>
      <c r="O23" s="193">
        <v>5.8</v>
      </c>
      <c r="P23" s="189">
        <v>0.4</v>
      </c>
      <c r="Q23" s="194">
        <v>0</v>
      </c>
      <c r="R23" s="194">
        <v>0</v>
      </c>
      <c r="S23" s="194">
        <v>0</v>
      </c>
      <c r="T23" s="182">
        <v>0</v>
      </c>
      <c r="U23" s="194">
        <v>0</v>
      </c>
      <c r="V23" s="190">
        <v>0</v>
      </c>
      <c r="W23" s="195">
        <v>5</v>
      </c>
      <c r="X23" s="195"/>
      <c r="Y23" s="195">
        <v>1665.22</v>
      </c>
      <c r="Z23" s="60">
        <v>1.67</v>
      </c>
      <c r="AA23" s="195">
        <v>2.81</v>
      </c>
      <c r="AB23" s="321">
        <v>0.19</v>
      </c>
      <c r="AC23" s="196">
        <v>14</v>
      </c>
      <c r="AD23" s="196">
        <v>10530.57</v>
      </c>
      <c r="AE23" s="125">
        <v>11</v>
      </c>
      <c r="AF23" s="196">
        <v>9.42</v>
      </c>
      <c r="AG23" s="314">
        <v>0.65</v>
      </c>
      <c r="AH23" s="196">
        <v>8825</v>
      </c>
      <c r="AI23" s="196">
        <v>141162.63</v>
      </c>
      <c r="AJ23" s="125">
        <v>141</v>
      </c>
      <c r="AK23" s="196">
        <v>126.32</v>
      </c>
      <c r="AL23" s="314">
        <v>8.67</v>
      </c>
      <c r="AM23" s="196">
        <v>8839</v>
      </c>
      <c r="AN23" s="196">
        <v>151693.20000000001</v>
      </c>
      <c r="AO23" s="125">
        <v>152</v>
      </c>
      <c r="AP23" s="196">
        <v>135.74</v>
      </c>
      <c r="AQ23" s="314">
        <v>9.31</v>
      </c>
      <c r="AR23" s="197">
        <v>7</v>
      </c>
      <c r="AS23" s="197">
        <v>8</v>
      </c>
      <c r="AT23" s="197">
        <v>1620.9</v>
      </c>
      <c r="AU23" s="184">
        <v>1.62</v>
      </c>
      <c r="AV23" s="197">
        <v>4</v>
      </c>
      <c r="AW23" s="319">
        <v>0.27</v>
      </c>
      <c r="AX23" s="198">
        <v>118</v>
      </c>
      <c r="AY23" s="198">
        <v>223325</v>
      </c>
      <c r="AZ23" s="126">
        <v>223.33</v>
      </c>
      <c r="BA23" s="198">
        <v>444.5</v>
      </c>
      <c r="BB23" s="323">
        <v>30.5</v>
      </c>
      <c r="BC23" s="60">
        <v>8993</v>
      </c>
      <c r="BD23" s="60">
        <v>404.05</v>
      </c>
      <c r="BE23" s="60">
        <v>731.02</v>
      </c>
      <c r="BF23" s="321">
        <v>50.16</v>
      </c>
    </row>
    <row r="24" spans="1:58" s="10" customFormat="1" ht="14.5" x14ac:dyDescent="0.35">
      <c r="A24" s="33" t="s">
        <v>849</v>
      </c>
      <c r="B24" s="33" t="s">
        <v>753</v>
      </c>
      <c r="C24" s="135">
        <v>256458</v>
      </c>
      <c r="D24" s="135">
        <v>1922.84</v>
      </c>
      <c r="E24" s="191">
        <v>30</v>
      </c>
      <c r="F24" s="191">
        <v>36</v>
      </c>
      <c r="G24" s="191">
        <v>17418.400000000001</v>
      </c>
      <c r="H24" s="192">
        <v>17.420000000000002</v>
      </c>
      <c r="I24" s="191">
        <v>104.18</v>
      </c>
      <c r="J24" s="320">
        <v>5.42</v>
      </c>
      <c r="K24" s="193">
        <v>2</v>
      </c>
      <c r="L24" s="193">
        <v>2</v>
      </c>
      <c r="M24" s="193">
        <v>1410</v>
      </c>
      <c r="N24" s="180">
        <v>1.41</v>
      </c>
      <c r="O24" s="193">
        <v>0.73780000000000001</v>
      </c>
      <c r="P24" s="189">
        <v>0.04</v>
      </c>
      <c r="Q24" s="194">
        <v>0</v>
      </c>
      <c r="R24" s="194">
        <v>0</v>
      </c>
      <c r="S24" s="194">
        <v>0</v>
      </c>
      <c r="T24" s="182">
        <v>0</v>
      </c>
      <c r="U24" s="194">
        <v>0</v>
      </c>
      <c r="V24" s="190">
        <v>0</v>
      </c>
      <c r="W24" s="195">
        <v>7</v>
      </c>
      <c r="X24" s="195"/>
      <c r="Y24" s="195">
        <v>1272.395882</v>
      </c>
      <c r="Z24" s="60">
        <v>1.27</v>
      </c>
      <c r="AA24" s="195">
        <v>3.79</v>
      </c>
      <c r="AB24" s="321">
        <v>0.2</v>
      </c>
      <c r="AC24" s="196">
        <v>7</v>
      </c>
      <c r="AD24" s="196">
        <v>3469.4450000000002</v>
      </c>
      <c r="AE24" s="125">
        <v>3</v>
      </c>
      <c r="AF24" s="196">
        <v>3.1</v>
      </c>
      <c r="AG24" s="314">
        <v>0.16</v>
      </c>
      <c r="AH24" s="196">
        <v>9223</v>
      </c>
      <c r="AI24" s="196">
        <v>145416.71400000001</v>
      </c>
      <c r="AJ24" s="125">
        <v>145</v>
      </c>
      <c r="AK24" s="196">
        <v>130.12</v>
      </c>
      <c r="AL24" s="314">
        <v>6.77</v>
      </c>
      <c r="AM24" s="196">
        <v>9230</v>
      </c>
      <c r="AN24" s="196">
        <v>148886.15900000001</v>
      </c>
      <c r="AO24" s="125">
        <v>149</v>
      </c>
      <c r="AP24" s="196">
        <v>133.22999999999999</v>
      </c>
      <c r="AQ24" s="314">
        <v>6.93</v>
      </c>
      <c r="AR24" s="197">
        <v>0</v>
      </c>
      <c r="AS24" s="197">
        <v>0</v>
      </c>
      <c r="AT24" s="197">
        <v>0</v>
      </c>
      <c r="AU24" s="184">
        <v>0</v>
      </c>
      <c r="AV24" s="197">
        <v>0</v>
      </c>
      <c r="AW24" s="319">
        <v>0</v>
      </c>
      <c r="AX24" s="198">
        <v>148</v>
      </c>
      <c r="AY24" s="198">
        <v>254030</v>
      </c>
      <c r="AZ24" s="126">
        <v>254.03</v>
      </c>
      <c r="BA24" s="198">
        <v>420.43</v>
      </c>
      <c r="BB24" s="323">
        <v>21.87</v>
      </c>
      <c r="BC24" s="60">
        <v>9417</v>
      </c>
      <c r="BD24" s="60">
        <v>423.02</v>
      </c>
      <c r="BE24" s="60">
        <v>662.37</v>
      </c>
      <c r="BF24" s="321">
        <v>34.450000000000003</v>
      </c>
    </row>
    <row r="25" spans="1:58" s="10" customFormat="1" ht="14.5" x14ac:dyDescent="0.35">
      <c r="A25" s="33" t="s">
        <v>850</v>
      </c>
      <c r="B25" s="33" t="s">
        <v>754</v>
      </c>
      <c r="C25" s="135">
        <v>271699</v>
      </c>
      <c r="D25" s="135">
        <v>2037.11</v>
      </c>
      <c r="E25" s="191">
        <v>6</v>
      </c>
      <c r="F25" s="191">
        <v>8</v>
      </c>
      <c r="G25" s="191">
        <v>2194</v>
      </c>
      <c r="H25" s="192">
        <v>2.19</v>
      </c>
      <c r="I25" s="191">
        <v>13.12</v>
      </c>
      <c r="J25" s="320">
        <v>0.64</v>
      </c>
      <c r="K25" s="193">
        <v>1</v>
      </c>
      <c r="L25" s="193">
        <v>1</v>
      </c>
      <c r="M25" s="193">
        <v>1495</v>
      </c>
      <c r="N25" s="180">
        <v>1.5</v>
      </c>
      <c r="O25" s="193">
        <v>3.95</v>
      </c>
      <c r="P25" s="189">
        <v>0.19</v>
      </c>
      <c r="Q25" s="194">
        <v>0</v>
      </c>
      <c r="R25" s="194">
        <v>0</v>
      </c>
      <c r="S25" s="194">
        <v>0</v>
      </c>
      <c r="T25" s="182">
        <v>0</v>
      </c>
      <c r="U25" s="194">
        <v>0</v>
      </c>
      <c r="V25" s="190">
        <v>0</v>
      </c>
      <c r="W25" s="195">
        <v>17</v>
      </c>
      <c r="X25" s="195"/>
      <c r="Y25" s="195">
        <v>4117.58</v>
      </c>
      <c r="Z25" s="60">
        <v>4.12</v>
      </c>
      <c r="AA25" s="195">
        <v>6.53</v>
      </c>
      <c r="AB25" s="321">
        <v>0.32</v>
      </c>
      <c r="AC25" s="196">
        <v>10</v>
      </c>
      <c r="AD25" s="196">
        <v>146.69</v>
      </c>
      <c r="AE25" s="125">
        <v>0</v>
      </c>
      <c r="AF25" s="196">
        <v>0.13</v>
      </c>
      <c r="AG25" s="314">
        <v>0.01</v>
      </c>
      <c r="AH25" s="196">
        <v>6737</v>
      </c>
      <c r="AI25" s="196">
        <v>88543.94</v>
      </c>
      <c r="AJ25" s="125">
        <v>89</v>
      </c>
      <c r="AK25" s="196">
        <v>79.23</v>
      </c>
      <c r="AL25" s="314">
        <v>3.89</v>
      </c>
      <c r="AM25" s="196">
        <v>6747</v>
      </c>
      <c r="AN25" s="196">
        <v>88690.62</v>
      </c>
      <c r="AO25" s="125">
        <v>89</v>
      </c>
      <c r="AP25" s="196">
        <v>79.36</v>
      </c>
      <c r="AQ25" s="314">
        <v>3.9</v>
      </c>
      <c r="AR25" s="197">
        <v>23</v>
      </c>
      <c r="AS25" s="197">
        <v>31</v>
      </c>
      <c r="AT25" s="197">
        <v>11513</v>
      </c>
      <c r="AU25" s="184">
        <v>11.51</v>
      </c>
      <c r="AV25" s="197">
        <v>27.04</v>
      </c>
      <c r="AW25" s="319">
        <v>1.33</v>
      </c>
      <c r="AX25" s="198">
        <v>24</v>
      </c>
      <c r="AY25" s="198">
        <v>27901.7</v>
      </c>
      <c r="AZ25" s="126">
        <v>27.9</v>
      </c>
      <c r="BA25" s="198">
        <v>36.119999999999997</v>
      </c>
      <c r="BB25" s="323">
        <v>1.77</v>
      </c>
      <c r="BC25" s="60">
        <v>6818</v>
      </c>
      <c r="BD25" s="60">
        <v>135.91</v>
      </c>
      <c r="BE25" s="60">
        <v>166.13</v>
      </c>
      <c r="BF25" s="321">
        <v>8.16</v>
      </c>
    </row>
    <row r="26" spans="1:58" s="10" customFormat="1" ht="14.5" x14ac:dyDescent="0.35">
      <c r="A26" s="33" t="s">
        <v>851</v>
      </c>
      <c r="B26" s="33" t="s">
        <v>755</v>
      </c>
      <c r="C26" s="135">
        <v>283275</v>
      </c>
      <c r="D26" s="135">
        <v>2123.9</v>
      </c>
      <c r="E26" s="191">
        <v>20</v>
      </c>
      <c r="F26" s="191">
        <v>26</v>
      </c>
      <c r="G26" s="191">
        <v>5648.6</v>
      </c>
      <c r="H26" s="192">
        <v>5.65</v>
      </c>
      <c r="I26" s="191">
        <v>33.78</v>
      </c>
      <c r="J26" s="320">
        <v>1.59</v>
      </c>
      <c r="K26" s="193">
        <v>0</v>
      </c>
      <c r="L26" s="193">
        <v>0</v>
      </c>
      <c r="M26" s="193">
        <v>0</v>
      </c>
      <c r="N26" s="180">
        <v>0</v>
      </c>
      <c r="O26" s="193">
        <v>0</v>
      </c>
      <c r="P26" s="189">
        <v>0</v>
      </c>
      <c r="Q26" s="194">
        <v>0</v>
      </c>
      <c r="R26" s="194">
        <v>0</v>
      </c>
      <c r="S26" s="194">
        <v>0</v>
      </c>
      <c r="T26" s="182">
        <v>0</v>
      </c>
      <c r="U26" s="194">
        <v>0</v>
      </c>
      <c r="V26" s="190">
        <v>0</v>
      </c>
      <c r="W26" s="195">
        <v>5</v>
      </c>
      <c r="X26" s="195"/>
      <c r="Y26" s="195">
        <v>2968.76476</v>
      </c>
      <c r="Z26" s="60">
        <v>2.97</v>
      </c>
      <c r="AA26" s="195">
        <v>4.8600000000000003</v>
      </c>
      <c r="AB26" s="321">
        <v>0.23</v>
      </c>
      <c r="AC26" s="196">
        <v>7</v>
      </c>
      <c r="AD26" s="196">
        <v>76.012</v>
      </c>
      <c r="AE26" s="125">
        <v>0</v>
      </c>
      <c r="AF26" s="196">
        <v>7.0000000000000007E-2</v>
      </c>
      <c r="AG26" s="314">
        <v>0</v>
      </c>
      <c r="AH26" s="196">
        <v>5642</v>
      </c>
      <c r="AI26" s="196">
        <v>60462.108999999997</v>
      </c>
      <c r="AJ26" s="125">
        <v>60</v>
      </c>
      <c r="AK26" s="196">
        <v>54.1</v>
      </c>
      <c r="AL26" s="314">
        <v>2.5499999999999998</v>
      </c>
      <c r="AM26" s="196">
        <v>5649</v>
      </c>
      <c r="AN26" s="196">
        <v>60538.120999999999</v>
      </c>
      <c r="AO26" s="125">
        <v>61</v>
      </c>
      <c r="AP26" s="196">
        <v>54.17</v>
      </c>
      <c r="AQ26" s="314">
        <v>2.5499999999999998</v>
      </c>
      <c r="AR26" s="197">
        <v>5</v>
      </c>
      <c r="AS26" s="197">
        <v>6</v>
      </c>
      <c r="AT26" s="197">
        <v>678.55</v>
      </c>
      <c r="AU26" s="184">
        <v>0.68</v>
      </c>
      <c r="AV26" s="197">
        <v>2.08</v>
      </c>
      <c r="AW26" s="319">
        <v>0.1</v>
      </c>
      <c r="AX26" s="198">
        <v>2</v>
      </c>
      <c r="AY26" s="198">
        <v>255</v>
      </c>
      <c r="AZ26" s="126">
        <v>0.26</v>
      </c>
      <c r="BA26" s="198">
        <v>0.09</v>
      </c>
      <c r="BB26" s="323">
        <v>0</v>
      </c>
      <c r="BC26" s="60">
        <v>5681</v>
      </c>
      <c r="BD26" s="60">
        <v>70.09</v>
      </c>
      <c r="BE26" s="60">
        <v>94.99</v>
      </c>
      <c r="BF26" s="321">
        <v>4.47</v>
      </c>
    </row>
    <row r="27" spans="1:58" s="10" customFormat="1" ht="14.5" x14ac:dyDescent="0.35">
      <c r="A27" s="33" t="s">
        <v>852</v>
      </c>
      <c r="B27" s="33" t="s">
        <v>756</v>
      </c>
      <c r="C27" s="135">
        <v>600375</v>
      </c>
      <c r="D27" s="135">
        <v>4501.41</v>
      </c>
      <c r="E27" s="191">
        <v>14</v>
      </c>
      <c r="F27" s="191">
        <v>19</v>
      </c>
      <c r="G27" s="191">
        <v>6855</v>
      </c>
      <c r="H27" s="192">
        <v>6.86</v>
      </c>
      <c r="I27" s="191">
        <v>41</v>
      </c>
      <c r="J27" s="320">
        <v>0.91</v>
      </c>
      <c r="K27" s="193">
        <v>1</v>
      </c>
      <c r="L27" s="193">
        <v>1</v>
      </c>
      <c r="M27" s="193">
        <v>156</v>
      </c>
      <c r="N27" s="180">
        <v>0.16</v>
      </c>
      <c r="O27" s="193">
        <v>1.02</v>
      </c>
      <c r="P27" s="189">
        <v>0.02</v>
      </c>
      <c r="Q27" s="194">
        <v>0</v>
      </c>
      <c r="R27" s="194">
        <v>0</v>
      </c>
      <c r="S27" s="194">
        <v>0</v>
      </c>
      <c r="T27" s="182">
        <v>0</v>
      </c>
      <c r="U27" s="194">
        <v>0</v>
      </c>
      <c r="V27" s="190">
        <v>0</v>
      </c>
      <c r="W27" s="195">
        <v>15</v>
      </c>
      <c r="X27" s="195"/>
      <c r="Y27" s="195">
        <v>6224.05</v>
      </c>
      <c r="Z27" s="60">
        <v>6.22</v>
      </c>
      <c r="AA27" s="195">
        <v>11.41</v>
      </c>
      <c r="AB27" s="321">
        <v>0.25</v>
      </c>
      <c r="AC27" s="196">
        <v>8</v>
      </c>
      <c r="AD27" s="196">
        <v>5351.7</v>
      </c>
      <c r="AE27" s="125">
        <v>5</v>
      </c>
      <c r="AF27" s="196">
        <v>4.79</v>
      </c>
      <c r="AG27" s="314">
        <v>0.11</v>
      </c>
      <c r="AH27" s="196">
        <v>14390</v>
      </c>
      <c r="AI27" s="196">
        <v>178844.29</v>
      </c>
      <c r="AJ27" s="125">
        <v>179</v>
      </c>
      <c r="AK27" s="196">
        <v>160.03</v>
      </c>
      <c r="AL27" s="314">
        <v>3.56</v>
      </c>
      <c r="AM27" s="196">
        <v>14398</v>
      </c>
      <c r="AN27" s="196">
        <v>184195.99</v>
      </c>
      <c r="AO27" s="125">
        <v>184</v>
      </c>
      <c r="AP27" s="196">
        <v>164.82</v>
      </c>
      <c r="AQ27" s="314">
        <v>3.66</v>
      </c>
      <c r="AR27" s="197">
        <v>6</v>
      </c>
      <c r="AS27" s="197">
        <v>10</v>
      </c>
      <c r="AT27" s="197">
        <v>1509.5</v>
      </c>
      <c r="AU27" s="184">
        <v>1.51</v>
      </c>
      <c r="AV27" s="197">
        <v>3.63</v>
      </c>
      <c r="AW27" s="319">
        <v>0.08</v>
      </c>
      <c r="AX27" s="198">
        <v>5</v>
      </c>
      <c r="AY27" s="198">
        <v>3209.5</v>
      </c>
      <c r="AZ27" s="126">
        <v>3.21</v>
      </c>
      <c r="BA27" s="198">
        <v>1.88</v>
      </c>
      <c r="BB27" s="323">
        <v>0.04</v>
      </c>
      <c r="BC27" s="60">
        <v>14439</v>
      </c>
      <c r="BD27" s="60">
        <v>202.15</v>
      </c>
      <c r="BE27" s="60">
        <v>223.77</v>
      </c>
      <c r="BF27" s="321">
        <v>4.97</v>
      </c>
    </row>
    <row r="28" spans="1:58" s="10" customFormat="1" ht="14.5" x14ac:dyDescent="0.35">
      <c r="A28" s="33" t="s">
        <v>726</v>
      </c>
      <c r="B28" s="16" t="s">
        <v>47</v>
      </c>
      <c r="C28" s="135">
        <v>117388</v>
      </c>
      <c r="D28" s="135">
        <v>880.14</v>
      </c>
      <c r="E28" s="191">
        <v>5</v>
      </c>
      <c r="F28" s="191">
        <v>9</v>
      </c>
      <c r="G28" s="191">
        <v>2735</v>
      </c>
      <c r="H28" s="192">
        <v>2.74</v>
      </c>
      <c r="I28" s="191">
        <v>16.36</v>
      </c>
      <c r="J28" s="320">
        <v>1.86</v>
      </c>
      <c r="K28" s="193">
        <v>0</v>
      </c>
      <c r="L28" s="193">
        <v>0</v>
      </c>
      <c r="M28" s="193">
        <v>0</v>
      </c>
      <c r="N28" s="180">
        <v>0</v>
      </c>
      <c r="O28" s="193">
        <v>0</v>
      </c>
      <c r="P28" s="189">
        <v>0</v>
      </c>
      <c r="Q28" s="194">
        <v>2</v>
      </c>
      <c r="R28" s="194">
        <v>9</v>
      </c>
      <c r="S28" s="194">
        <v>12150</v>
      </c>
      <c r="T28" s="182">
        <v>12.15</v>
      </c>
      <c r="U28" s="194">
        <v>4.42</v>
      </c>
      <c r="V28" s="190">
        <v>0.5</v>
      </c>
      <c r="W28" s="195">
        <v>2</v>
      </c>
      <c r="X28" s="195"/>
      <c r="Y28" s="195">
        <v>9180</v>
      </c>
      <c r="Z28" s="60">
        <v>9.18</v>
      </c>
      <c r="AA28" s="195">
        <v>18.73</v>
      </c>
      <c r="AB28" s="321">
        <v>2.13</v>
      </c>
      <c r="AC28" s="196">
        <v>3</v>
      </c>
      <c r="AD28" s="196">
        <v>1087.74</v>
      </c>
      <c r="AE28" s="125">
        <v>1</v>
      </c>
      <c r="AF28" s="196">
        <v>0.97</v>
      </c>
      <c r="AG28" s="314">
        <v>0.11</v>
      </c>
      <c r="AH28" s="196">
        <v>1737</v>
      </c>
      <c r="AI28" s="196">
        <v>35788.542999999998</v>
      </c>
      <c r="AJ28" s="125">
        <v>36</v>
      </c>
      <c r="AK28" s="196">
        <v>32.020000000000003</v>
      </c>
      <c r="AL28" s="314">
        <v>3.64</v>
      </c>
      <c r="AM28" s="196">
        <v>1740</v>
      </c>
      <c r="AN28" s="196">
        <v>36876.283000000003</v>
      </c>
      <c r="AO28" s="125">
        <v>37</v>
      </c>
      <c r="AP28" s="196">
        <v>33</v>
      </c>
      <c r="AQ28" s="314">
        <v>3.75</v>
      </c>
      <c r="AR28" s="197">
        <v>0</v>
      </c>
      <c r="AS28" s="197">
        <v>0</v>
      </c>
      <c r="AT28" s="197">
        <v>0</v>
      </c>
      <c r="AU28" s="184">
        <v>0</v>
      </c>
      <c r="AV28" s="197">
        <v>0</v>
      </c>
      <c r="AW28" s="319">
        <v>0</v>
      </c>
      <c r="AX28" s="198">
        <v>12</v>
      </c>
      <c r="AY28" s="198">
        <v>16085</v>
      </c>
      <c r="AZ28" s="126">
        <v>16.09</v>
      </c>
      <c r="BA28" s="198">
        <v>29.81</v>
      </c>
      <c r="BB28" s="323">
        <v>3.39</v>
      </c>
      <c r="BC28" s="60">
        <v>1761</v>
      </c>
      <c r="BD28" s="60">
        <v>77.03</v>
      </c>
      <c r="BE28" s="60">
        <v>102.32</v>
      </c>
      <c r="BF28" s="321">
        <v>11.63</v>
      </c>
    </row>
    <row r="29" spans="1:58" s="10" customFormat="1" ht="14.5" x14ac:dyDescent="0.35">
      <c r="A29" s="33" t="s">
        <v>725</v>
      </c>
      <c r="B29" s="16" t="s">
        <v>92</v>
      </c>
      <c r="C29" s="135">
        <v>259105</v>
      </c>
      <c r="D29" s="135">
        <v>1942.68</v>
      </c>
      <c r="E29" s="191">
        <v>3</v>
      </c>
      <c r="F29" s="191">
        <v>3</v>
      </c>
      <c r="G29" s="191">
        <v>1769</v>
      </c>
      <c r="H29" s="192">
        <v>1.77</v>
      </c>
      <c r="I29" s="191">
        <v>10.58</v>
      </c>
      <c r="J29" s="320">
        <v>0.54</v>
      </c>
      <c r="K29" s="193">
        <v>1</v>
      </c>
      <c r="L29" s="193">
        <v>4</v>
      </c>
      <c r="M29" s="193">
        <v>1732</v>
      </c>
      <c r="N29" s="180">
        <v>1.73</v>
      </c>
      <c r="O29" s="193">
        <v>8.9748000000000001</v>
      </c>
      <c r="P29" s="189">
        <v>0.46</v>
      </c>
      <c r="Q29" s="194">
        <v>5</v>
      </c>
      <c r="R29" s="194">
        <v>17</v>
      </c>
      <c r="S29" s="194">
        <v>22600</v>
      </c>
      <c r="T29" s="182">
        <v>22.6</v>
      </c>
      <c r="U29" s="194">
        <v>69.61</v>
      </c>
      <c r="V29" s="190">
        <v>3.58</v>
      </c>
      <c r="W29" s="195">
        <v>1</v>
      </c>
      <c r="X29" s="195"/>
      <c r="Y29" s="195">
        <v>720.64564380000002</v>
      </c>
      <c r="Z29" s="60">
        <v>0.72</v>
      </c>
      <c r="AA29" s="195">
        <v>1.01</v>
      </c>
      <c r="AB29" s="321">
        <v>0.05</v>
      </c>
      <c r="AC29" s="196">
        <v>2</v>
      </c>
      <c r="AD29" s="196">
        <v>10.56</v>
      </c>
      <c r="AE29" s="125">
        <v>0</v>
      </c>
      <c r="AF29" s="196">
        <v>0.01</v>
      </c>
      <c r="AG29" s="314">
        <v>0</v>
      </c>
      <c r="AH29" s="196">
        <v>1346</v>
      </c>
      <c r="AI29" s="196">
        <v>25313.481</v>
      </c>
      <c r="AJ29" s="125">
        <v>25</v>
      </c>
      <c r="AK29" s="196">
        <v>22.65</v>
      </c>
      <c r="AL29" s="314">
        <v>1.17</v>
      </c>
      <c r="AM29" s="196">
        <v>1348</v>
      </c>
      <c r="AN29" s="196">
        <v>25324.041000000001</v>
      </c>
      <c r="AO29" s="125">
        <v>25</v>
      </c>
      <c r="AP29" s="196">
        <v>22.66</v>
      </c>
      <c r="AQ29" s="314">
        <v>1.17</v>
      </c>
      <c r="AR29" s="197">
        <v>0</v>
      </c>
      <c r="AS29" s="197">
        <v>0</v>
      </c>
      <c r="AT29" s="197">
        <v>0</v>
      </c>
      <c r="AU29" s="184">
        <v>0</v>
      </c>
      <c r="AV29" s="197">
        <v>0</v>
      </c>
      <c r="AW29" s="319">
        <v>0</v>
      </c>
      <c r="AX29" s="198">
        <v>3</v>
      </c>
      <c r="AY29" s="198">
        <v>4601</v>
      </c>
      <c r="AZ29" s="126">
        <v>4.5999999999999996</v>
      </c>
      <c r="BA29" s="198">
        <v>7.27</v>
      </c>
      <c r="BB29" s="323">
        <v>0.37</v>
      </c>
      <c r="BC29" s="60">
        <v>1361</v>
      </c>
      <c r="BD29" s="60">
        <v>56.75</v>
      </c>
      <c r="BE29" s="60">
        <v>120.1</v>
      </c>
      <c r="BF29" s="321">
        <v>6.18</v>
      </c>
    </row>
    <row r="30" spans="1:58" s="10" customFormat="1" ht="14.5" x14ac:dyDescent="0.35">
      <c r="A30" s="33" t="s">
        <v>724</v>
      </c>
      <c r="B30" s="16" t="s">
        <v>203</v>
      </c>
      <c r="C30" s="135">
        <v>316403</v>
      </c>
      <c r="D30" s="135">
        <v>2372.29</v>
      </c>
      <c r="E30" s="191">
        <v>29</v>
      </c>
      <c r="F30" s="191">
        <v>37</v>
      </c>
      <c r="G30" s="191">
        <v>15757.5</v>
      </c>
      <c r="H30" s="192">
        <v>15.76</v>
      </c>
      <c r="I30" s="191">
        <v>94.25</v>
      </c>
      <c r="J30" s="320">
        <v>3.97</v>
      </c>
      <c r="K30" s="193">
        <v>1</v>
      </c>
      <c r="L30" s="193">
        <v>1</v>
      </c>
      <c r="M30" s="193">
        <v>1103.3602719999999</v>
      </c>
      <c r="N30" s="180">
        <v>1.1000000000000001</v>
      </c>
      <c r="O30" s="193">
        <v>2.5939999999999999</v>
      </c>
      <c r="P30" s="189">
        <v>0.11</v>
      </c>
      <c r="Q30" s="194">
        <v>0</v>
      </c>
      <c r="R30" s="194">
        <v>0</v>
      </c>
      <c r="S30" s="194">
        <v>0</v>
      </c>
      <c r="T30" s="182">
        <v>0</v>
      </c>
      <c r="U30" s="194">
        <v>0</v>
      </c>
      <c r="V30" s="190">
        <v>0</v>
      </c>
      <c r="W30" s="195">
        <v>2</v>
      </c>
      <c r="X30" s="195"/>
      <c r="Y30" s="195">
        <v>1837.8</v>
      </c>
      <c r="Z30" s="60">
        <v>1.84</v>
      </c>
      <c r="AA30" s="195">
        <v>7.46</v>
      </c>
      <c r="AB30" s="321">
        <v>0.31</v>
      </c>
      <c r="AC30" s="196">
        <v>3</v>
      </c>
      <c r="AD30" s="196">
        <v>1295.8</v>
      </c>
      <c r="AE30" s="125">
        <v>1</v>
      </c>
      <c r="AF30" s="196">
        <v>1.1599999999999999</v>
      </c>
      <c r="AG30" s="314">
        <v>0.05</v>
      </c>
      <c r="AH30" s="196">
        <v>4044</v>
      </c>
      <c r="AI30" s="196">
        <v>73409.793999999994</v>
      </c>
      <c r="AJ30" s="125">
        <v>73</v>
      </c>
      <c r="AK30" s="196">
        <v>65.69</v>
      </c>
      <c r="AL30" s="314">
        <v>2.77</v>
      </c>
      <c r="AM30" s="196">
        <v>4047</v>
      </c>
      <c r="AN30" s="196">
        <v>74705.593999999997</v>
      </c>
      <c r="AO30" s="125">
        <v>75</v>
      </c>
      <c r="AP30" s="196">
        <v>66.849999999999994</v>
      </c>
      <c r="AQ30" s="314">
        <v>2.82</v>
      </c>
      <c r="AR30" s="197">
        <v>2</v>
      </c>
      <c r="AS30" s="197">
        <v>2</v>
      </c>
      <c r="AT30" s="197">
        <v>200</v>
      </c>
      <c r="AU30" s="184">
        <v>0.2</v>
      </c>
      <c r="AV30" s="197">
        <v>0.48</v>
      </c>
      <c r="AW30" s="319">
        <v>0.02</v>
      </c>
      <c r="AX30" s="198">
        <v>34</v>
      </c>
      <c r="AY30" s="198">
        <v>61995</v>
      </c>
      <c r="AZ30" s="126">
        <v>62</v>
      </c>
      <c r="BA30" s="198">
        <v>103.36</v>
      </c>
      <c r="BB30" s="323">
        <v>4.3600000000000003</v>
      </c>
      <c r="BC30" s="60">
        <v>4115</v>
      </c>
      <c r="BD30" s="60">
        <v>155.6</v>
      </c>
      <c r="BE30" s="60">
        <v>274.99</v>
      </c>
      <c r="BF30" s="321">
        <v>11.59</v>
      </c>
    </row>
    <row r="31" spans="1:58" s="10" customFormat="1" ht="14.5" x14ac:dyDescent="0.35">
      <c r="A31" s="33" t="s">
        <v>853</v>
      </c>
      <c r="B31" s="33" t="s">
        <v>757</v>
      </c>
      <c r="C31" s="135">
        <v>371898</v>
      </c>
      <c r="D31" s="135">
        <v>2788.37</v>
      </c>
      <c r="E31" s="191">
        <v>155</v>
      </c>
      <c r="F31" s="191">
        <v>289</v>
      </c>
      <c r="G31" s="191">
        <v>102104.7</v>
      </c>
      <c r="H31" s="192">
        <v>102.1</v>
      </c>
      <c r="I31" s="191">
        <v>611.47</v>
      </c>
      <c r="J31" s="320">
        <v>21.93</v>
      </c>
      <c r="K31" s="193">
        <v>4</v>
      </c>
      <c r="L31" s="193">
        <v>5</v>
      </c>
      <c r="M31" s="193">
        <v>1941</v>
      </c>
      <c r="N31" s="180">
        <v>1.94</v>
      </c>
      <c r="O31" s="193">
        <v>3.9490850000000002</v>
      </c>
      <c r="P31" s="189">
        <v>0.14000000000000001</v>
      </c>
      <c r="Q31" s="194">
        <v>0</v>
      </c>
      <c r="R31" s="194">
        <v>0</v>
      </c>
      <c r="S31" s="194">
        <v>0</v>
      </c>
      <c r="T31" s="182">
        <v>0</v>
      </c>
      <c r="U31" s="194">
        <v>0</v>
      </c>
      <c r="V31" s="190">
        <v>0</v>
      </c>
      <c r="W31" s="195">
        <v>10</v>
      </c>
      <c r="X31" s="195"/>
      <c r="Y31" s="195">
        <v>4721.0625559999999</v>
      </c>
      <c r="Z31" s="60">
        <v>4.72</v>
      </c>
      <c r="AA31" s="195">
        <v>7.67</v>
      </c>
      <c r="AB31" s="321">
        <v>0.28000000000000003</v>
      </c>
      <c r="AC31" s="196">
        <v>17</v>
      </c>
      <c r="AD31" s="196">
        <v>2275.81</v>
      </c>
      <c r="AE31" s="125">
        <v>2</v>
      </c>
      <c r="AF31" s="196">
        <v>2.04</v>
      </c>
      <c r="AG31" s="314">
        <v>7.0000000000000007E-2</v>
      </c>
      <c r="AH31" s="196">
        <v>23655</v>
      </c>
      <c r="AI31" s="196">
        <v>575111.11100000003</v>
      </c>
      <c r="AJ31" s="125">
        <v>575</v>
      </c>
      <c r="AK31" s="196">
        <v>514.62</v>
      </c>
      <c r="AL31" s="314">
        <v>18.46</v>
      </c>
      <c r="AM31" s="196">
        <v>23672</v>
      </c>
      <c r="AN31" s="196">
        <v>577386.92099999997</v>
      </c>
      <c r="AO31" s="125">
        <v>577</v>
      </c>
      <c r="AP31" s="196">
        <v>516.66</v>
      </c>
      <c r="AQ31" s="314">
        <v>18.53</v>
      </c>
      <c r="AR31" s="197">
        <v>11</v>
      </c>
      <c r="AS31" s="197">
        <v>11</v>
      </c>
      <c r="AT31" s="197">
        <v>582.6</v>
      </c>
      <c r="AU31" s="184">
        <v>0.57999999999999996</v>
      </c>
      <c r="AV31" s="197">
        <v>1.77</v>
      </c>
      <c r="AW31" s="319">
        <v>0.06</v>
      </c>
      <c r="AX31" s="198">
        <v>322</v>
      </c>
      <c r="AY31" s="198">
        <v>573389.19999999995</v>
      </c>
      <c r="AZ31" s="126">
        <v>573.39</v>
      </c>
      <c r="BA31" s="198">
        <v>1054.3499999999999</v>
      </c>
      <c r="BB31" s="323">
        <v>37.81</v>
      </c>
      <c r="BC31" s="60">
        <v>24174</v>
      </c>
      <c r="BD31" s="60">
        <v>1260.1300000000001</v>
      </c>
      <c r="BE31" s="60">
        <v>2195.86</v>
      </c>
      <c r="BF31" s="321">
        <v>78.75</v>
      </c>
    </row>
    <row r="32" spans="1:58" s="10" customFormat="1" ht="14.5" x14ac:dyDescent="0.35">
      <c r="A32" s="33" t="s">
        <v>723</v>
      </c>
      <c r="B32" s="33" t="s">
        <v>758</v>
      </c>
      <c r="C32" s="135">
        <v>220712</v>
      </c>
      <c r="D32" s="135">
        <v>1654.83</v>
      </c>
      <c r="E32" s="191">
        <v>61</v>
      </c>
      <c r="F32" s="191">
        <v>97</v>
      </c>
      <c r="G32" s="191">
        <v>30644.2</v>
      </c>
      <c r="H32" s="192">
        <v>30.64</v>
      </c>
      <c r="I32" s="191">
        <v>183.28</v>
      </c>
      <c r="J32" s="320">
        <v>11.08</v>
      </c>
      <c r="K32" s="193">
        <v>1</v>
      </c>
      <c r="L32" s="193">
        <v>2</v>
      </c>
      <c r="M32" s="193">
        <v>702</v>
      </c>
      <c r="N32" s="180">
        <v>0.7</v>
      </c>
      <c r="O32" s="193">
        <v>0.35370000000000001</v>
      </c>
      <c r="P32" s="189">
        <v>0.02</v>
      </c>
      <c r="Q32" s="194">
        <v>0</v>
      </c>
      <c r="R32" s="194">
        <v>0</v>
      </c>
      <c r="S32" s="194">
        <v>0</v>
      </c>
      <c r="T32" s="182">
        <v>0</v>
      </c>
      <c r="U32" s="194">
        <v>0</v>
      </c>
      <c r="V32" s="190">
        <v>0</v>
      </c>
      <c r="W32" s="195">
        <v>8</v>
      </c>
      <c r="X32" s="195"/>
      <c r="Y32" s="195">
        <v>1397.9840469999999</v>
      </c>
      <c r="Z32" s="60">
        <v>1.4</v>
      </c>
      <c r="AA32" s="195">
        <v>5.65</v>
      </c>
      <c r="AB32" s="321">
        <v>0.34</v>
      </c>
      <c r="AC32" s="196">
        <v>10</v>
      </c>
      <c r="AD32" s="196">
        <v>8825.4500000000007</v>
      </c>
      <c r="AE32" s="125">
        <v>9</v>
      </c>
      <c r="AF32" s="196">
        <v>7.9</v>
      </c>
      <c r="AG32" s="314">
        <v>0.48</v>
      </c>
      <c r="AH32" s="196">
        <v>11487</v>
      </c>
      <c r="AI32" s="196">
        <v>253392.23499999999</v>
      </c>
      <c r="AJ32" s="125">
        <v>253</v>
      </c>
      <c r="AK32" s="196">
        <v>226.74</v>
      </c>
      <c r="AL32" s="314">
        <v>13.7</v>
      </c>
      <c r="AM32" s="196">
        <v>11497</v>
      </c>
      <c r="AN32" s="196">
        <v>262217.685</v>
      </c>
      <c r="AO32" s="125">
        <v>262</v>
      </c>
      <c r="AP32" s="196">
        <v>234.64</v>
      </c>
      <c r="AQ32" s="314">
        <v>14.18</v>
      </c>
      <c r="AR32" s="197">
        <v>6</v>
      </c>
      <c r="AS32" s="197">
        <v>7</v>
      </c>
      <c r="AT32" s="197">
        <v>223</v>
      </c>
      <c r="AU32" s="184">
        <v>0.22</v>
      </c>
      <c r="AV32" s="197">
        <v>0.68</v>
      </c>
      <c r="AW32" s="319">
        <v>0.04</v>
      </c>
      <c r="AX32" s="198">
        <v>117</v>
      </c>
      <c r="AY32" s="198">
        <v>244760</v>
      </c>
      <c r="AZ32" s="126">
        <v>244.76</v>
      </c>
      <c r="BA32" s="198">
        <v>490.15</v>
      </c>
      <c r="BB32" s="323">
        <v>29.62</v>
      </c>
      <c r="BC32" s="60">
        <v>11690</v>
      </c>
      <c r="BD32" s="60">
        <v>539.94000000000005</v>
      </c>
      <c r="BE32" s="60">
        <v>914.76</v>
      </c>
      <c r="BF32" s="321">
        <v>55.28</v>
      </c>
    </row>
    <row r="33" spans="1:58" s="10" customFormat="1" ht="14.5" x14ac:dyDescent="0.35">
      <c r="A33" s="33" t="s">
        <v>854</v>
      </c>
      <c r="B33" s="33" t="s">
        <v>759</v>
      </c>
      <c r="C33" s="135">
        <v>613599</v>
      </c>
      <c r="D33" s="135">
        <v>4600.5600000000004</v>
      </c>
      <c r="E33" s="191">
        <v>22</v>
      </c>
      <c r="F33" s="191">
        <v>35</v>
      </c>
      <c r="G33" s="191">
        <v>38687.5</v>
      </c>
      <c r="H33" s="192">
        <v>38.69</v>
      </c>
      <c r="I33" s="191">
        <v>231.39</v>
      </c>
      <c r="J33" s="320">
        <v>5.03</v>
      </c>
      <c r="K33" s="193">
        <v>2</v>
      </c>
      <c r="L33" s="193">
        <v>2</v>
      </c>
      <c r="M33" s="193">
        <v>162.27722249999999</v>
      </c>
      <c r="N33" s="180">
        <v>0.16</v>
      </c>
      <c r="O33" s="193">
        <v>1.137829</v>
      </c>
      <c r="P33" s="189">
        <v>0.02</v>
      </c>
      <c r="Q33" s="194">
        <v>7</v>
      </c>
      <c r="R33" s="194">
        <v>19</v>
      </c>
      <c r="S33" s="194">
        <v>24310</v>
      </c>
      <c r="T33" s="182">
        <v>24.31</v>
      </c>
      <c r="U33" s="194">
        <v>95.89</v>
      </c>
      <c r="V33" s="190">
        <v>2.08</v>
      </c>
      <c r="W33" s="195">
        <v>9</v>
      </c>
      <c r="X33" s="195"/>
      <c r="Y33" s="195">
        <v>3115.0892079999999</v>
      </c>
      <c r="Z33" s="60">
        <v>3.12</v>
      </c>
      <c r="AA33" s="195">
        <v>5.37</v>
      </c>
      <c r="AB33" s="321">
        <v>0.12</v>
      </c>
      <c r="AC33" s="196">
        <v>5</v>
      </c>
      <c r="AD33" s="196">
        <v>1009.38</v>
      </c>
      <c r="AE33" s="125">
        <v>1</v>
      </c>
      <c r="AF33" s="196">
        <v>0.9</v>
      </c>
      <c r="AG33" s="314">
        <v>0.02</v>
      </c>
      <c r="AH33" s="196">
        <v>9789</v>
      </c>
      <c r="AI33" s="196">
        <v>159759.25200000001</v>
      </c>
      <c r="AJ33" s="125">
        <v>160</v>
      </c>
      <c r="AK33" s="196">
        <v>142.96</v>
      </c>
      <c r="AL33" s="314">
        <v>3.11</v>
      </c>
      <c r="AM33" s="196">
        <v>9794</v>
      </c>
      <c r="AN33" s="196">
        <v>160768.63200000001</v>
      </c>
      <c r="AO33" s="125">
        <v>161</v>
      </c>
      <c r="AP33" s="196">
        <v>143.86000000000001</v>
      </c>
      <c r="AQ33" s="314">
        <v>3.13</v>
      </c>
      <c r="AR33" s="197">
        <v>2</v>
      </c>
      <c r="AS33" s="197">
        <v>2</v>
      </c>
      <c r="AT33" s="197">
        <v>33</v>
      </c>
      <c r="AU33" s="184">
        <v>0.03</v>
      </c>
      <c r="AV33" s="197">
        <v>0.03</v>
      </c>
      <c r="AW33" s="319">
        <v>0</v>
      </c>
      <c r="AX33" s="198">
        <v>69</v>
      </c>
      <c r="AY33" s="198">
        <v>128871</v>
      </c>
      <c r="AZ33" s="126">
        <v>128.87</v>
      </c>
      <c r="BA33" s="198">
        <v>257.64999999999998</v>
      </c>
      <c r="BB33" s="323">
        <v>5.6</v>
      </c>
      <c r="BC33" s="60">
        <v>9905</v>
      </c>
      <c r="BD33" s="60">
        <v>355.95</v>
      </c>
      <c r="BE33" s="60">
        <v>735.33</v>
      </c>
      <c r="BF33" s="321">
        <v>15.98</v>
      </c>
    </row>
    <row r="34" spans="1:58" s="10" customFormat="1" ht="14.5" x14ac:dyDescent="0.35">
      <c r="A34" s="33" t="s">
        <v>855</v>
      </c>
      <c r="B34" s="33" t="s">
        <v>760</v>
      </c>
      <c r="C34" s="135">
        <v>448197</v>
      </c>
      <c r="D34" s="135">
        <v>3360.43</v>
      </c>
      <c r="E34" s="191">
        <v>108</v>
      </c>
      <c r="F34" s="191">
        <v>190</v>
      </c>
      <c r="G34" s="191">
        <v>80565</v>
      </c>
      <c r="H34" s="192">
        <v>80.569999999999993</v>
      </c>
      <c r="I34" s="191">
        <v>481.86</v>
      </c>
      <c r="J34" s="320">
        <v>14.34</v>
      </c>
      <c r="K34" s="193">
        <v>2</v>
      </c>
      <c r="L34" s="193">
        <v>4</v>
      </c>
      <c r="M34" s="193">
        <v>967</v>
      </c>
      <c r="N34" s="180">
        <v>0.97</v>
      </c>
      <c r="O34" s="193">
        <v>2.9495339999999999</v>
      </c>
      <c r="P34" s="189">
        <v>0.09</v>
      </c>
      <c r="Q34" s="194">
        <v>1</v>
      </c>
      <c r="R34" s="194">
        <v>1</v>
      </c>
      <c r="S34" s="194">
        <v>27000</v>
      </c>
      <c r="T34" s="182">
        <v>27</v>
      </c>
      <c r="U34" s="194">
        <v>0</v>
      </c>
      <c r="V34" s="190">
        <v>0</v>
      </c>
      <c r="W34" s="195">
        <v>14</v>
      </c>
      <c r="X34" s="195"/>
      <c r="Y34" s="195">
        <v>6365.0269680000001</v>
      </c>
      <c r="Z34" s="60">
        <v>6.37</v>
      </c>
      <c r="AA34" s="195">
        <v>10.97</v>
      </c>
      <c r="AB34" s="321">
        <v>0.33</v>
      </c>
      <c r="AC34" s="196">
        <v>52</v>
      </c>
      <c r="AD34" s="196">
        <v>34736.358999999997</v>
      </c>
      <c r="AE34" s="125">
        <v>35</v>
      </c>
      <c r="AF34" s="196">
        <v>31.08</v>
      </c>
      <c r="AG34" s="314">
        <v>0.92</v>
      </c>
      <c r="AH34" s="196">
        <v>21134</v>
      </c>
      <c r="AI34" s="196">
        <v>411343.20799999998</v>
      </c>
      <c r="AJ34" s="125">
        <v>411</v>
      </c>
      <c r="AK34" s="196">
        <v>368.08</v>
      </c>
      <c r="AL34" s="314">
        <v>10.95</v>
      </c>
      <c r="AM34" s="196">
        <v>21186</v>
      </c>
      <c r="AN34" s="196">
        <v>446079.56699999998</v>
      </c>
      <c r="AO34" s="125">
        <v>446</v>
      </c>
      <c r="AP34" s="196">
        <v>399.16</v>
      </c>
      <c r="AQ34" s="314">
        <v>11.88</v>
      </c>
      <c r="AR34" s="197">
        <v>6</v>
      </c>
      <c r="AS34" s="197">
        <v>6</v>
      </c>
      <c r="AT34" s="197">
        <v>277.5</v>
      </c>
      <c r="AU34" s="184">
        <v>0.28000000000000003</v>
      </c>
      <c r="AV34" s="197">
        <v>1.79</v>
      </c>
      <c r="AW34" s="319">
        <v>0.05</v>
      </c>
      <c r="AX34" s="198">
        <v>311</v>
      </c>
      <c r="AY34" s="198">
        <v>557381.5</v>
      </c>
      <c r="AZ34" s="126">
        <v>557.38</v>
      </c>
      <c r="BA34" s="198">
        <v>1016.26</v>
      </c>
      <c r="BB34" s="323">
        <v>30.24</v>
      </c>
      <c r="BC34" s="60">
        <v>21628</v>
      </c>
      <c r="BD34" s="60">
        <v>1118.6400000000001</v>
      </c>
      <c r="BE34" s="60">
        <v>1912.99</v>
      </c>
      <c r="BF34" s="321">
        <v>56.93</v>
      </c>
    </row>
    <row r="35" spans="1:58" s="10" customFormat="1" ht="14.5" x14ac:dyDescent="0.35">
      <c r="A35" s="33" t="s">
        <v>856</v>
      </c>
      <c r="B35" s="33" t="s">
        <v>761</v>
      </c>
      <c r="C35" s="135">
        <v>277417</v>
      </c>
      <c r="D35" s="135">
        <v>2079.98</v>
      </c>
      <c r="E35" s="191">
        <v>65</v>
      </c>
      <c r="F35" s="191">
        <v>123</v>
      </c>
      <c r="G35" s="191">
        <v>34278.28</v>
      </c>
      <c r="H35" s="192">
        <v>34.28</v>
      </c>
      <c r="I35" s="191">
        <v>205.02</v>
      </c>
      <c r="J35" s="320">
        <v>9.86</v>
      </c>
      <c r="K35" s="193">
        <v>1</v>
      </c>
      <c r="L35" s="193">
        <v>1</v>
      </c>
      <c r="M35" s="193">
        <v>800</v>
      </c>
      <c r="N35" s="180">
        <v>0.8</v>
      </c>
      <c r="O35" s="193">
        <v>4.69679175</v>
      </c>
      <c r="P35" s="189">
        <v>0.23</v>
      </c>
      <c r="Q35" s="194">
        <v>0</v>
      </c>
      <c r="R35" s="194">
        <v>0</v>
      </c>
      <c r="S35" s="194">
        <v>0</v>
      </c>
      <c r="T35" s="182">
        <v>0</v>
      </c>
      <c r="U35" s="194">
        <v>0</v>
      </c>
      <c r="V35" s="190">
        <v>0</v>
      </c>
      <c r="W35" s="195">
        <v>8</v>
      </c>
      <c r="X35" s="195"/>
      <c r="Y35" s="195">
        <v>1361.878273</v>
      </c>
      <c r="Z35" s="60">
        <v>1.36</v>
      </c>
      <c r="AA35" s="195">
        <v>4.0599999999999996</v>
      </c>
      <c r="AB35" s="321">
        <v>0.2</v>
      </c>
      <c r="AC35" s="196">
        <v>12</v>
      </c>
      <c r="AD35" s="196">
        <v>9582.1200000000008</v>
      </c>
      <c r="AE35" s="125">
        <v>10</v>
      </c>
      <c r="AF35" s="196">
        <v>8.57</v>
      </c>
      <c r="AG35" s="314">
        <v>0.41</v>
      </c>
      <c r="AH35" s="196">
        <v>12360</v>
      </c>
      <c r="AI35" s="196">
        <v>241222.66699999999</v>
      </c>
      <c r="AJ35" s="125">
        <v>241</v>
      </c>
      <c r="AK35" s="196">
        <v>215.85</v>
      </c>
      <c r="AL35" s="314">
        <v>10.38</v>
      </c>
      <c r="AM35" s="196">
        <v>12372</v>
      </c>
      <c r="AN35" s="196">
        <v>250804.78700000001</v>
      </c>
      <c r="AO35" s="125">
        <v>251</v>
      </c>
      <c r="AP35" s="196">
        <v>224.43</v>
      </c>
      <c r="AQ35" s="314">
        <v>10.79</v>
      </c>
      <c r="AR35" s="197">
        <v>4</v>
      </c>
      <c r="AS35" s="197">
        <v>5</v>
      </c>
      <c r="AT35" s="197">
        <v>169.4</v>
      </c>
      <c r="AU35" s="184">
        <v>0.17</v>
      </c>
      <c r="AV35" s="197">
        <v>0.31</v>
      </c>
      <c r="AW35" s="319">
        <v>0.01</v>
      </c>
      <c r="AX35" s="198">
        <v>206</v>
      </c>
      <c r="AY35" s="198">
        <v>316970</v>
      </c>
      <c r="AZ35" s="126">
        <v>316.97000000000003</v>
      </c>
      <c r="BA35" s="198">
        <v>435.7</v>
      </c>
      <c r="BB35" s="323">
        <v>20.95</v>
      </c>
      <c r="BC35" s="60">
        <v>12656</v>
      </c>
      <c r="BD35" s="60">
        <v>604.38</v>
      </c>
      <c r="BE35" s="60">
        <v>874.21</v>
      </c>
      <c r="BF35" s="321">
        <v>42.03</v>
      </c>
    </row>
    <row r="36" spans="1:58" s="10" customFormat="1" ht="14.5" x14ac:dyDescent="0.35">
      <c r="A36" s="33" t="s">
        <v>722</v>
      </c>
      <c r="B36" s="16" t="s">
        <v>35</v>
      </c>
      <c r="C36" s="135">
        <v>333509</v>
      </c>
      <c r="D36" s="135">
        <v>2500.54</v>
      </c>
      <c r="E36" s="191">
        <v>19</v>
      </c>
      <c r="F36" s="191">
        <v>34</v>
      </c>
      <c r="G36" s="191">
        <v>57598</v>
      </c>
      <c r="H36" s="192">
        <v>57.6</v>
      </c>
      <c r="I36" s="191">
        <v>344.49</v>
      </c>
      <c r="J36" s="320">
        <v>13.78</v>
      </c>
      <c r="K36" s="193">
        <v>0</v>
      </c>
      <c r="L36" s="193">
        <v>0</v>
      </c>
      <c r="M36" s="193">
        <v>0</v>
      </c>
      <c r="N36" s="180">
        <v>0</v>
      </c>
      <c r="O36" s="193">
        <v>0</v>
      </c>
      <c r="P36" s="189">
        <v>0</v>
      </c>
      <c r="Q36" s="194">
        <v>0</v>
      </c>
      <c r="R36" s="194">
        <v>0</v>
      </c>
      <c r="S36" s="194">
        <v>0</v>
      </c>
      <c r="T36" s="182">
        <v>0</v>
      </c>
      <c r="U36" s="194">
        <v>0</v>
      </c>
      <c r="V36" s="190">
        <v>0</v>
      </c>
      <c r="W36" s="195">
        <v>2</v>
      </c>
      <c r="X36" s="195"/>
      <c r="Y36" s="195">
        <v>4833.0986720000001</v>
      </c>
      <c r="Z36" s="60">
        <v>4.83</v>
      </c>
      <c r="AA36" s="195">
        <v>6.76</v>
      </c>
      <c r="AB36" s="321">
        <v>0.27</v>
      </c>
      <c r="AC36" s="196">
        <v>10</v>
      </c>
      <c r="AD36" s="196">
        <v>7847.0550000000003</v>
      </c>
      <c r="AE36" s="125">
        <v>8</v>
      </c>
      <c r="AF36" s="196">
        <v>7.02</v>
      </c>
      <c r="AG36" s="314">
        <v>0.28000000000000003</v>
      </c>
      <c r="AH36" s="196">
        <v>4265</v>
      </c>
      <c r="AI36" s="196">
        <v>56229.482000000004</v>
      </c>
      <c r="AJ36" s="125">
        <v>56</v>
      </c>
      <c r="AK36" s="196">
        <v>50.32</v>
      </c>
      <c r="AL36" s="314">
        <v>2.0099999999999998</v>
      </c>
      <c r="AM36" s="196">
        <v>4275</v>
      </c>
      <c r="AN36" s="196">
        <v>64076.536999999997</v>
      </c>
      <c r="AO36" s="125">
        <v>64</v>
      </c>
      <c r="AP36" s="196">
        <v>57.34</v>
      </c>
      <c r="AQ36" s="314">
        <v>2.29</v>
      </c>
      <c r="AR36" s="197">
        <v>0</v>
      </c>
      <c r="AS36" s="197">
        <v>0</v>
      </c>
      <c r="AT36" s="197">
        <v>0</v>
      </c>
      <c r="AU36" s="184">
        <v>0</v>
      </c>
      <c r="AV36" s="197">
        <v>0</v>
      </c>
      <c r="AW36" s="319">
        <v>0</v>
      </c>
      <c r="AX36" s="198">
        <v>6</v>
      </c>
      <c r="AY36" s="198">
        <v>13800</v>
      </c>
      <c r="AZ36" s="126">
        <v>13.8</v>
      </c>
      <c r="BA36" s="198">
        <v>18.5</v>
      </c>
      <c r="BB36" s="323">
        <v>0.74</v>
      </c>
      <c r="BC36" s="60">
        <v>4302</v>
      </c>
      <c r="BD36" s="60">
        <v>140.31</v>
      </c>
      <c r="BE36" s="60">
        <v>427.08</v>
      </c>
      <c r="BF36" s="321">
        <v>17.079999999999998</v>
      </c>
    </row>
    <row r="37" spans="1:58" s="10" customFormat="1" ht="14.5" x14ac:dyDescent="0.35">
      <c r="A37" s="33" t="s">
        <v>857</v>
      </c>
      <c r="B37" s="33" t="s">
        <v>762</v>
      </c>
      <c r="C37" s="135">
        <v>364818</v>
      </c>
      <c r="D37" s="135">
        <v>2735.28</v>
      </c>
      <c r="E37" s="191">
        <v>74</v>
      </c>
      <c r="F37" s="191">
        <v>125</v>
      </c>
      <c r="G37" s="191">
        <v>61049.9</v>
      </c>
      <c r="H37" s="192">
        <v>61.05</v>
      </c>
      <c r="I37" s="191">
        <v>365.14</v>
      </c>
      <c r="J37" s="320">
        <v>13.35</v>
      </c>
      <c r="K37" s="193">
        <v>2</v>
      </c>
      <c r="L37" s="193">
        <v>3</v>
      </c>
      <c r="M37" s="193">
        <v>700</v>
      </c>
      <c r="N37" s="180">
        <v>0.7</v>
      </c>
      <c r="O37" s="193">
        <v>1.0343</v>
      </c>
      <c r="P37" s="189">
        <v>0.04</v>
      </c>
      <c r="Q37" s="194">
        <v>0</v>
      </c>
      <c r="R37" s="194">
        <v>0</v>
      </c>
      <c r="S37" s="194">
        <v>0</v>
      </c>
      <c r="T37" s="182">
        <v>0</v>
      </c>
      <c r="U37" s="194">
        <v>0</v>
      </c>
      <c r="V37" s="190">
        <v>0</v>
      </c>
      <c r="W37" s="195">
        <v>11</v>
      </c>
      <c r="X37" s="195"/>
      <c r="Y37" s="195">
        <v>12264.913399999999</v>
      </c>
      <c r="Z37" s="60">
        <v>12.26</v>
      </c>
      <c r="AA37" s="195">
        <v>20.14</v>
      </c>
      <c r="AB37" s="321">
        <v>0.74</v>
      </c>
      <c r="AC37" s="196">
        <v>33</v>
      </c>
      <c r="AD37" s="196">
        <v>8012.01</v>
      </c>
      <c r="AE37" s="125">
        <v>8</v>
      </c>
      <c r="AF37" s="196">
        <v>7.17</v>
      </c>
      <c r="AG37" s="314">
        <v>0.26</v>
      </c>
      <c r="AH37" s="196">
        <v>13676</v>
      </c>
      <c r="AI37" s="196">
        <v>233453.552</v>
      </c>
      <c r="AJ37" s="125">
        <v>233</v>
      </c>
      <c r="AK37" s="196">
        <v>208.9</v>
      </c>
      <c r="AL37" s="314">
        <v>7.64</v>
      </c>
      <c r="AM37" s="196">
        <v>13709</v>
      </c>
      <c r="AN37" s="196">
        <v>241465.56200000001</v>
      </c>
      <c r="AO37" s="125">
        <v>241</v>
      </c>
      <c r="AP37" s="196">
        <v>216.07</v>
      </c>
      <c r="AQ37" s="314">
        <v>7.9</v>
      </c>
      <c r="AR37" s="197">
        <v>11</v>
      </c>
      <c r="AS37" s="197">
        <v>12</v>
      </c>
      <c r="AT37" s="197">
        <v>145.19999999999999</v>
      </c>
      <c r="AU37" s="184">
        <v>0.15</v>
      </c>
      <c r="AV37" s="197">
        <v>1.88</v>
      </c>
      <c r="AW37" s="319">
        <v>7.0000000000000007E-2</v>
      </c>
      <c r="AX37" s="198">
        <v>42</v>
      </c>
      <c r="AY37" s="198">
        <v>78016</v>
      </c>
      <c r="AZ37" s="126">
        <v>78.02</v>
      </c>
      <c r="BA37" s="198">
        <v>132.94</v>
      </c>
      <c r="BB37" s="323">
        <v>4.8600000000000003</v>
      </c>
      <c r="BC37" s="60">
        <v>13849</v>
      </c>
      <c r="BD37" s="60">
        <v>393.64</v>
      </c>
      <c r="BE37" s="60">
        <v>737.21</v>
      </c>
      <c r="BF37" s="321">
        <v>26.95</v>
      </c>
    </row>
    <row r="38" spans="1:58" s="10" customFormat="1" ht="14.5" x14ac:dyDescent="0.35">
      <c r="A38" s="33" t="s">
        <v>858</v>
      </c>
      <c r="B38" s="33" t="s">
        <v>763</v>
      </c>
      <c r="C38" s="135">
        <v>250547</v>
      </c>
      <c r="D38" s="135">
        <v>1878.52</v>
      </c>
      <c r="E38" s="191">
        <v>22</v>
      </c>
      <c r="F38" s="191">
        <v>29</v>
      </c>
      <c r="G38" s="191">
        <v>10060</v>
      </c>
      <c r="H38" s="192">
        <v>10.06</v>
      </c>
      <c r="I38" s="191">
        <v>60.17</v>
      </c>
      <c r="J38" s="320">
        <v>3.2</v>
      </c>
      <c r="K38" s="193">
        <v>0</v>
      </c>
      <c r="L38" s="193">
        <v>0</v>
      </c>
      <c r="M38" s="193">
        <v>0</v>
      </c>
      <c r="N38" s="180">
        <v>0</v>
      </c>
      <c r="O38" s="193">
        <v>0</v>
      </c>
      <c r="P38" s="189">
        <v>0</v>
      </c>
      <c r="Q38" s="194">
        <v>0</v>
      </c>
      <c r="R38" s="194">
        <v>0</v>
      </c>
      <c r="S38" s="194">
        <v>0</v>
      </c>
      <c r="T38" s="182">
        <v>0</v>
      </c>
      <c r="U38" s="194">
        <v>0</v>
      </c>
      <c r="V38" s="190">
        <v>0</v>
      </c>
      <c r="W38" s="195">
        <v>4</v>
      </c>
      <c r="X38" s="195"/>
      <c r="Y38" s="195">
        <v>2370.1197419999999</v>
      </c>
      <c r="Z38" s="60">
        <v>2.37</v>
      </c>
      <c r="AA38" s="195">
        <v>6.24</v>
      </c>
      <c r="AB38" s="321">
        <v>0.33</v>
      </c>
      <c r="AC38" s="196">
        <v>8</v>
      </c>
      <c r="AD38" s="196">
        <v>3238.33</v>
      </c>
      <c r="AE38" s="125">
        <v>3</v>
      </c>
      <c r="AF38" s="196">
        <v>2.9</v>
      </c>
      <c r="AG38" s="314">
        <v>0.15</v>
      </c>
      <c r="AH38" s="196">
        <v>6193</v>
      </c>
      <c r="AI38" s="196">
        <v>100143.973</v>
      </c>
      <c r="AJ38" s="125">
        <v>100</v>
      </c>
      <c r="AK38" s="196">
        <v>89.61</v>
      </c>
      <c r="AL38" s="314">
        <v>4.7699999999999996</v>
      </c>
      <c r="AM38" s="196">
        <v>6201</v>
      </c>
      <c r="AN38" s="196">
        <v>103382.303</v>
      </c>
      <c r="AO38" s="125">
        <v>103</v>
      </c>
      <c r="AP38" s="196">
        <v>92.51</v>
      </c>
      <c r="AQ38" s="314">
        <v>4.92</v>
      </c>
      <c r="AR38" s="197">
        <v>8</v>
      </c>
      <c r="AS38" s="197">
        <v>8</v>
      </c>
      <c r="AT38" s="197">
        <v>394.5</v>
      </c>
      <c r="AU38" s="184">
        <v>0.39</v>
      </c>
      <c r="AV38" s="197">
        <v>2.1800000000000002</v>
      </c>
      <c r="AW38" s="319">
        <v>0.12</v>
      </c>
      <c r="AX38" s="198">
        <v>21</v>
      </c>
      <c r="AY38" s="198">
        <v>20454.5</v>
      </c>
      <c r="AZ38" s="126">
        <v>20.45</v>
      </c>
      <c r="BA38" s="198">
        <v>24.16</v>
      </c>
      <c r="BB38" s="323">
        <v>1.29</v>
      </c>
      <c r="BC38" s="60">
        <v>6256</v>
      </c>
      <c r="BD38" s="60">
        <v>136.66</v>
      </c>
      <c r="BE38" s="60">
        <v>185.26</v>
      </c>
      <c r="BF38" s="321">
        <v>9.86</v>
      </c>
    </row>
    <row r="39" spans="1:58" s="10" customFormat="1" ht="14.5" x14ac:dyDescent="0.35">
      <c r="A39" s="33" t="s">
        <v>859</v>
      </c>
      <c r="B39" s="33" t="s">
        <v>764</v>
      </c>
      <c r="C39" s="135">
        <v>139729</v>
      </c>
      <c r="D39" s="135">
        <v>1047.6400000000001</v>
      </c>
      <c r="E39" s="191">
        <v>58</v>
      </c>
      <c r="F39" s="191">
        <v>112</v>
      </c>
      <c r="G39" s="191">
        <v>42206.5</v>
      </c>
      <c r="H39" s="192">
        <v>42.21</v>
      </c>
      <c r="I39" s="191">
        <v>252.44</v>
      </c>
      <c r="J39" s="320">
        <v>24.1</v>
      </c>
      <c r="K39" s="193">
        <v>1</v>
      </c>
      <c r="L39" s="193">
        <v>1</v>
      </c>
      <c r="M39" s="193">
        <v>22.77</v>
      </c>
      <c r="N39" s="180">
        <v>0.02</v>
      </c>
      <c r="O39" s="193">
        <v>0.05</v>
      </c>
      <c r="P39" s="189">
        <v>0.01</v>
      </c>
      <c r="Q39" s="194">
        <v>0</v>
      </c>
      <c r="R39" s="194">
        <v>0</v>
      </c>
      <c r="S39" s="194">
        <v>0</v>
      </c>
      <c r="T39" s="182">
        <v>0</v>
      </c>
      <c r="U39" s="194">
        <v>0</v>
      </c>
      <c r="V39" s="190">
        <v>0</v>
      </c>
      <c r="W39" s="195">
        <v>4</v>
      </c>
      <c r="X39" s="195"/>
      <c r="Y39" s="195">
        <v>968.93</v>
      </c>
      <c r="Z39" s="60">
        <v>0.97</v>
      </c>
      <c r="AA39" s="195">
        <v>1.95</v>
      </c>
      <c r="AB39" s="321">
        <v>0.19</v>
      </c>
      <c r="AC39" s="196">
        <v>41</v>
      </c>
      <c r="AD39" s="196">
        <v>33438.86</v>
      </c>
      <c r="AE39" s="125">
        <v>33</v>
      </c>
      <c r="AF39" s="196">
        <v>29.92</v>
      </c>
      <c r="AG39" s="314">
        <v>2.86</v>
      </c>
      <c r="AH39" s="196">
        <v>9388</v>
      </c>
      <c r="AI39" s="196">
        <v>179560.46</v>
      </c>
      <c r="AJ39" s="125">
        <v>180</v>
      </c>
      <c r="AK39" s="196">
        <v>160.66999999999999</v>
      </c>
      <c r="AL39" s="314">
        <v>15.34</v>
      </c>
      <c r="AM39" s="196">
        <v>9429</v>
      </c>
      <c r="AN39" s="196">
        <v>212999.32</v>
      </c>
      <c r="AO39" s="125">
        <v>213</v>
      </c>
      <c r="AP39" s="196">
        <v>190.6</v>
      </c>
      <c r="AQ39" s="314">
        <v>18.190000000000001</v>
      </c>
      <c r="AR39" s="197">
        <v>42</v>
      </c>
      <c r="AS39" s="197">
        <v>58</v>
      </c>
      <c r="AT39" s="197">
        <v>2946.4</v>
      </c>
      <c r="AU39" s="184">
        <v>2.95</v>
      </c>
      <c r="AV39" s="197">
        <v>8.91</v>
      </c>
      <c r="AW39" s="319">
        <v>0.85</v>
      </c>
      <c r="AX39" s="198">
        <v>183</v>
      </c>
      <c r="AY39" s="198">
        <v>238582</v>
      </c>
      <c r="AZ39" s="126">
        <v>238.58</v>
      </c>
      <c r="BA39" s="198">
        <v>362.88</v>
      </c>
      <c r="BB39" s="323">
        <v>34.64</v>
      </c>
      <c r="BC39" s="60">
        <v>9717</v>
      </c>
      <c r="BD39" s="60">
        <v>497.73</v>
      </c>
      <c r="BE39" s="60">
        <v>816.83</v>
      </c>
      <c r="BF39" s="321">
        <v>77.97</v>
      </c>
    </row>
    <row r="40" spans="1:58" s="10" customFormat="1" ht="14.5" x14ac:dyDescent="0.35">
      <c r="A40" s="33" t="s">
        <v>860</v>
      </c>
      <c r="B40" s="33" t="s">
        <v>765</v>
      </c>
      <c r="C40" s="135">
        <v>346970</v>
      </c>
      <c r="D40" s="135">
        <v>2601.4699999999998</v>
      </c>
      <c r="E40" s="191">
        <v>59</v>
      </c>
      <c r="F40" s="191">
        <v>101</v>
      </c>
      <c r="G40" s="191">
        <v>93264</v>
      </c>
      <c r="H40" s="192">
        <v>93.26</v>
      </c>
      <c r="I40" s="191">
        <v>557.80999999999995</v>
      </c>
      <c r="J40" s="320">
        <v>21.44</v>
      </c>
      <c r="K40" s="193">
        <v>1</v>
      </c>
      <c r="L40" s="193">
        <v>1</v>
      </c>
      <c r="M40" s="193">
        <v>325</v>
      </c>
      <c r="N40" s="180">
        <v>0.33</v>
      </c>
      <c r="O40" s="193">
        <v>0.75022149999999999</v>
      </c>
      <c r="P40" s="189">
        <v>0.03</v>
      </c>
      <c r="Q40" s="194">
        <v>0</v>
      </c>
      <c r="R40" s="194">
        <v>0</v>
      </c>
      <c r="S40" s="194">
        <v>0</v>
      </c>
      <c r="T40" s="182">
        <v>0</v>
      </c>
      <c r="U40" s="194">
        <v>0</v>
      </c>
      <c r="V40" s="190">
        <v>0</v>
      </c>
      <c r="W40" s="195">
        <v>4</v>
      </c>
      <c r="X40" s="195"/>
      <c r="Y40" s="195">
        <v>1462.5</v>
      </c>
      <c r="Z40" s="60">
        <v>1.46</v>
      </c>
      <c r="AA40" s="195">
        <v>3.77</v>
      </c>
      <c r="AB40" s="321">
        <v>0.14000000000000001</v>
      </c>
      <c r="AC40" s="196">
        <v>39</v>
      </c>
      <c r="AD40" s="196">
        <v>34736.75</v>
      </c>
      <c r="AE40" s="125">
        <v>35</v>
      </c>
      <c r="AF40" s="196">
        <v>31.08</v>
      </c>
      <c r="AG40" s="314">
        <v>1.19</v>
      </c>
      <c r="AH40" s="196">
        <v>9103</v>
      </c>
      <c r="AI40" s="196">
        <v>145569.24799999999</v>
      </c>
      <c r="AJ40" s="125">
        <v>146</v>
      </c>
      <c r="AK40" s="196">
        <v>130.26</v>
      </c>
      <c r="AL40" s="314">
        <v>5.01</v>
      </c>
      <c r="AM40" s="196">
        <v>9142</v>
      </c>
      <c r="AN40" s="196">
        <v>180305.99799999999</v>
      </c>
      <c r="AO40" s="125">
        <v>180</v>
      </c>
      <c r="AP40" s="196">
        <v>161.34</v>
      </c>
      <c r="AQ40" s="314">
        <v>6.2</v>
      </c>
      <c r="AR40" s="197">
        <v>21</v>
      </c>
      <c r="AS40" s="197">
        <v>25</v>
      </c>
      <c r="AT40" s="197">
        <v>879.71</v>
      </c>
      <c r="AU40" s="184">
        <v>0.88</v>
      </c>
      <c r="AV40" s="197">
        <v>2.15</v>
      </c>
      <c r="AW40" s="319">
        <v>0.08</v>
      </c>
      <c r="AX40" s="198">
        <v>129</v>
      </c>
      <c r="AY40" s="198">
        <v>182894</v>
      </c>
      <c r="AZ40" s="126">
        <v>182.89</v>
      </c>
      <c r="BA40" s="198">
        <v>276.73</v>
      </c>
      <c r="BB40" s="323">
        <v>10.64</v>
      </c>
      <c r="BC40" s="60">
        <v>9356</v>
      </c>
      <c r="BD40" s="60">
        <v>459.13</v>
      </c>
      <c r="BE40" s="60">
        <v>1002.56</v>
      </c>
      <c r="BF40" s="321">
        <v>38.54</v>
      </c>
    </row>
    <row r="41" spans="1:58" s="10" customFormat="1" ht="14.5" x14ac:dyDescent="0.35">
      <c r="A41" s="33" t="s">
        <v>861</v>
      </c>
      <c r="B41" s="33" t="s">
        <v>766</v>
      </c>
      <c r="C41" s="135">
        <v>310270</v>
      </c>
      <c r="D41" s="135">
        <v>2326.3000000000002</v>
      </c>
      <c r="E41" s="191">
        <v>81</v>
      </c>
      <c r="F41" s="191">
        <v>130</v>
      </c>
      <c r="G41" s="191">
        <v>44857.9</v>
      </c>
      <c r="H41" s="192">
        <v>44.86</v>
      </c>
      <c r="I41" s="191">
        <v>268.3</v>
      </c>
      <c r="J41" s="320">
        <v>11.53</v>
      </c>
      <c r="K41" s="193">
        <v>1</v>
      </c>
      <c r="L41" s="193">
        <v>4</v>
      </c>
      <c r="M41" s="193">
        <v>1941</v>
      </c>
      <c r="N41" s="180">
        <v>1.94</v>
      </c>
      <c r="O41" s="193">
        <v>0.74716950000000004</v>
      </c>
      <c r="P41" s="189">
        <v>0.03</v>
      </c>
      <c r="Q41" s="194">
        <v>0</v>
      </c>
      <c r="R41" s="194">
        <v>0</v>
      </c>
      <c r="S41" s="194">
        <v>0</v>
      </c>
      <c r="T41" s="182">
        <v>0</v>
      </c>
      <c r="U41" s="194">
        <v>0</v>
      </c>
      <c r="V41" s="190">
        <v>0</v>
      </c>
      <c r="W41" s="195">
        <v>4</v>
      </c>
      <c r="X41" s="195"/>
      <c r="Y41" s="195">
        <v>6172.7740000000003</v>
      </c>
      <c r="Z41" s="60">
        <v>6.17</v>
      </c>
      <c r="AA41" s="195">
        <v>9.61</v>
      </c>
      <c r="AB41" s="321">
        <v>0.41</v>
      </c>
      <c r="AC41" s="196">
        <v>35</v>
      </c>
      <c r="AD41" s="196">
        <v>25709.855</v>
      </c>
      <c r="AE41" s="125">
        <v>26</v>
      </c>
      <c r="AF41" s="196">
        <v>23.01</v>
      </c>
      <c r="AG41" s="314">
        <v>0.99</v>
      </c>
      <c r="AH41" s="196">
        <v>11017</v>
      </c>
      <c r="AI41" s="196">
        <v>208595.66800000001</v>
      </c>
      <c r="AJ41" s="125">
        <v>209</v>
      </c>
      <c r="AK41" s="196">
        <v>186.66</v>
      </c>
      <c r="AL41" s="314">
        <v>8.02</v>
      </c>
      <c r="AM41" s="196">
        <v>11052</v>
      </c>
      <c r="AN41" s="196">
        <v>234305.52299999999</v>
      </c>
      <c r="AO41" s="125">
        <v>234</v>
      </c>
      <c r="AP41" s="196">
        <v>209.66</v>
      </c>
      <c r="AQ41" s="314">
        <v>9.01</v>
      </c>
      <c r="AR41" s="197">
        <v>3</v>
      </c>
      <c r="AS41" s="197">
        <v>3</v>
      </c>
      <c r="AT41" s="197">
        <v>8315</v>
      </c>
      <c r="AU41" s="184">
        <v>8.32</v>
      </c>
      <c r="AV41" s="197">
        <v>53.17</v>
      </c>
      <c r="AW41" s="319">
        <v>2.29</v>
      </c>
      <c r="AX41" s="198">
        <v>96</v>
      </c>
      <c r="AY41" s="198">
        <v>90773.2</v>
      </c>
      <c r="AZ41" s="126">
        <v>90.77</v>
      </c>
      <c r="BA41" s="198">
        <v>123.15</v>
      </c>
      <c r="BB41" s="323">
        <v>5.29</v>
      </c>
      <c r="BC41" s="60">
        <v>11237</v>
      </c>
      <c r="BD41" s="60">
        <v>386.37</v>
      </c>
      <c r="BE41" s="60">
        <v>664.64</v>
      </c>
      <c r="BF41" s="321">
        <v>28.57</v>
      </c>
    </row>
    <row r="42" spans="1:58" s="10" customFormat="1" ht="14.5" x14ac:dyDescent="0.35">
      <c r="A42" s="33" t="s">
        <v>862</v>
      </c>
      <c r="B42" s="33" t="s">
        <v>767</v>
      </c>
      <c r="C42" s="135">
        <v>308335</v>
      </c>
      <c r="D42" s="135">
        <v>2311.79</v>
      </c>
      <c r="E42" s="191">
        <v>58</v>
      </c>
      <c r="F42" s="191">
        <v>119</v>
      </c>
      <c r="G42" s="191">
        <v>38061.99</v>
      </c>
      <c r="H42" s="192">
        <v>38.06</v>
      </c>
      <c r="I42" s="191">
        <v>227.65</v>
      </c>
      <c r="J42" s="320">
        <v>9.85</v>
      </c>
      <c r="K42" s="193">
        <v>1</v>
      </c>
      <c r="L42" s="193">
        <v>1</v>
      </c>
      <c r="M42" s="193">
        <v>167</v>
      </c>
      <c r="N42" s="180">
        <v>0.17</v>
      </c>
      <c r="O42" s="193">
        <v>1.32</v>
      </c>
      <c r="P42" s="189">
        <v>0.06</v>
      </c>
      <c r="Q42" s="194">
        <v>0</v>
      </c>
      <c r="R42" s="194">
        <v>0</v>
      </c>
      <c r="S42" s="194">
        <v>0</v>
      </c>
      <c r="T42" s="182">
        <v>0</v>
      </c>
      <c r="U42" s="194">
        <v>0</v>
      </c>
      <c r="V42" s="190">
        <v>0</v>
      </c>
      <c r="W42" s="195">
        <v>6</v>
      </c>
      <c r="X42" s="195"/>
      <c r="Y42" s="195">
        <v>4045.48</v>
      </c>
      <c r="Z42" s="60">
        <v>4.05</v>
      </c>
      <c r="AA42" s="195">
        <v>6.52</v>
      </c>
      <c r="AB42" s="321">
        <v>0.28000000000000003</v>
      </c>
      <c r="AC42" s="196">
        <v>32</v>
      </c>
      <c r="AD42" s="196">
        <v>14569.39</v>
      </c>
      <c r="AE42" s="125">
        <v>15</v>
      </c>
      <c r="AF42" s="196">
        <v>13.04</v>
      </c>
      <c r="AG42" s="314">
        <v>0.56000000000000005</v>
      </c>
      <c r="AH42" s="196">
        <v>14935</v>
      </c>
      <c r="AI42" s="196">
        <v>299517.06</v>
      </c>
      <c r="AJ42" s="125">
        <v>300</v>
      </c>
      <c r="AK42" s="196">
        <v>268.01</v>
      </c>
      <c r="AL42" s="314">
        <v>11.59</v>
      </c>
      <c r="AM42" s="196">
        <v>14967</v>
      </c>
      <c r="AN42" s="196">
        <v>314086.45</v>
      </c>
      <c r="AO42" s="125">
        <v>314</v>
      </c>
      <c r="AP42" s="196">
        <v>281.05</v>
      </c>
      <c r="AQ42" s="314">
        <v>12.16</v>
      </c>
      <c r="AR42" s="197">
        <v>28</v>
      </c>
      <c r="AS42" s="197">
        <v>31</v>
      </c>
      <c r="AT42" s="197">
        <v>1301.3</v>
      </c>
      <c r="AU42" s="184">
        <v>1.3</v>
      </c>
      <c r="AV42" s="197">
        <v>4.3899999999999997</v>
      </c>
      <c r="AW42" s="319">
        <v>0.19</v>
      </c>
      <c r="AX42" s="198">
        <v>527</v>
      </c>
      <c r="AY42" s="198">
        <v>1022990.8</v>
      </c>
      <c r="AZ42" s="126">
        <v>1022.99</v>
      </c>
      <c r="BA42" s="198">
        <v>2075.98</v>
      </c>
      <c r="BB42" s="323">
        <v>89.8</v>
      </c>
      <c r="BC42" s="60">
        <v>15587</v>
      </c>
      <c r="BD42" s="60">
        <v>1380.65</v>
      </c>
      <c r="BE42" s="60">
        <v>2596.92</v>
      </c>
      <c r="BF42" s="321">
        <v>112.33</v>
      </c>
    </row>
    <row r="43" spans="1:58" s="10" customFormat="1" ht="14.5" x14ac:dyDescent="0.35">
      <c r="A43" s="33" t="s">
        <v>721</v>
      </c>
      <c r="B43" s="16" t="s">
        <v>40</v>
      </c>
      <c r="C43" s="135">
        <v>364454</v>
      </c>
      <c r="D43" s="135">
        <v>2732.56</v>
      </c>
      <c r="E43" s="191">
        <v>5</v>
      </c>
      <c r="F43" s="191">
        <v>5</v>
      </c>
      <c r="G43" s="191">
        <v>2328.89</v>
      </c>
      <c r="H43" s="192">
        <v>2.33</v>
      </c>
      <c r="I43" s="191">
        <v>13.93</v>
      </c>
      <c r="J43" s="320">
        <v>0.51</v>
      </c>
      <c r="K43" s="193">
        <v>1</v>
      </c>
      <c r="L43" s="193">
        <v>1</v>
      </c>
      <c r="M43" s="193">
        <v>5100</v>
      </c>
      <c r="N43" s="180">
        <v>5.0999999999999996</v>
      </c>
      <c r="O43" s="193">
        <v>5.9661647499999999</v>
      </c>
      <c r="P43" s="189">
        <v>0.22</v>
      </c>
      <c r="Q43" s="194">
        <v>1</v>
      </c>
      <c r="R43" s="194">
        <v>1</v>
      </c>
      <c r="S43" s="194">
        <v>600</v>
      </c>
      <c r="T43" s="182">
        <v>0.6</v>
      </c>
      <c r="U43" s="194">
        <v>0.84</v>
      </c>
      <c r="V43" s="190">
        <v>0.03</v>
      </c>
      <c r="W43" s="195">
        <v>1</v>
      </c>
      <c r="X43" s="195"/>
      <c r="Y43" s="195">
        <v>750</v>
      </c>
      <c r="Z43" s="60">
        <v>0.75</v>
      </c>
      <c r="AA43" s="195">
        <v>5.19</v>
      </c>
      <c r="AB43" s="321">
        <v>0.19</v>
      </c>
      <c r="AC43" s="196">
        <v>5</v>
      </c>
      <c r="AD43" s="196">
        <v>835.72500000000002</v>
      </c>
      <c r="AE43" s="125">
        <v>1</v>
      </c>
      <c r="AF43" s="196">
        <v>0.75</v>
      </c>
      <c r="AG43" s="314">
        <v>0.03</v>
      </c>
      <c r="AH43" s="196">
        <v>2624</v>
      </c>
      <c r="AI43" s="196">
        <v>43465.656999999999</v>
      </c>
      <c r="AJ43" s="125">
        <v>43</v>
      </c>
      <c r="AK43" s="196">
        <v>38.89</v>
      </c>
      <c r="AL43" s="314">
        <v>1.42</v>
      </c>
      <c r="AM43" s="196">
        <v>2629</v>
      </c>
      <c r="AN43" s="196">
        <v>44301.381999999998</v>
      </c>
      <c r="AO43" s="125">
        <v>44</v>
      </c>
      <c r="AP43" s="196">
        <v>39.64</v>
      </c>
      <c r="AQ43" s="314">
        <v>1.45</v>
      </c>
      <c r="AR43" s="197">
        <v>2</v>
      </c>
      <c r="AS43" s="197">
        <v>3</v>
      </c>
      <c r="AT43" s="197">
        <v>2620</v>
      </c>
      <c r="AU43" s="184">
        <v>2.62</v>
      </c>
      <c r="AV43" s="197">
        <v>8.18</v>
      </c>
      <c r="AW43" s="319">
        <v>0.3</v>
      </c>
      <c r="AX43" s="198">
        <v>0</v>
      </c>
      <c r="AY43" s="198">
        <v>0</v>
      </c>
      <c r="AZ43" s="126">
        <v>0</v>
      </c>
      <c r="BA43" s="198">
        <v>0</v>
      </c>
      <c r="BB43" s="323">
        <v>0</v>
      </c>
      <c r="BC43" s="60">
        <v>2639</v>
      </c>
      <c r="BD43" s="60">
        <v>55.7</v>
      </c>
      <c r="BE43" s="60">
        <v>73.739999999999995</v>
      </c>
      <c r="BF43" s="321">
        <v>2.7</v>
      </c>
    </row>
    <row r="44" spans="1:58" s="10" customFormat="1" ht="14.5" x14ac:dyDescent="0.35">
      <c r="A44" s="33" t="s">
        <v>720</v>
      </c>
      <c r="B44" s="16" t="s">
        <v>61</v>
      </c>
      <c r="C44" s="135">
        <v>587696</v>
      </c>
      <c r="D44" s="135">
        <v>4406.3500000000004</v>
      </c>
      <c r="E44" s="191">
        <v>8</v>
      </c>
      <c r="F44" s="191">
        <v>8</v>
      </c>
      <c r="G44" s="191">
        <v>2896.7</v>
      </c>
      <c r="H44" s="192">
        <v>2.9</v>
      </c>
      <c r="I44" s="191">
        <v>17.32</v>
      </c>
      <c r="J44" s="320">
        <v>0.39</v>
      </c>
      <c r="K44" s="193">
        <v>3</v>
      </c>
      <c r="L44" s="193">
        <v>8</v>
      </c>
      <c r="M44" s="193">
        <v>5569</v>
      </c>
      <c r="N44" s="180">
        <v>5.57</v>
      </c>
      <c r="O44" s="193">
        <v>19.524377000000001</v>
      </c>
      <c r="P44" s="189">
        <v>0.44</v>
      </c>
      <c r="Q44" s="194">
        <v>3</v>
      </c>
      <c r="R44" s="194">
        <v>6</v>
      </c>
      <c r="S44" s="194">
        <v>7050</v>
      </c>
      <c r="T44" s="182">
        <v>7.05</v>
      </c>
      <c r="U44" s="194">
        <v>36.659999999999997</v>
      </c>
      <c r="V44" s="190">
        <v>0.83</v>
      </c>
      <c r="W44" s="195">
        <v>2</v>
      </c>
      <c r="X44" s="195"/>
      <c r="Y44" s="195">
        <v>2237.5</v>
      </c>
      <c r="Z44" s="60">
        <v>2.2400000000000002</v>
      </c>
      <c r="AA44" s="195">
        <v>9.68</v>
      </c>
      <c r="AB44" s="321">
        <v>0.22</v>
      </c>
      <c r="AC44" s="196">
        <v>5</v>
      </c>
      <c r="AD44" s="196">
        <v>6006.54</v>
      </c>
      <c r="AE44" s="125">
        <v>6</v>
      </c>
      <c r="AF44" s="196">
        <v>5.37</v>
      </c>
      <c r="AG44" s="314">
        <v>0.12</v>
      </c>
      <c r="AH44" s="196">
        <v>5209</v>
      </c>
      <c r="AI44" s="196">
        <v>62216.091999999997</v>
      </c>
      <c r="AJ44" s="125">
        <v>62</v>
      </c>
      <c r="AK44" s="196">
        <v>55.67</v>
      </c>
      <c r="AL44" s="314">
        <v>1.26</v>
      </c>
      <c r="AM44" s="196">
        <v>5214</v>
      </c>
      <c r="AN44" s="196">
        <v>68222.631999999998</v>
      </c>
      <c r="AO44" s="125">
        <v>68</v>
      </c>
      <c r="AP44" s="196">
        <v>61.05</v>
      </c>
      <c r="AQ44" s="314">
        <v>1.39</v>
      </c>
      <c r="AR44" s="197">
        <v>0</v>
      </c>
      <c r="AS44" s="197">
        <v>0</v>
      </c>
      <c r="AT44" s="197">
        <v>0</v>
      </c>
      <c r="AU44" s="184">
        <v>0</v>
      </c>
      <c r="AV44" s="197">
        <v>0</v>
      </c>
      <c r="AW44" s="319">
        <v>0</v>
      </c>
      <c r="AX44" s="198">
        <v>7</v>
      </c>
      <c r="AY44" s="198">
        <v>11000</v>
      </c>
      <c r="AZ44" s="126">
        <v>11</v>
      </c>
      <c r="BA44" s="198">
        <v>15.48</v>
      </c>
      <c r="BB44" s="323">
        <v>0.35</v>
      </c>
      <c r="BC44" s="60">
        <v>5237</v>
      </c>
      <c r="BD44" s="60">
        <v>96.98</v>
      </c>
      <c r="BE44" s="60">
        <v>159.69999999999999</v>
      </c>
      <c r="BF44" s="321">
        <v>3.62</v>
      </c>
    </row>
    <row r="45" spans="1:58" s="10" customFormat="1" ht="14.5" x14ac:dyDescent="0.35">
      <c r="A45" s="33" t="s">
        <v>719</v>
      </c>
      <c r="B45" s="16" t="s">
        <v>104</v>
      </c>
      <c r="C45" s="135">
        <v>188687</v>
      </c>
      <c r="D45" s="135">
        <v>1414.71</v>
      </c>
      <c r="E45" s="191">
        <v>2</v>
      </c>
      <c r="F45" s="191">
        <v>2</v>
      </c>
      <c r="G45" s="191">
        <v>20005.5</v>
      </c>
      <c r="H45" s="192">
        <v>20.010000000000002</v>
      </c>
      <c r="I45" s="191">
        <v>119.65</v>
      </c>
      <c r="J45" s="320">
        <v>8.4600000000000009</v>
      </c>
      <c r="K45" s="193">
        <v>0</v>
      </c>
      <c r="L45" s="193">
        <v>0</v>
      </c>
      <c r="M45" s="193">
        <v>0</v>
      </c>
      <c r="N45" s="180">
        <v>0</v>
      </c>
      <c r="O45" s="193">
        <v>0</v>
      </c>
      <c r="P45" s="189">
        <v>0</v>
      </c>
      <c r="Q45" s="194">
        <v>0</v>
      </c>
      <c r="R45" s="194">
        <v>0</v>
      </c>
      <c r="S45" s="194">
        <v>0</v>
      </c>
      <c r="T45" s="182">
        <v>0</v>
      </c>
      <c r="U45" s="194">
        <v>0</v>
      </c>
      <c r="V45" s="190">
        <v>0</v>
      </c>
      <c r="W45" s="195">
        <v>2</v>
      </c>
      <c r="X45" s="195"/>
      <c r="Y45" s="195">
        <v>1349</v>
      </c>
      <c r="Z45" s="60">
        <v>1.35</v>
      </c>
      <c r="AA45" s="195">
        <v>4.42</v>
      </c>
      <c r="AB45" s="321">
        <v>0.31</v>
      </c>
      <c r="AC45" s="196">
        <v>4</v>
      </c>
      <c r="AD45" s="196">
        <v>33.44</v>
      </c>
      <c r="AE45" s="125">
        <v>0</v>
      </c>
      <c r="AF45" s="196">
        <v>0.03</v>
      </c>
      <c r="AG45" s="314">
        <v>0</v>
      </c>
      <c r="AH45" s="196">
        <v>1366</v>
      </c>
      <c r="AI45" s="196">
        <v>19551.901000000002</v>
      </c>
      <c r="AJ45" s="125">
        <v>20</v>
      </c>
      <c r="AK45" s="196">
        <v>17.5</v>
      </c>
      <c r="AL45" s="314">
        <v>1.24</v>
      </c>
      <c r="AM45" s="196">
        <v>1370</v>
      </c>
      <c r="AN45" s="196">
        <v>19585.341</v>
      </c>
      <c r="AO45" s="125">
        <v>20</v>
      </c>
      <c r="AP45" s="196">
        <v>17.53</v>
      </c>
      <c r="AQ45" s="314">
        <v>1.24</v>
      </c>
      <c r="AR45" s="197">
        <v>11</v>
      </c>
      <c r="AS45" s="197">
        <v>16</v>
      </c>
      <c r="AT45" s="197">
        <v>5451</v>
      </c>
      <c r="AU45" s="184">
        <v>5.45</v>
      </c>
      <c r="AV45" s="197">
        <v>17.350000000000001</v>
      </c>
      <c r="AW45" s="319">
        <v>1.23</v>
      </c>
      <c r="AX45" s="198">
        <v>10</v>
      </c>
      <c r="AY45" s="198">
        <v>12700</v>
      </c>
      <c r="AZ45" s="126">
        <v>12.7</v>
      </c>
      <c r="BA45" s="198">
        <v>16.55</v>
      </c>
      <c r="BB45" s="323">
        <v>1.17</v>
      </c>
      <c r="BC45" s="60">
        <v>1395</v>
      </c>
      <c r="BD45" s="60">
        <v>59.09</v>
      </c>
      <c r="BE45" s="60">
        <v>175.5</v>
      </c>
      <c r="BF45" s="321">
        <v>12.41</v>
      </c>
    </row>
    <row r="46" spans="1:58" s="10" customFormat="1" ht="14.5" x14ac:dyDescent="0.35">
      <c r="A46" s="33" t="s">
        <v>718</v>
      </c>
      <c r="B46" s="16" t="s">
        <v>109</v>
      </c>
      <c r="C46" s="135">
        <v>178967</v>
      </c>
      <c r="D46" s="135">
        <v>1341.84</v>
      </c>
      <c r="E46" s="191">
        <v>7</v>
      </c>
      <c r="F46" s="191">
        <v>10</v>
      </c>
      <c r="G46" s="191">
        <v>7569</v>
      </c>
      <c r="H46" s="192">
        <v>7.57</v>
      </c>
      <c r="I46" s="191">
        <v>45.27</v>
      </c>
      <c r="J46" s="320">
        <v>3.37</v>
      </c>
      <c r="K46" s="193">
        <v>0</v>
      </c>
      <c r="L46" s="193">
        <v>0</v>
      </c>
      <c r="M46" s="193">
        <v>0</v>
      </c>
      <c r="N46" s="180">
        <v>0</v>
      </c>
      <c r="O46" s="193">
        <v>0</v>
      </c>
      <c r="P46" s="189">
        <v>0</v>
      </c>
      <c r="Q46" s="194">
        <v>3</v>
      </c>
      <c r="R46" s="194">
        <v>12</v>
      </c>
      <c r="S46" s="194">
        <v>16200</v>
      </c>
      <c r="T46" s="182">
        <v>16.2</v>
      </c>
      <c r="U46" s="194">
        <v>58.77</v>
      </c>
      <c r="V46" s="190">
        <v>4.38</v>
      </c>
      <c r="W46" s="195">
        <v>3</v>
      </c>
      <c r="X46" s="195"/>
      <c r="Y46" s="195">
        <v>5329.703047</v>
      </c>
      <c r="Z46" s="60">
        <v>5.33</v>
      </c>
      <c r="AA46" s="195">
        <v>7.52</v>
      </c>
      <c r="AB46" s="321">
        <v>0.56000000000000005</v>
      </c>
      <c r="AC46" s="196">
        <v>0</v>
      </c>
      <c r="AD46" s="196">
        <v>0</v>
      </c>
      <c r="AE46" s="125">
        <v>0</v>
      </c>
      <c r="AF46" s="196">
        <v>0</v>
      </c>
      <c r="AG46" s="314">
        <v>0</v>
      </c>
      <c r="AH46" s="196">
        <v>3202</v>
      </c>
      <c r="AI46" s="196">
        <v>49415.264999999999</v>
      </c>
      <c r="AJ46" s="125">
        <v>49</v>
      </c>
      <c r="AK46" s="196">
        <v>44.22</v>
      </c>
      <c r="AL46" s="314">
        <v>3.3</v>
      </c>
      <c r="AM46" s="196">
        <v>3202</v>
      </c>
      <c r="AN46" s="196">
        <v>49415.264999999999</v>
      </c>
      <c r="AO46" s="125">
        <v>49</v>
      </c>
      <c r="AP46" s="196">
        <v>44.22</v>
      </c>
      <c r="AQ46" s="314">
        <v>3.3</v>
      </c>
      <c r="AR46" s="197">
        <v>3</v>
      </c>
      <c r="AS46" s="197">
        <v>3</v>
      </c>
      <c r="AT46" s="197">
        <v>1403</v>
      </c>
      <c r="AU46" s="184">
        <v>1.4</v>
      </c>
      <c r="AV46" s="197">
        <v>5.53</v>
      </c>
      <c r="AW46" s="319">
        <v>0.41</v>
      </c>
      <c r="AX46" s="198">
        <v>16</v>
      </c>
      <c r="AY46" s="198">
        <v>21008.5</v>
      </c>
      <c r="AZ46" s="126">
        <v>21.01</v>
      </c>
      <c r="BA46" s="198">
        <v>28.46</v>
      </c>
      <c r="BB46" s="323">
        <v>2.12</v>
      </c>
      <c r="BC46" s="60">
        <v>3234</v>
      </c>
      <c r="BD46" s="60">
        <v>100.93</v>
      </c>
      <c r="BE46" s="60">
        <v>189.77</v>
      </c>
      <c r="BF46" s="321">
        <v>14.14</v>
      </c>
    </row>
    <row r="47" spans="1:58" s="10" customFormat="1" ht="14.5" x14ac:dyDescent="0.35">
      <c r="A47" s="33" t="s">
        <v>717</v>
      </c>
      <c r="B47" s="16" t="s">
        <v>124</v>
      </c>
      <c r="C47" s="135">
        <v>156940</v>
      </c>
      <c r="D47" s="135">
        <v>1176.68</v>
      </c>
      <c r="E47" s="191">
        <v>4</v>
      </c>
      <c r="F47" s="191">
        <v>4</v>
      </c>
      <c r="G47" s="191">
        <v>3577</v>
      </c>
      <c r="H47" s="192">
        <v>3.58</v>
      </c>
      <c r="I47" s="191">
        <v>21.39</v>
      </c>
      <c r="J47" s="320">
        <v>1.82</v>
      </c>
      <c r="K47" s="193">
        <v>0</v>
      </c>
      <c r="L47" s="193">
        <v>0</v>
      </c>
      <c r="M47" s="193">
        <v>0</v>
      </c>
      <c r="N47" s="180">
        <v>0</v>
      </c>
      <c r="O47" s="193">
        <v>0</v>
      </c>
      <c r="P47" s="189">
        <v>0</v>
      </c>
      <c r="Q47" s="194">
        <v>3</v>
      </c>
      <c r="R47" s="194">
        <v>6</v>
      </c>
      <c r="S47" s="194">
        <v>5900</v>
      </c>
      <c r="T47" s="182">
        <v>5.9</v>
      </c>
      <c r="U47" s="194">
        <v>6.09</v>
      </c>
      <c r="V47" s="190">
        <v>0.52</v>
      </c>
      <c r="W47" s="195">
        <v>0</v>
      </c>
      <c r="X47" s="195"/>
      <c r="Y47" s="195">
        <v>0</v>
      </c>
      <c r="Z47" s="60">
        <v>0</v>
      </c>
      <c r="AA47" s="195">
        <v>0</v>
      </c>
      <c r="AB47" s="321">
        <v>0</v>
      </c>
      <c r="AC47" s="196">
        <v>1</v>
      </c>
      <c r="AD47" s="196">
        <v>0.6</v>
      </c>
      <c r="AE47" s="125">
        <v>0</v>
      </c>
      <c r="AF47" s="196">
        <v>0</v>
      </c>
      <c r="AG47" s="314">
        <v>0</v>
      </c>
      <c r="AH47" s="196">
        <v>847</v>
      </c>
      <c r="AI47" s="196">
        <v>13042.465</v>
      </c>
      <c r="AJ47" s="125">
        <v>13</v>
      </c>
      <c r="AK47" s="196">
        <v>11.67</v>
      </c>
      <c r="AL47" s="314">
        <v>0.99</v>
      </c>
      <c r="AM47" s="196">
        <v>848</v>
      </c>
      <c r="AN47" s="196">
        <v>13043.065000000001</v>
      </c>
      <c r="AO47" s="125">
        <v>13</v>
      </c>
      <c r="AP47" s="196">
        <v>11.67</v>
      </c>
      <c r="AQ47" s="314">
        <v>0.99</v>
      </c>
      <c r="AR47" s="197">
        <v>0</v>
      </c>
      <c r="AS47" s="197">
        <v>0</v>
      </c>
      <c r="AT47" s="197">
        <v>0</v>
      </c>
      <c r="AU47" s="184">
        <v>0</v>
      </c>
      <c r="AV47" s="197">
        <v>0</v>
      </c>
      <c r="AW47" s="319">
        <v>0</v>
      </c>
      <c r="AX47" s="198">
        <v>1</v>
      </c>
      <c r="AY47" s="198">
        <v>7</v>
      </c>
      <c r="AZ47" s="126">
        <v>0.01</v>
      </c>
      <c r="BA47" s="198">
        <v>0.01</v>
      </c>
      <c r="BB47" s="323">
        <v>0</v>
      </c>
      <c r="BC47" s="60">
        <v>856</v>
      </c>
      <c r="BD47" s="60">
        <v>22.53</v>
      </c>
      <c r="BE47" s="60">
        <v>39.159999999999997</v>
      </c>
      <c r="BF47" s="321">
        <v>3.33</v>
      </c>
    </row>
    <row r="48" spans="1:58" s="10" customFormat="1" ht="14.5" x14ac:dyDescent="0.35">
      <c r="A48" s="33" t="s">
        <v>863</v>
      </c>
      <c r="B48" s="33" t="s">
        <v>768</v>
      </c>
      <c r="C48" s="135">
        <v>323130</v>
      </c>
      <c r="D48" s="135">
        <v>2422.7199999999998</v>
      </c>
      <c r="E48" s="191">
        <v>10</v>
      </c>
      <c r="F48" s="191">
        <v>17</v>
      </c>
      <c r="G48" s="191">
        <v>4988.0600000000004</v>
      </c>
      <c r="H48" s="192">
        <v>4.99</v>
      </c>
      <c r="I48" s="191">
        <v>29.8</v>
      </c>
      <c r="J48" s="320">
        <v>1.23</v>
      </c>
      <c r="K48" s="193">
        <v>1</v>
      </c>
      <c r="L48" s="193">
        <v>2</v>
      </c>
      <c r="M48" s="193">
        <v>200</v>
      </c>
      <c r="N48" s="180">
        <v>0.2</v>
      </c>
      <c r="O48" s="193">
        <v>1.78</v>
      </c>
      <c r="P48" s="189">
        <v>7.0000000000000007E-2</v>
      </c>
      <c r="Q48" s="194">
        <v>0</v>
      </c>
      <c r="R48" s="194">
        <v>0</v>
      </c>
      <c r="S48" s="194">
        <v>0</v>
      </c>
      <c r="T48" s="182">
        <v>0</v>
      </c>
      <c r="U48" s="194">
        <v>0</v>
      </c>
      <c r="V48" s="190">
        <v>0</v>
      </c>
      <c r="W48" s="195">
        <v>3</v>
      </c>
      <c r="X48" s="195"/>
      <c r="Y48" s="195">
        <v>923</v>
      </c>
      <c r="Z48" s="60">
        <v>0.92</v>
      </c>
      <c r="AA48" s="195">
        <v>4.7300000000000004</v>
      </c>
      <c r="AB48" s="321">
        <v>0.2</v>
      </c>
      <c r="AC48" s="196">
        <v>12</v>
      </c>
      <c r="AD48" s="196">
        <v>368.72</v>
      </c>
      <c r="AE48" s="125">
        <v>0</v>
      </c>
      <c r="AF48" s="196">
        <v>0.33</v>
      </c>
      <c r="AG48" s="314">
        <v>0.01</v>
      </c>
      <c r="AH48" s="196">
        <v>3928</v>
      </c>
      <c r="AI48" s="196">
        <v>54185.41</v>
      </c>
      <c r="AJ48" s="125">
        <v>54</v>
      </c>
      <c r="AK48" s="196">
        <v>48.49</v>
      </c>
      <c r="AL48" s="314">
        <v>2</v>
      </c>
      <c r="AM48" s="196">
        <v>3940</v>
      </c>
      <c r="AN48" s="196">
        <v>54554.13</v>
      </c>
      <c r="AO48" s="125">
        <v>55</v>
      </c>
      <c r="AP48" s="196">
        <v>48.82</v>
      </c>
      <c r="AQ48" s="314">
        <v>2.0099999999999998</v>
      </c>
      <c r="AR48" s="197">
        <v>10</v>
      </c>
      <c r="AS48" s="197">
        <v>19</v>
      </c>
      <c r="AT48" s="197">
        <v>12886</v>
      </c>
      <c r="AU48" s="184">
        <v>12.89</v>
      </c>
      <c r="AV48" s="197">
        <v>39.380000000000003</v>
      </c>
      <c r="AW48" s="319">
        <v>1.63</v>
      </c>
      <c r="AX48" s="198">
        <v>12</v>
      </c>
      <c r="AY48" s="198">
        <v>5882.5</v>
      </c>
      <c r="AZ48" s="126">
        <v>5.88</v>
      </c>
      <c r="BA48" s="198">
        <v>5.86</v>
      </c>
      <c r="BB48" s="323">
        <v>0.24</v>
      </c>
      <c r="BC48" s="60">
        <v>3976</v>
      </c>
      <c r="BD48" s="60">
        <v>79.430000000000007</v>
      </c>
      <c r="BE48" s="60">
        <v>130.36000000000001</v>
      </c>
      <c r="BF48" s="321">
        <v>5.38</v>
      </c>
    </row>
    <row r="49" spans="1:58" s="10" customFormat="1" ht="14.5" x14ac:dyDescent="0.35">
      <c r="A49" s="33" t="s">
        <v>864</v>
      </c>
      <c r="B49" s="33" t="s">
        <v>769</v>
      </c>
      <c r="C49" s="135">
        <v>259030</v>
      </c>
      <c r="D49" s="135">
        <v>1942.12</v>
      </c>
      <c r="E49" s="191">
        <v>44</v>
      </c>
      <c r="F49" s="191">
        <v>82</v>
      </c>
      <c r="G49" s="191">
        <v>51770.400000000001</v>
      </c>
      <c r="H49" s="192">
        <v>51.77</v>
      </c>
      <c r="I49" s="191">
        <v>309.64</v>
      </c>
      <c r="J49" s="320">
        <v>15.94</v>
      </c>
      <c r="K49" s="193">
        <v>1</v>
      </c>
      <c r="L49" s="193">
        <v>1</v>
      </c>
      <c r="M49" s="193">
        <v>500</v>
      </c>
      <c r="N49" s="180">
        <v>0.5</v>
      </c>
      <c r="O49" s="193">
        <v>0</v>
      </c>
      <c r="P49" s="189">
        <v>0</v>
      </c>
      <c r="Q49" s="194">
        <v>0</v>
      </c>
      <c r="R49" s="194">
        <v>0</v>
      </c>
      <c r="S49" s="194">
        <v>0</v>
      </c>
      <c r="T49" s="182">
        <v>0</v>
      </c>
      <c r="U49" s="194">
        <v>0</v>
      </c>
      <c r="V49" s="190">
        <v>0</v>
      </c>
      <c r="W49" s="195">
        <v>7</v>
      </c>
      <c r="X49" s="195"/>
      <c r="Y49" s="195">
        <v>1841.4567790000001</v>
      </c>
      <c r="Z49" s="60">
        <v>1.84</v>
      </c>
      <c r="AA49" s="195">
        <v>6.9</v>
      </c>
      <c r="AB49" s="321">
        <v>0.36</v>
      </c>
      <c r="AC49" s="196">
        <v>33</v>
      </c>
      <c r="AD49" s="196">
        <v>18441.855</v>
      </c>
      <c r="AE49" s="125">
        <v>18</v>
      </c>
      <c r="AF49" s="196">
        <v>16.5</v>
      </c>
      <c r="AG49" s="314">
        <v>0.85</v>
      </c>
      <c r="AH49" s="196">
        <v>9482</v>
      </c>
      <c r="AI49" s="196">
        <v>172314.03099999999</v>
      </c>
      <c r="AJ49" s="125">
        <v>172</v>
      </c>
      <c r="AK49" s="196">
        <v>154.19</v>
      </c>
      <c r="AL49" s="314">
        <v>7.94</v>
      </c>
      <c r="AM49" s="196">
        <v>9515</v>
      </c>
      <c r="AN49" s="196">
        <v>190755.886</v>
      </c>
      <c r="AO49" s="125">
        <v>191</v>
      </c>
      <c r="AP49" s="196">
        <v>170.69</v>
      </c>
      <c r="AQ49" s="314">
        <v>8.7899999999999991</v>
      </c>
      <c r="AR49" s="197">
        <v>99</v>
      </c>
      <c r="AS49" s="197">
        <v>145</v>
      </c>
      <c r="AT49" s="197">
        <v>32108.51</v>
      </c>
      <c r="AU49" s="184">
        <v>32.11</v>
      </c>
      <c r="AV49" s="197">
        <v>110.67</v>
      </c>
      <c r="AW49" s="319">
        <v>5.7</v>
      </c>
      <c r="AX49" s="198">
        <v>151</v>
      </c>
      <c r="AY49" s="198">
        <v>313730.5</v>
      </c>
      <c r="AZ49" s="126">
        <v>313.73</v>
      </c>
      <c r="BA49" s="198">
        <v>650.87</v>
      </c>
      <c r="BB49" s="323">
        <v>33.51</v>
      </c>
      <c r="BC49" s="60">
        <v>9817</v>
      </c>
      <c r="BD49" s="60">
        <v>590.71</v>
      </c>
      <c r="BE49" s="60">
        <v>1248.76</v>
      </c>
      <c r="BF49" s="321">
        <v>64.3</v>
      </c>
    </row>
    <row r="50" spans="1:58" s="10" customFormat="1" ht="14.5" x14ac:dyDescent="0.35">
      <c r="A50" s="33" t="s">
        <v>865</v>
      </c>
      <c r="B50" s="33" t="s">
        <v>770</v>
      </c>
      <c r="C50" s="135">
        <v>408662</v>
      </c>
      <c r="D50" s="135">
        <v>3064.01</v>
      </c>
      <c r="E50" s="191">
        <v>15</v>
      </c>
      <c r="F50" s="191">
        <v>20</v>
      </c>
      <c r="G50" s="191">
        <v>5893</v>
      </c>
      <c r="H50" s="192">
        <v>5.89</v>
      </c>
      <c r="I50" s="191">
        <v>35.25</v>
      </c>
      <c r="J50" s="320">
        <v>1.1499999999999999</v>
      </c>
      <c r="K50" s="193">
        <v>0</v>
      </c>
      <c r="L50" s="193">
        <v>0</v>
      </c>
      <c r="M50" s="193">
        <v>0</v>
      </c>
      <c r="N50" s="180">
        <v>0</v>
      </c>
      <c r="O50" s="193">
        <v>0</v>
      </c>
      <c r="P50" s="189">
        <v>0</v>
      </c>
      <c r="Q50" s="194">
        <v>0</v>
      </c>
      <c r="R50" s="194">
        <v>0</v>
      </c>
      <c r="S50" s="194">
        <v>0</v>
      </c>
      <c r="T50" s="182">
        <v>0</v>
      </c>
      <c r="U50" s="194">
        <v>0</v>
      </c>
      <c r="V50" s="190">
        <v>0</v>
      </c>
      <c r="W50" s="195">
        <v>11</v>
      </c>
      <c r="X50" s="195"/>
      <c r="Y50" s="195">
        <v>6080.16</v>
      </c>
      <c r="Z50" s="60">
        <v>6.08</v>
      </c>
      <c r="AA50" s="195">
        <v>14.13</v>
      </c>
      <c r="AB50" s="321">
        <v>0.46</v>
      </c>
      <c r="AC50" s="196">
        <v>7</v>
      </c>
      <c r="AD50" s="196">
        <v>437.71</v>
      </c>
      <c r="AE50" s="125">
        <v>0</v>
      </c>
      <c r="AF50" s="196">
        <v>0.39</v>
      </c>
      <c r="AG50" s="314">
        <v>0.01</v>
      </c>
      <c r="AH50" s="196">
        <v>5904</v>
      </c>
      <c r="AI50" s="196">
        <v>86133.74</v>
      </c>
      <c r="AJ50" s="125">
        <v>86</v>
      </c>
      <c r="AK50" s="196">
        <v>77.069999999999993</v>
      </c>
      <c r="AL50" s="314">
        <v>2.52</v>
      </c>
      <c r="AM50" s="196">
        <v>5911</v>
      </c>
      <c r="AN50" s="196">
        <v>86571.45</v>
      </c>
      <c r="AO50" s="125">
        <v>87</v>
      </c>
      <c r="AP50" s="196">
        <v>77.47</v>
      </c>
      <c r="AQ50" s="314">
        <v>2.5299999999999998</v>
      </c>
      <c r="AR50" s="197">
        <v>40</v>
      </c>
      <c r="AS50" s="197">
        <v>57</v>
      </c>
      <c r="AT50" s="197">
        <v>15347.9</v>
      </c>
      <c r="AU50" s="184">
        <v>15.35</v>
      </c>
      <c r="AV50" s="197">
        <v>50.03</v>
      </c>
      <c r="AW50" s="319">
        <v>1.63</v>
      </c>
      <c r="AX50" s="198">
        <v>34</v>
      </c>
      <c r="AY50" s="198">
        <v>46132</v>
      </c>
      <c r="AZ50" s="126">
        <v>46.13</v>
      </c>
      <c r="BA50" s="198">
        <v>74.22</v>
      </c>
      <c r="BB50" s="323">
        <v>2.42</v>
      </c>
      <c r="BC50" s="60">
        <v>6011</v>
      </c>
      <c r="BD50" s="60">
        <v>160.02000000000001</v>
      </c>
      <c r="BE50" s="60">
        <v>251.09</v>
      </c>
      <c r="BF50" s="321">
        <v>8.19</v>
      </c>
    </row>
    <row r="51" spans="1:58" s="10" customFormat="1" ht="14.5" x14ac:dyDescent="0.35">
      <c r="A51" s="33" t="s">
        <v>866</v>
      </c>
      <c r="B51" s="33" t="s">
        <v>771</v>
      </c>
      <c r="C51" s="135">
        <v>133362</v>
      </c>
      <c r="D51" s="135">
        <v>999.9</v>
      </c>
      <c r="E51" s="191">
        <v>2</v>
      </c>
      <c r="F51" s="191">
        <v>4</v>
      </c>
      <c r="G51" s="191">
        <v>1575</v>
      </c>
      <c r="H51" s="192">
        <v>1.58</v>
      </c>
      <c r="I51" s="191">
        <v>9.42</v>
      </c>
      <c r="J51" s="320">
        <v>0.94</v>
      </c>
      <c r="K51" s="193">
        <v>1</v>
      </c>
      <c r="L51" s="193">
        <v>2</v>
      </c>
      <c r="M51" s="193">
        <v>1473</v>
      </c>
      <c r="N51" s="180">
        <v>1.47</v>
      </c>
      <c r="O51" s="193">
        <v>2.12</v>
      </c>
      <c r="P51" s="189">
        <v>0.21</v>
      </c>
      <c r="Q51" s="194">
        <v>0</v>
      </c>
      <c r="R51" s="194">
        <v>0</v>
      </c>
      <c r="S51" s="194">
        <v>0</v>
      </c>
      <c r="T51" s="182">
        <v>0</v>
      </c>
      <c r="U51" s="194">
        <v>0</v>
      </c>
      <c r="V51" s="190">
        <v>0</v>
      </c>
      <c r="W51" s="195">
        <v>5</v>
      </c>
      <c r="X51" s="195"/>
      <c r="Y51" s="195">
        <v>425</v>
      </c>
      <c r="Z51" s="60">
        <v>0.43</v>
      </c>
      <c r="AA51" s="195">
        <v>2.81</v>
      </c>
      <c r="AB51" s="321">
        <v>0.28000000000000003</v>
      </c>
      <c r="AC51" s="196">
        <v>4</v>
      </c>
      <c r="AD51" s="196">
        <v>68.61</v>
      </c>
      <c r="AE51" s="125">
        <v>0</v>
      </c>
      <c r="AF51" s="196">
        <v>0.06</v>
      </c>
      <c r="AG51" s="314">
        <v>0.01</v>
      </c>
      <c r="AH51" s="196">
        <v>3228</v>
      </c>
      <c r="AI51" s="196">
        <v>45171.49</v>
      </c>
      <c r="AJ51" s="125">
        <v>45</v>
      </c>
      <c r="AK51" s="196">
        <v>40.42</v>
      </c>
      <c r="AL51" s="314">
        <v>4.04</v>
      </c>
      <c r="AM51" s="196">
        <v>3232</v>
      </c>
      <c r="AN51" s="196">
        <v>45240.1</v>
      </c>
      <c r="AO51" s="125">
        <v>45</v>
      </c>
      <c r="AP51" s="196">
        <v>40.479999999999997</v>
      </c>
      <c r="AQ51" s="314">
        <v>4.05</v>
      </c>
      <c r="AR51" s="197">
        <v>19</v>
      </c>
      <c r="AS51" s="197">
        <v>30</v>
      </c>
      <c r="AT51" s="197">
        <v>21965</v>
      </c>
      <c r="AU51" s="184">
        <v>21.97</v>
      </c>
      <c r="AV51" s="197">
        <v>39.93</v>
      </c>
      <c r="AW51" s="319">
        <v>3.99</v>
      </c>
      <c r="AX51" s="198">
        <v>22</v>
      </c>
      <c r="AY51" s="198">
        <v>25300</v>
      </c>
      <c r="AZ51" s="126">
        <v>25.3</v>
      </c>
      <c r="BA51" s="198">
        <v>42.31</v>
      </c>
      <c r="BB51" s="323">
        <v>4.2300000000000004</v>
      </c>
      <c r="BC51" s="60">
        <v>3281</v>
      </c>
      <c r="BD51" s="60">
        <v>95.98</v>
      </c>
      <c r="BE51" s="60">
        <v>137.06</v>
      </c>
      <c r="BF51" s="321">
        <v>13.71</v>
      </c>
    </row>
    <row r="52" spans="1:58" s="10" customFormat="1" ht="14.5" x14ac:dyDescent="0.35">
      <c r="A52" s="33" t="s">
        <v>867</v>
      </c>
      <c r="B52" s="33" t="s">
        <v>772</v>
      </c>
      <c r="C52" s="135">
        <v>275491</v>
      </c>
      <c r="D52" s="135">
        <v>2065.54</v>
      </c>
      <c r="E52" s="191">
        <v>9</v>
      </c>
      <c r="F52" s="191">
        <v>9</v>
      </c>
      <c r="G52" s="191">
        <v>6075</v>
      </c>
      <c r="H52" s="192">
        <v>6.08</v>
      </c>
      <c r="I52" s="191">
        <v>36.33</v>
      </c>
      <c r="J52" s="320">
        <v>1.76</v>
      </c>
      <c r="K52" s="193">
        <v>2</v>
      </c>
      <c r="L52" s="193">
        <v>3</v>
      </c>
      <c r="M52" s="193">
        <v>606</v>
      </c>
      <c r="N52" s="180">
        <v>0.61</v>
      </c>
      <c r="O52" s="193">
        <v>3.45</v>
      </c>
      <c r="P52" s="189">
        <v>0.17</v>
      </c>
      <c r="Q52" s="194">
        <v>0</v>
      </c>
      <c r="R52" s="194">
        <v>0</v>
      </c>
      <c r="S52" s="194">
        <v>0</v>
      </c>
      <c r="T52" s="182">
        <v>0</v>
      </c>
      <c r="U52" s="194">
        <v>0</v>
      </c>
      <c r="V52" s="190">
        <v>0</v>
      </c>
      <c r="W52" s="195">
        <v>6</v>
      </c>
      <c r="X52" s="195"/>
      <c r="Y52" s="195">
        <v>1860.97</v>
      </c>
      <c r="Z52" s="60">
        <v>1.86</v>
      </c>
      <c r="AA52" s="195">
        <v>4.41</v>
      </c>
      <c r="AB52" s="321">
        <v>0.21</v>
      </c>
      <c r="AC52" s="196">
        <v>10</v>
      </c>
      <c r="AD52" s="196">
        <v>578.66999999999996</v>
      </c>
      <c r="AE52" s="125">
        <v>1</v>
      </c>
      <c r="AF52" s="196">
        <v>0.52</v>
      </c>
      <c r="AG52" s="314">
        <v>0.03</v>
      </c>
      <c r="AH52" s="196">
        <v>4838</v>
      </c>
      <c r="AI52" s="196">
        <v>67912.98</v>
      </c>
      <c r="AJ52" s="125">
        <v>68</v>
      </c>
      <c r="AK52" s="196">
        <v>60.77</v>
      </c>
      <c r="AL52" s="314">
        <v>2.94</v>
      </c>
      <c r="AM52" s="196">
        <v>4848</v>
      </c>
      <c r="AN52" s="196">
        <v>68491.64</v>
      </c>
      <c r="AO52" s="125">
        <v>68</v>
      </c>
      <c r="AP52" s="196">
        <v>61.29</v>
      </c>
      <c r="AQ52" s="314">
        <v>2.97</v>
      </c>
      <c r="AR52" s="197">
        <v>17</v>
      </c>
      <c r="AS52" s="197">
        <v>19</v>
      </c>
      <c r="AT52" s="197">
        <v>222.06</v>
      </c>
      <c r="AU52" s="184">
        <v>0.22</v>
      </c>
      <c r="AV52" s="197">
        <v>0.93</v>
      </c>
      <c r="AW52" s="319">
        <v>0.04</v>
      </c>
      <c r="AX52" s="198">
        <v>37</v>
      </c>
      <c r="AY52" s="198">
        <v>78257.600000000006</v>
      </c>
      <c r="AZ52" s="126">
        <v>78.260000000000005</v>
      </c>
      <c r="BA52" s="198">
        <v>157.58000000000001</v>
      </c>
      <c r="BB52" s="323">
        <v>7.63</v>
      </c>
      <c r="BC52" s="60">
        <v>4919</v>
      </c>
      <c r="BD52" s="60">
        <v>155.51</v>
      </c>
      <c r="BE52" s="60">
        <v>263.99</v>
      </c>
      <c r="BF52" s="321">
        <v>12.78</v>
      </c>
    </row>
    <row r="53" spans="1:58" s="10" customFormat="1" ht="14.5" x14ac:dyDescent="0.35">
      <c r="A53" s="33" t="s">
        <v>868</v>
      </c>
      <c r="B53" s="33" t="s">
        <v>773</v>
      </c>
      <c r="C53" s="135">
        <v>301016</v>
      </c>
      <c r="D53" s="135">
        <v>2256.92</v>
      </c>
      <c r="E53" s="191">
        <v>58</v>
      </c>
      <c r="F53" s="191">
        <v>114</v>
      </c>
      <c r="G53" s="191">
        <v>48968.5</v>
      </c>
      <c r="H53" s="192">
        <v>48.97</v>
      </c>
      <c r="I53" s="191">
        <v>292.87</v>
      </c>
      <c r="J53" s="320">
        <v>12.98</v>
      </c>
      <c r="K53" s="193">
        <v>0</v>
      </c>
      <c r="L53" s="193">
        <v>0</v>
      </c>
      <c r="M53" s="193">
        <v>0</v>
      </c>
      <c r="N53" s="180">
        <v>0</v>
      </c>
      <c r="O53" s="193">
        <v>0</v>
      </c>
      <c r="P53" s="189">
        <v>0</v>
      </c>
      <c r="Q53" s="194">
        <v>0</v>
      </c>
      <c r="R53" s="194">
        <v>0</v>
      </c>
      <c r="S53" s="194">
        <v>0</v>
      </c>
      <c r="T53" s="182">
        <v>0</v>
      </c>
      <c r="U53" s="194">
        <v>0</v>
      </c>
      <c r="V53" s="190">
        <v>0</v>
      </c>
      <c r="W53" s="195">
        <v>8</v>
      </c>
      <c r="X53" s="195"/>
      <c r="Y53" s="195">
        <v>1677.585826</v>
      </c>
      <c r="Z53" s="60">
        <v>1.68</v>
      </c>
      <c r="AA53" s="195">
        <v>6.19</v>
      </c>
      <c r="AB53" s="321">
        <v>0.27</v>
      </c>
      <c r="AC53" s="196">
        <v>45</v>
      </c>
      <c r="AD53" s="196">
        <v>21752.86</v>
      </c>
      <c r="AE53" s="125">
        <v>22</v>
      </c>
      <c r="AF53" s="196">
        <v>19.46</v>
      </c>
      <c r="AG53" s="314">
        <v>0.86</v>
      </c>
      <c r="AH53" s="196">
        <v>13558</v>
      </c>
      <c r="AI53" s="196">
        <v>248054.66699999999</v>
      </c>
      <c r="AJ53" s="125">
        <v>248</v>
      </c>
      <c r="AK53" s="196">
        <v>221.96</v>
      </c>
      <c r="AL53" s="314">
        <v>9.83</v>
      </c>
      <c r="AM53" s="196">
        <v>13603</v>
      </c>
      <c r="AN53" s="196">
        <v>269807.527</v>
      </c>
      <c r="AO53" s="125">
        <v>270</v>
      </c>
      <c r="AP53" s="196">
        <v>241.43</v>
      </c>
      <c r="AQ53" s="314">
        <v>10.7</v>
      </c>
      <c r="AR53" s="197">
        <v>26</v>
      </c>
      <c r="AS53" s="197">
        <v>47</v>
      </c>
      <c r="AT53" s="197">
        <v>13940.1</v>
      </c>
      <c r="AU53" s="184">
        <v>13.94</v>
      </c>
      <c r="AV53" s="197">
        <v>42.82</v>
      </c>
      <c r="AW53" s="319">
        <v>1.9</v>
      </c>
      <c r="AX53" s="198">
        <v>293</v>
      </c>
      <c r="AY53" s="198">
        <v>288846.09999999998</v>
      </c>
      <c r="AZ53" s="126">
        <v>288.85000000000002</v>
      </c>
      <c r="BA53" s="198">
        <v>358.6</v>
      </c>
      <c r="BB53" s="323">
        <v>15.89</v>
      </c>
      <c r="BC53" s="60">
        <v>13988</v>
      </c>
      <c r="BD53" s="60">
        <v>623.24</v>
      </c>
      <c r="BE53" s="60">
        <v>941.91</v>
      </c>
      <c r="BF53" s="321">
        <v>41.73</v>
      </c>
    </row>
    <row r="54" spans="1:58" s="10" customFormat="1" ht="14.5" x14ac:dyDescent="0.35">
      <c r="A54" s="33" t="s">
        <v>869</v>
      </c>
      <c r="B54" s="33" t="s">
        <v>774</v>
      </c>
      <c r="C54" s="135">
        <v>393618</v>
      </c>
      <c r="D54" s="135">
        <v>2951.22</v>
      </c>
      <c r="E54" s="191">
        <v>29</v>
      </c>
      <c r="F54" s="191">
        <v>39</v>
      </c>
      <c r="G54" s="191">
        <v>73017</v>
      </c>
      <c r="H54" s="192">
        <v>73.02</v>
      </c>
      <c r="I54" s="191">
        <v>436.71</v>
      </c>
      <c r="J54" s="320">
        <v>14.8</v>
      </c>
      <c r="K54" s="193">
        <v>2</v>
      </c>
      <c r="L54" s="193">
        <v>3</v>
      </c>
      <c r="M54" s="193">
        <v>356</v>
      </c>
      <c r="N54" s="180">
        <v>0.36</v>
      </c>
      <c r="O54" s="193">
        <v>1.6045352500000001</v>
      </c>
      <c r="P54" s="189">
        <v>0.05</v>
      </c>
      <c r="Q54" s="194">
        <v>4</v>
      </c>
      <c r="R54" s="194">
        <v>10</v>
      </c>
      <c r="S54" s="194">
        <v>13500</v>
      </c>
      <c r="T54" s="182">
        <v>13.5</v>
      </c>
      <c r="U54" s="194">
        <v>46.78</v>
      </c>
      <c r="V54" s="190">
        <v>1.59</v>
      </c>
      <c r="W54" s="195">
        <v>7</v>
      </c>
      <c r="X54" s="195"/>
      <c r="Y54" s="195">
        <v>11438.720149999999</v>
      </c>
      <c r="Z54" s="60">
        <v>11.44</v>
      </c>
      <c r="AA54" s="195">
        <v>20.89</v>
      </c>
      <c r="AB54" s="321">
        <v>0.71</v>
      </c>
      <c r="AC54" s="196">
        <v>6</v>
      </c>
      <c r="AD54" s="196">
        <v>2422.5500000000002</v>
      </c>
      <c r="AE54" s="125">
        <v>2</v>
      </c>
      <c r="AF54" s="196">
        <v>2.17</v>
      </c>
      <c r="AG54" s="314">
        <v>7.0000000000000007E-2</v>
      </c>
      <c r="AH54" s="196">
        <v>9294</v>
      </c>
      <c r="AI54" s="196">
        <v>139385.93900000001</v>
      </c>
      <c r="AJ54" s="125">
        <v>139</v>
      </c>
      <c r="AK54" s="196">
        <v>124.73</v>
      </c>
      <c r="AL54" s="314">
        <v>4.2300000000000004</v>
      </c>
      <c r="AM54" s="196">
        <v>9300</v>
      </c>
      <c r="AN54" s="196">
        <v>141808.489</v>
      </c>
      <c r="AO54" s="125">
        <v>142</v>
      </c>
      <c r="AP54" s="196">
        <v>126.89</v>
      </c>
      <c r="AQ54" s="314">
        <v>4.3</v>
      </c>
      <c r="AR54" s="197">
        <v>8</v>
      </c>
      <c r="AS54" s="197">
        <v>21</v>
      </c>
      <c r="AT54" s="197">
        <v>14088</v>
      </c>
      <c r="AU54" s="184">
        <v>14.09</v>
      </c>
      <c r="AV54" s="197">
        <v>47.24</v>
      </c>
      <c r="AW54" s="319">
        <v>1.6</v>
      </c>
      <c r="AX54" s="198">
        <v>52</v>
      </c>
      <c r="AY54" s="198">
        <v>55502.5</v>
      </c>
      <c r="AZ54" s="126">
        <v>55.5</v>
      </c>
      <c r="BA54" s="198">
        <v>75.55</v>
      </c>
      <c r="BB54" s="323">
        <v>2.56</v>
      </c>
      <c r="BC54" s="60">
        <v>9402</v>
      </c>
      <c r="BD54" s="60">
        <v>309.70999999999998</v>
      </c>
      <c r="BE54" s="60">
        <v>755.67</v>
      </c>
      <c r="BF54" s="321">
        <v>25.61</v>
      </c>
    </row>
    <row r="55" spans="1:58" s="10" customFormat="1" ht="14.5" x14ac:dyDescent="0.35">
      <c r="A55" s="33"/>
      <c r="B55" s="33"/>
      <c r="C55" s="136"/>
      <c r="D55" s="136"/>
      <c r="E55" s="40"/>
      <c r="F55" s="40"/>
      <c r="G55" s="40"/>
      <c r="H55" s="16"/>
      <c r="I55" s="40"/>
      <c r="J55" s="200"/>
      <c r="K55" s="40"/>
      <c r="L55" s="40"/>
      <c r="M55" s="40"/>
      <c r="N55" s="16"/>
      <c r="O55" s="40"/>
      <c r="P55" s="200"/>
      <c r="Q55" s="40"/>
      <c r="R55" s="40"/>
      <c r="S55" s="40"/>
      <c r="T55" s="16"/>
      <c r="U55" s="40"/>
      <c r="V55" s="204"/>
      <c r="W55" s="40"/>
      <c r="X55" s="40"/>
      <c r="Y55" s="40"/>
      <c r="AA55" s="40"/>
      <c r="AB55" s="7"/>
      <c r="AC55" s="40"/>
      <c r="AD55" s="40"/>
      <c r="AE55" s="187"/>
      <c r="AF55" s="40"/>
      <c r="AG55" s="7"/>
      <c r="AH55" s="40"/>
      <c r="AI55" s="40"/>
      <c r="AJ55" s="187"/>
      <c r="AK55" s="40"/>
      <c r="AL55" s="7"/>
      <c r="AM55" s="40"/>
      <c r="AN55" s="40"/>
      <c r="AO55" s="187"/>
      <c r="AP55" s="40"/>
      <c r="AQ55" s="7"/>
      <c r="AR55" s="40"/>
      <c r="AS55" s="40"/>
      <c r="AT55" s="40"/>
      <c r="AV55" s="40"/>
      <c r="AW55" s="7"/>
      <c r="AX55" s="40"/>
      <c r="AY55" s="40"/>
      <c r="BA55" s="40"/>
      <c r="BB55" s="7"/>
      <c r="BF55" s="7"/>
    </row>
    <row r="56" spans="1:58" s="136" customFormat="1" ht="13" x14ac:dyDescent="0.3">
      <c r="A56" s="311" t="s">
        <v>341</v>
      </c>
      <c r="B56" s="311"/>
      <c r="C56" s="311">
        <v>17925570</v>
      </c>
      <c r="D56" s="311">
        <v>134400</v>
      </c>
      <c r="E56" s="310">
        <v>1416</v>
      </c>
      <c r="F56" s="310">
        <v>2360</v>
      </c>
      <c r="G56" s="310">
        <v>1159412.23</v>
      </c>
      <c r="H56" s="310">
        <v>1159.4100000000001</v>
      </c>
      <c r="I56" s="310">
        <v>6935.17</v>
      </c>
      <c r="J56" s="313">
        <v>5.16</v>
      </c>
      <c r="K56" s="311">
        <v>45</v>
      </c>
      <c r="L56" s="311">
        <v>75</v>
      </c>
      <c r="M56" s="311">
        <v>38578.410000000003</v>
      </c>
      <c r="N56" s="311">
        <v>38.58</v>
      </c>
      <c r="O56" s="311">
        <v>115.94</v>
      </c>
      <c r="P56" s="313">
        <v>0.09</v>
      </c>
      <c r="Q56" s="311">
        <v>39</v>
      </c>
      <c r="R56" s="311">
        <v>100</v>
      </c>
      <c r="S56" s="311">
        <v>154410</v>
      </c>
      <c r="T56" s="311">
        <v>154.41</v>
      </c>
      <c r="U56" s="311">
        <v>418.67</v>
      </c>
      <c r="V56" s="313">
        <v>0.31</v>
      </c>
      <c r="W56" s="311">
        <v>276</v>
      </c>
      <c r="X56" s="311">
        <v>296</v>
      </c>
      <c r="Y56" s="311">
        <v>204865.65</v>
      </c>
      <c r="Z56" s="311">
        <v>204.87</v>
      </c>
      <c r="AA56" s="311">
        <v>451.41</v>
      </c>
      <c r="AB56" s="313">
        <v>0.34</v>
      </c>
      <c r="AC56" s="311">
        <v>581</v>
      </c>
      <c r="AD56" s="311">
        <v>337849.19</v>
      </c>
      <c r="AE56" s="311">
        <v>337.85</v>
      </c>
      <c r="AF56" s="311">
        <v>302.32</v>
      </c>
      <c r="AG56" s="313">
        <v>0.22</v>
      </c>
      <c r="AH56" s="311">
        <v>359612</v>
      </c>
      <c r="AI56" s="311">
        <v>6258053.6799999997</v>
      </c>
      <c r="AJ56" s="311">
        <v>6258.05</v>
      </c>
      <c r="AK56" s="311">
        <v>5599.85</v>
      </c>
      <c r="AL56" s="313">
        <v>4.17</v>
      </c>
      <c r="AM56" s="311">
        <v>360193</v>
      </c>
      <c r="AN56" s="311">
        <v>6595902.8700000001</v>
      </c>
      <c r="AO56" s="311">
        <v>6595.9</v>
      </c>
      <c r="AP56" s="311">
        <v>5902.17</v>
      </c>
      <c r="AQ56" s="313">
        <v>4.3899999999999997</v>
      </c>
      <c r="AR56" s="311">
        <v>473</v>
      </c>
      <c r="AS56" s="311">
        <v>650</v>
      </c>
      <c r="AT56" s="311">
        <v>232080.53</v>
      </c>
      <c r="AU56" s="311">
        <v>232.08</v>
      </c>
      <c r="AV56" s="311">
        <v>658.82</v>
      </c>
      <c r="AW56" s="313">
        <v>0.49</v>
      </c>
      <c r="AX56" s="311">
        <v>3808</v>
      </c>
      <c r="AY56" s="311">
        <v>6449339</v>
      </c>
      <c r="AZ56" s="311">
        <v>6449.34</v>
      </c>
      <c r="BA56" s="311">
        <v>11384.12</v>
      </c>
      <c r="BB56" s="313">
        <v>8.4700000000000006</v>
      </c>
      <c r="BC56" s="311">
        <v>366250</v>
      </c>
      <c r="BD56" s="311">
        <v>14834.59</v>
      </c>
      <c r="BE56" s="311">
        <v>25866.3</v>
      </c>
      <c r="BF56" s="313">
        <v>19.25</v>
      </c>
    </row>
    <row r="57" spans="1:58" s="19" customFormat="1" ht="13" x14ac:dyDescent="0.3">
      <c r="A57" s="10"/>
      <c r="B57" s="10"/>
      <c r="C57" s="10"/>
      <c r="D57" s="18"/>
      <c r="E57" s="18"/>
      <c r="F57" s="18"/>
      <c r="G57" s="41"/>
      <c r="H57" s="10"/>
      <c r="I57" s="16"/>
      <c r="J57" s="7"/>
      <c r="K57" s="10"/>
      <c r="L57" s="10"/>
      <c r="M57" s="10"/>
      <c r="N57" s="10"/>
      <c r="O57" s="10"/>
      <c r="P57" s="7"/>
      <c r="Q57" s="10"/>
      <c r="R57" s="10"/>
      <c r="S57" s="10"/>
      <c r="T57" s="10"/>
      <c r="U57" s="10"/>
      <c r="V57" s="7"/>
      <c r="W57" s="10"/>
      <c r="X57" s="10"/>
      <c r="Y57" s="10"/>
      <c r="Z57" s="10"/>
      <c r="AA57" s="10"/>
      <c r="AB57" s="7"/>
      <c r="AC57" s="10"/>
      <c r="AD57" s="10"/>
      <c r="AE57" s="10"/>
      <c r="AF57" s="10"/>
      <c r="AG57" s="7"/>
      <c r="AH57" s="10"/>
      <c r="AI57" s="10"/>
      <c r="AJ57" s="10"/>
      <c r="AK57" s="10"/>
      <c r="AL57" s="7"/>
      <c r="AM57" s="10"/>
      <c r="AN57" s="10"/>
      <c r="AO57" s="10"/>
      <c r="AP57" s="10"/>
      <c r="AQ57" s="7"/>
      <c r="AR57" s="10"/>
      <c r="AS57" s="10"/>
      <c r="AT57" s="10"/>
      <c r="AU57" s="10"/>
      <c r="AV57" s="10"/>
      <c r="AW57" s="7"/>
      <c r="AX57" s="10"/>
      <c r="AY57" s="10"/>
      <c r="AZ57" s="10"/>
      <c r="BA57" s="10"/>
      <c r="BB57" s="7"/>
      <c r="BC57" s="10"/>
      <c r="BD57" s="10"/>
      <c r="BE57" s="10"/>
      <c r="BF57" s="7"/>
    </row>
    <row r="58" spans="1:58" s="10" customFormat="1" ht="13" x14ac:dyDescent="0.3">
      <c r="D58" s="18"/>
      <c r="E58" s="18"/>
      <c r="F58" s="18"/>
      <c r="G58" s="41"/>
      <c r="I58" s="16"/>
      <c r="J58" s="7"/>
      <c r="P58" s="7"/>
      <c r="V58" s="7"/>
      <c r="AB58" s="7"/>
      <c r="AG58" s="7"/>
      <c r="AL58" s="7"/>
      <c r="AQ58" s="7"/>
      <c r="AW58" s="7"/>
      <c r="BB58" s="7"/>
      <c r="BF58" s="7"/>
    </row>
    <row r="59" spans="1:58" ht="13" x14ac:dyDescent="0.3">
      <c r="D59" s="18"/>
      <c r="E59" s="18"/>
      <c r="F59" s="18"/>
      <c r="G59" s="41"/>
      <c r="I59" s="16"/>
    </row>
    <row r="60" spans="1:58" ht="13" x14ac:dyDescent="0.3">
      <c r="D60" s="18"/>
      <c r="E60" s="18"/>
      <c r="F60" s="18"/>
      <c r="G60" s="161"/>
      <c r="I60" s="16"/>
    </row>
    <row r="61" spans="1:58" ht="13" x14ac:dyDescent="0.3">
      <c r="D61" s="18"/>
      <c r="E61" s="18"/>
      <c r="F61" s="18"/>
      <c r="G61" s="41"/>
      <c r="I61" s="16"/>
    </row>
    <row r="62" spans="1:58" ht="13" x14ac:dyDescent="0.3">
      <c r="D62" s="18"/>
      <c r="E62" s="18"/>
      <c r="F62" s="18"/>
      <c r="G62" s="41"/>
      <c r="I62" s="16"/>
    </row>
    <row r="63" spans="1:58" x14ac:dyDescent="0.25">
      <c r="G63" s="41"/>
    </row>
    <row r="64" spans="1:58" x14ac:dyDescent="0.25">
      <c r="G64" s="41"/>
    </row>
    <row r="65" spans="7:58" x14ac:dyDescent="0.25">
      <c r="G65" s="41"/>
    </row>
    <row r="66" spans="7:58" x14ac:dyDescent="0.25">
      <c r="G66" s="41"/>
      <c r="H66" s="254"/>
      <c r="I66" s="254"/>
      <c r="J66" s="201"/>
      <c r="K66" s="254"/>
      <c r="L66" s="254"/>
      <c r="M66" s="254"/>
      <c r="N66" s="254"/>
      <c r="O66" s="254"/>
      <c r="P66" s="201"/>
      <c r="Q66" s="254"/>
      <c r="R66" s="254"/>
      <c r="S66" s="254"/>
      <c r="T66" s="254"/>
      <c r="U66" s="254"/>
      <c r="V66" s="201"/>
      <c r="W66" s="254"/>
      <c r="X66" s="254"/>
      <c r="Y66" s="254"/>
      <c r="Z66" s="254"/>
      <c r="AA66" s="254"/>
      <c r="AB66" s="201"/>
      <c r="AC66" s="254"/>
      <c r="AD66" s="254"/>
      <c r="AE66" s="254"/>
      <c r="AF66" s="254"/>
      <c r="AG66" s="201"/>
      <c r="AH66" s="254"/>
      <c r="AI66" s="254"/>
      <c r="AJ66" s="254"/>
      <c r="AK66" s="254"/>
      <c r="AL66" s="201"/>
      <c r="AM66" s="254"/>
      <c r="AN66" s="254"/>
      <c r="AO66" s="254"/>
      <c r="AP66" s="254"/>
      <c r="AQ66" s="201"/>
      <c r="AR66" s="254"/>
      <c r="AS66" s="254"/>
      <c r="AT66" s="254"/>
      <c r="AU66" s="254"/>
      <c r="AV66" s="254"/>
      <c r="AW66" s="201"/>
      <c r="AX66" s="254"/>
      <c r="AY66" s="254"/>
      <c r="AZ66" s="254"/>
      <c r="BA66" s="254"/>
      <c r="BB66" s="201"/>
      <c r="BC66" s="254"/>
      <c r="BD66" s="254"/>
      <c r="BE66" s="254"/>
      <c r="BF66" s="201"/>
    </row>
    <row r="67" spans="7:58" x14ac:dyDescent="0.25">
      <c r="G67" s="41"/>
      <c r="H67" s="254"/>
      <c r="I67" s="254"/>
      <c r="J67" s="201"/>
      <c r="K67" s="254"/>
      <c r="L67" s="254"/>
      <c r="M67" s="254"/>
      <c r="N67" s="254"/>
      <c r="O67" s="254"/>
      <c r="P67" s="201"/>
      <c r="Q67" s="254"/>
      <c r="R67" s="254"/>
      <c r="S67" s="254"/>
      <c r="T67" s="254"/>
      <c r="U67" s="254"/>
      <c r="V67" s="201"/>
      <c r="W67" s="254"/>
      <c r="X67" s="254"/>
      <c r="Y67" s="254"/>
      <c r="Z67" s="254"/>
      <c r="AA67" s="254"/>
      <c r="AB67" s="201"/>
      <c r="AC67" s="254"/>
      <c r="AD67" s="254"/>
      <c r="AE67" s="254"/>
      <c r="AF67" s="254"/>
      <c r="AG67" s="201"/>
      <c r="AH67" s="254"/>
      <c r="AI67" s="254"/>
      <c r="AJ67" s="254"/>
      <c r="AK67" s="254"/>
      <c r="AL67" s="201"/>
      <c r="AM67" s="254"/>
      <c r="AN67" s="254"/>
      <c r="AO67" s="254"/>
      <c r="AP67" s="254"/>
      <c r="AQ67" s="201"/>
      <c r="AR67" s="254"/>
      <c r="AS67" s="254"/>
      <c r="AT67" s="254"/>
      <c r="AU67" s="254"/>
      <c r="AV67" s="254"/>
      <c r="AW67" s="201"/>
      <c r="AX67" s="254"/>
      <c r="AY67" s="254"/>
      <c r="AZ67" s="254"/>
      <c r="BA67" s="254"/>
      <c r="BB67" s="201"/>
      <c r="BC67" s="254"/>
      <c r="BD67" s="254"/>
      <c r="BE67" s="254"/>
      <c r="BF67" s="201"/>
    </row>
    <row r="68" spans="7:58" x14ac:dyDescent="0.25">
      <c r="G68" s="161"/>
      <c r="H68" s="254"/>
      <c r="I68" s="254"/>
      <c r="J68" s="201"/>
      <c r="K68" s="254"/>
      <c r="L68" s="254"/>
      <c r="M68" s="254"/>
      <c r="N68" s="254"/>
      <c r="O68" s="254"/>
      <c r="P68" s="201"/>
      <c r="Q68" s="254"/>
      <c r="R68" s="254"/>
      <c r="S68" s="254"/>
      <c r="T68" s="254"/>
      <c r="U68" s="254"/>
      <c r="V68" s="201"/>
      <c r="W68" s="254"/>
      <c r="X68" s="254"/>
      <c r="Y68" s="254"/>
      <c r="Z68" s="254"/>
      <c r="AA68" s="254"/>
      <c r="AB68" s="201"/>
      <c r="AC68" s="254"/>
      <c r="AD68" s="254"/>
      <c r="AE68" s="254"/>
      <c r="AF68" s="254"/>
      <c r="AG68" s="201"/>
      <c r="AH68" s="254"/>
      <c r="AI68" s="254"/>
      <c r="AJ68" s="254"/>
      <c r="AK68" s="254"/>
      <c r="AL68" s="201"/>
      <c r="AM68" s="254"/>
      <c r="AN68" s="254"/>
      <c r="AO68" s="254"/>
      <c r="AP68" s="254"/>
      <c r="AQ68" s="201"/>
      <c r="AR68" s="254"/>
      <c r="AS68" s="254"/>
      <c r="AT68" s="254"/>
      <c r="AU68" s="254"/>
      <c r="AV68" s="254"/>
      <c r="AW68" s="201"/>
      <c r="AX68" s="254"/>
      <c r="AY68" s="254"/>
      <c r="AZ68" s="254"/>
      <c r="BA68" s="254"/>
      <c r="BB68" s="201"/>
      <c r="BC68" s="254"/>
      <c r="BD68" s="254"/>
      <c r="BE68" s="254"/>
      <c r="BF68" s="201"/>
    </row>
    <row r="69" spans="7:58" x14ac:dyDescent="0.25">
      <c r="G69" s="41"/>
      <c r="H69" s="254"/>
      <c r="I69" s="254"/>
      <c r="J69" s="201"/>
      <c r="K69" s="254"/>
      <c r="L69" s="254"/>
      <c r="M69" s="254"/>
      <c r="N69" s="254"/>
      <c r="O69" s="254"/>
      <c r="P69" s="201"/>
      <c r="Q69" s="254"/>
      <c r="R69" s="254"/>
      <c r="S69" s="254"/>
      <c r="T69" s="254"/>
      <c r="U69" s="254"/>
      <c r="V69" s="201"/>
      <c r="W69" s="254"/>
      <c r="X69" s="254"/>
      <c r="Y69" s="254"/>
      <c r="Z69" s="254"/>
      <c r="AA69" s="254"/>
      <c r="AB69" s="201"/>
      <c r="AC69" s="254"/>
      <c r="AD69" s="254"/>
      <c r="AE69" s="254"/>
      <c r="AF69" s="254"/>
      <c r="AG69" s="201"/>
      <c r="AH69" s="254"/>
      <c r="AI69" s="254"/>
      <c r="AJ69" s="254"/>
      <c r="AK69" s="254"/>
      <c r="AL69" s="201"/>
      <c r="AM69" s="254"/>
      <c r="AN69" s="254"/>
      <c r="AO69" s="254"/>
      <c r="AP69" s="254"/>
      <c r="AQ69" s="201"/>
      <c r="AR69" s="254"/>
      <c r="AS69" s="254"/>
      <c r="AT69" s="254"/>
      <c r="AU69" s="254"/>
      <c r="AV69" s="254"/>
      <c r="AW69" s="201"/>
      <c r="AX69" s="254"/>
      <c r="AY69" s="254"/>
      <c r="AZ69" s="254"/>
      <c r="BA69" s="254"/>
      <c r="BB69" s="201"/>
      <c r="BC69" s="254"/>
      <c r="BD69" s="254"/>
      <c r="BE69" s="254"/>
      <c r="BF69" s="201"/>
    </row>
    <row r="70" spans="7:58" x14ac:dyDescent="0.25">
      <c r="G70" s="41"/>
      <c r="H70" s="254"/>
      <c r="I70" s="254"/>
      <c r="J70" s="201"/>
      <c r="K70" s="254"/>
      <c r="L70" s="254"/>
      <c r="M70" s="254"/>
      <c r="N70" s="254"/>
      <c r="O70" s="254"/>
      <c r="P70" s="201"/>
      <c r="Q70" s="254"/>
      <c r="R70" s="254"/>
      <c r="S70" s="254"/>
      <c r="T70" s="254"/>
      <c r="U70" s="254"/>
      <c r="V70" s="201"/>
      <c r="W70" s="254"/>
      <c r="X70" s="254"/>
      <c r="Y70" s="254"/>
      <c r="Z70" s="254"/>
      <c r="AA70" s="254"/>
      <c r="AB70" s="201"/>
      <c r="AC70" s="254"/>
      <c r="AD70" s="254"/>
      <c r="AE70" s="254"/>
      <c r="AF70" s="254"/>
      <c r="AG70" s="201"/>
      <c r="AH70" s="254"/>
      <c r="AI70" s="254"/>
      <c r="AJ70" s="254"/>
      <c r="AK70" s="254"/>
      <c r="AL70" s="201"/>
      <c r="AM70" s="254"/>
      <c r="AN70" s="254"/>
      <c r="AO70" s="254"/>
      <c r="AP70" s="254"/>
      <c r="AQ70" s="201"/>
      <c r="AR70" s="254"/>
      <c r="AS70" s="254"/>
      <c r="AT70" s="254"/>
      <c r="AU70" s="254"/>
      <c r="AV70" s="254"/>
      <c r="AW70" s="201"/>
      <c r="AX70" s="254"/>
      <c r="AY70" s="254"/>
      <c r="AZ70" s="254"/>
      <c r="BA70" s="254"/>
      <c r="BB70" s="201"/>
      <c r="BC70" s="254"/>
      <c r="BD70" s="254"/>
      <c r="BE70" s="254"/>
      <c r="BF70" s="201"/>
    </row>
    <row r="71" spans="7:58" x14ac:dyDescent="0.25">
      <c r="G71" s="161"/>
      <c r="H71" s="254"/>
      <c r="I71" s="254"/>
      <c r="J71" s="201"/>
      <c r="K71" s="254"/>
      <c r="L71" s="254"/>
      <c r="M71" s="254"/>
      <c r="N71" s="254"/>
      <c r="O71" s="254"/>
      <c r="P71" s="201"/>
      <c r="Q71" s="254"/>
      <c r="R71" s="254"/>
      <c r="S71" s="254"/>
      <c r="T71" s="254"/>
      <c r="U71" s="254"/>
      <c r="V71" s="201"/>
      <c r="W71" s="254"/>
      <c r="X71" s="254"/>
      <c r="Y71" s="254"/>
      <c r="Z71" s="254"/>
      <c r="AA71" s="254"/>
      <c r="AB71" s="201"/>
      <c r="AC71" s="254"/>
      <c r="AD71" s="254"/>
      <c r="AE71" s="254"/>
      <c r="AF71" s="254"/>
      <c r="AG71" s="201"/>
      <c r="AH71" s="254"/>
      <c r="AI71" s="254"/>
      <c r="AJ71" s="254"/>
      <c r="AK71" s="254"/>
      <c r="AL71" s="201"/>
      <c r="AM71" s="254"/>
      <c r="AN71" s="254"/>
      <c r="AO71" s="254"/>
      <c r="AP71" s="254"/>
      <c r="AQ71" s="201"/>
      <c r="AR71" s="254"/>
      <c r="AS71" s="254"/>
      <c r="AT71" s="254"/>
      <c r="AU71" s="254"/>
      <c r="AV71" s="254"/>
      <c r="AW71" s="201"/>
      <c r="AX71" s="254"/>
      <c r="AY71" s="254"/>
      <c r="AZ71" s="254"/>
      <c r="BA71" s="254"/>
      <c r="BB71" s="201"/>
      <c r="BC71" s="254"/>
      <c r="BD71" s="254"/>
      <c r="BE71" s="254"/>
      <c r="BF71" s="201"/>
    </row>
    <row r="72" spans="7:58" x14ac:dyDescent="0.25">
      <c r="G72" s="41"/>
      <c r="H72" s="254"/>
      <c r="I72" s="254"/>
      <c r="J72" s="201"/>
      <c r="K72" s="254"/>
      <c r="L72" s="254"/>
      <c r="M72" s="254"/>
      <c r="N72" s="254"/>
      <c r="O72" s="254"/>
      <c r="P72" s="201"/>
      <c r="Q72" s="254"/>
      <c r="R72" s="254"/>
      <c r="S72" s="254"/>
      <c r="T72" s="254"/>
      <c r="U72" s="254"/>
      <c r="V72" s="201"/>
      <c r="W72" s="254"/>
      <c r="X72" s="254"/>
      <c r="Y72" s="254"/>
      <c r="Z72" s="254"/>
      <c r="AA72" s="254"/>
      <c r="AB72" s="201"/>
      <c r="AC72" s="254"/>
      <c r="AD72" s="254"/>
      <c r="AE72" s="254"/>
      <c r="AF72" s="254"/>
      <c r="AG72" s="201"/>
      <c r="AH72" s="254"/>
      <c r="AI72" s="254"/>
      <c r="AJ72" s="254"/>
      <c r="AK72" s="254"/>
      <c r="AL72" s="201"/>
      <c r="AM72" s="254"/>
      <c r="AN72" s="254"/>
      <c r="AO72" s="254"/>
      <c r="AP72" s="254"/>
      <c r="AQ72" s="201"/>
      <c r="AR72" s="254"/>
      <c r="AS72" s="254"/>
      <c r="AT72" s="254"/>
      <c r="AU72" s="254"/>
      <c r="AV72" s="254"/>
      <c r="AW72" s="201"/>
      <c r="AX72" s="254"/>
      <c r="AY72" s="254"/>
      <c r="AZ72" s="254"/>
      <c r="BA72" s="254"/>
      <c r="BB72" s="201"/>
      <c r="BC72" s="254"/>
      <c r="BD72" s="254"/>
      <c r="BE72" s="254"/>
      <c r="BF72" s="201"/>
    </row>
    <row r="73" spans="7:58" x14ac:dyDescent="0.25">
      <c r="G73" s="161"/>
      <c r="H73" s="254"/>
      <c r="I73" s="254"/>
      <c r="J73" s="201"/>
      <c r="K73" s="254"/>
      <c r="L73" s="254"/>
      <c r="M73" s="254"/>
      <c r="N73" s="254"/>
      <c r="O73" s="254"/>
      <c r="P73" s="201"/>
      <c r="Q73" s="254"/>
      <c r="R73" s="254"/>
      <c r="S73" s="254"/>
      <c r="T73" s="254"/>
      <c r="U73" s="254"/>
      <c r="V73" s="201"/>
      <c r="W73" s="254"/>
      <c r="X73" s="254"/>
      <c r="Y73" s="254"/>
      <c r="Z73" s="254"/>
      <c r="AA73" s="254"/>
      <c r="AB73" s="201"/>
      <c r="AC73" s="254"/>
      <c r="AD73" s="254"/>
      <c r="AE73" s="254"/>
      <c r="AF73" s="254"/>
      <c r="AG73" s="201"/>
      <c r="AH73" s="254"/>
      <c r="AI73" s="254"/>
      <c r="AJ73" s="254"/>
      <c r="AK73" s="254"/>
      <c r="AL73" s="201"/>
      <c r="AM73" s="254"/>
      <c r="AN73" s="254"/>
      <c r="AO73" s="254"/>
      <c r="AP73" s="254"/>
      <c r="AQ73" s="201"/>
      <c r="AR73" s="254"/>
      <c r="AS73" s="254"/>
      <c r="AT73" s="254"/>
      <c r="AU73" s="254"/>
      <c r="AV73" s="254"/>
      <c r="AW73" s="201"/>
      <c r="AX73" s="254"/>
      <c r="AY73" s="254"/>
      <c r="AZ73" s="254"/>
      <c r="BA73" s="254"/>
      <c r="BB73" s="201"/>
      <c r="BC73" s="254"/>
      <c r="BD73" s="254"/>
      <c r="BE73" s="254"/>
      <c r="BF73" s="201"/>
    </row>
    <row r="74" spans="7:58" x14ac:dyDescent="0.25">
      <c r="G74" s="41"/>
      <c r="H74" s="254"/>
      <c r="I74" s="254"/>
      <c r="J74" s="201"/>
      <c r="K74" s="254"/>
      <c r="L74" s="254"/>
      <c r="M74" s="254"/>
      <c r="N74" s="254"/>
      <c r="O74" s="254"/>
      <c r="P74" s="201"/>
      <c r="Q74" s="254"/>
      <c r="R74" s="254"/>
      <c r="S74" s="254"/>
      <c r="T74" s="254"/>
      <c r="U74" s="254"/>
      <c r="V74" s="201"/>
      <c r="W74" s="254"/>
      <c r="X74" s="254"/>
      <c r="Y74" s="254"/>
      <c r="Z74" s="254"/>
      <c r="AA74" s="254"/>
      <c r="AB74" s="201"/>
      <c r="AC74" s="254"/>
      <c r="AD74" s="254"/>
      <c r="AE74" s="254"/>
      <c r="AF74" s="254"/>
      <c r="AG74" s="201"/>
      <c r="AH74" s="254"/>
      <c r="AI74" s="254"/>
      <c r="AJ74" s="254"/>
      <c r="AK74" s="254"/>
      <c r="AL74" s="201"/>
      <c r="AM74" s="254"/>
      <c r="AN74" s="254"/>
      <c r="AO74" s="254"/>
      <c r="AP74" s="254"/>
      <c r="AQ74" s="201"/>
      <c r="AR74" s="254"/>
      <c r="AS74" s="254"/>
      <c r="AT74" s="254"/>
      <c r="AU74" s="254"/>
      <c r="AV74" s="254"/>
      <c r="AW74" s="201"/>
      <c r="AX74" s="254"/>
      <c r="AY74" s="254"/>
      <c r="AZ74" s="254"/>
      <c r="BA74" s="254"/>
      <c r="BB74" s="201"/>
      <c r="BC74" s="254"/>
      <c r="BD74" s="254"/>
      <c r="BE74" s="254"/>
      <c r="BF74" s="201"/>
    </row>
    <row r="75" spans="7:58" x14ac:dyDescent="0.25">
      <c r="G75" s="161"/>
      <c r="H75" s="254"/>
      <c r="I75" s="254"/>
      <c r="J75" s="201"/>
      <c r="K75" s="254"/>
      <c r="L75" s="254"/>
      <c r="M75" s="254"/>
      <c r="N75" s="254"/>
      <c r="O75" s="254"/>
      <c r="P75" s="201"/>
      <c r="Q75" s="254"/>
      <c r="R75" s="254"/>
      <c r="S75" s="254"/>
      <c r="T75" s="254"/>
      <c r="U75" s="254"/>
      <c r="V75" s="201"/>
      <c r="W75" s="254"/>
      <c r="X75" s="254"/>
      <c r="Y75" s="254"/>
      <c r="Z75" s="254"/>
      <c r="AA75" s="254"/>
      <c r="AB75" s="201"/>
      <c r="AC75" s="254"/>
      <c r="AD75" s="254"/>
      <c r="AE75" s="254"/>
      <c r="AF75" s="254"/>
      <c r="AG75" s="201"/>
      <c r="AH75" s="254"/>
      <c r="AI75" s="254"/>
      <c r="AJ75" s="254"/>
      <c r="AK75" s="254"/>
      <c r="AL75" s="201"/>
      <c r="AM75" s="254"/>
      <c r="AN75" s="254"/>
      <c r="AO75" s="254"/>
      <c r="AP75" s="254"/>
      <c r="AQ75" s="201"/>
      <c r="AR75" s="254"/>
      <c r="AS75" s="254"/>
      <c r="AT75" s="254"/>
      <c r="AU75" s="254"/>
      <c r="AV75" s="254"/>
      <c r="AW75" s="201"/>
      <c r="AX75" s="254"/>
      <c r="AY75" s="254"/>
      <c r="AZ75" s="254"/>
      <c r="BA75" s="254"/>
      <c r="BB75" s="201"/>
      <c r="BC75" s="254"/>
      <c r="BD75" s="254"/>
      <c r="BE75" s="254"/>
      <c r="BF75" s="201"/>
    </row>
    <row r="76" spans="7:58" x14ac:dyDescent="0.25">
      <c r="G76" s="161"/>
      <c r="H76" s="254"/>
      <c r="I76" s="254"/>
      <c r="J76" s="201"/>
      <c r="K76" s="254"/>
      <c r="L76" s="254"/>
      <c r="M76" s="254"/>
      <c r="N76" s="254"/>
      <c r="O76" s="254"/>
      <c r="P76" s="201"/>
      <c r="Q76" s="254"/>
      <c r="R76" s="254"/>
      <c r="S76" s="254"/>
      <c r="T76" s="254"/>
      <c r="U76" s="254"/>
      <c r="V76" s="201"/>
      <c r="W76" s="254"/>
      <c r="X76" s="254"/>
      <c r="Y76" s="254"/>
      <c r="Z76" s="254"/>
      <c r="AA76" s="254"/>
      <c r="AB76" s="201"/>
      <c r="AC76" s="254"/>
      <c r="AD76" s="254"/>
      <c r="AE76" s="254"/>
      <c r="AF76" s="254"/>
      <c r="AG76" s="201"/>
      <c r="AH76" s="254"/>
      <c r="AI76" s="254"/>
      <c r="AJ76" s="254"/>
      <c r="AK76" s="254"/>
      <c r="AL76" s="201"/>
      <c r="AM76" s="254"/>
      <c r="AN76" s="254"/>
      <c r="AO76" s="254"/>
      <c r="AP76" s="254"/>
      <c r="AQ76" s="201"/>
      <c r="AR76" s="254"/>
      <c r="AS76" s="254"/>
      <c r="AT76" s="254"/>
      <c r="AU76" s="254"/>
      <c r="AV76" s="254"/>
      <c r="AW76" s="201"/>
      <c r="AX76" s="254"/>
      <c r="AY76" s="254"/>
      <c r="AZ76" s="254"/>
      <c r="BA76" s="254"/>
      <c r="BB76" s="201"/>
      <c r="BC76" s="254"/>
      <c r="BD76" s="254"/>
      <c r="BE76" s="254"/>
      <c r="BF76" s="201"/>
    </row>
    <row r="77" spans="7:58" x14ac:dyDescent="0.25">
      <c r="G77" s="41"/>
      <c r="H77" s="254"/>
      <c r="I77" s="254"/>
      <c r="J77" s="201"/>
      <c r="K77" s="254"/>
      <c r="L77" s="254"/>
      <c r="M77" s="254"/>
      <c r="N77" s="254"/>
      <c r="O77" s="254"/>
      <c r="P77" s="201"/>
      <c r="Q77" s="254"/>
      <c r="R77" s="254"/>
      <c r="S77" s="254"/>
      <c r="T77" s="254"/>
      <c r="U77" s="254"/>
      <c r="V77" s="201"/>
      <c r="W77" s="254"/>
      <c r="X77" s="254"/>
      <c r="Y77" s="254"/>
      <c r="Z77" s="254"/>
      <c r="AA77" s="254"/>
      <c r="AB77" s="201"/>
      <c r="AC77" s="254"/>
      <c r="AD77" s="254"/>
      <c r="AE77" s="254"/>
      <c r="AF77" s="254"/>
      <c r="AG77" s="201"/>
      <c r="AH77" s="254"/>
      <c r="AI77" s="254"/>
      <c r="AJ77" s="254"/>
      <c r="AK77" s="254"/>
      <c r="AL77" s="201"/>
      <c r="AM77" s="254"/>
      <c r="AN77" s="254"/>
      <c r="AO77" s="254"/>
      <c r="AP77" s="254"/>
      <c r="AQ77" s="201"/>
      <c r="AR77" s="254"/>
      <c r="AS77" s="254"/>
      <c r="AT77" s="254"/>
      <c r="AU77" s="254"/>
      <c r="AV77" s="254"/>
      <c r="AW77" s="201"/>
      <c r="AX77" s="254"/>
      <c r="AY77" s="254"/>
      <c r="AZ77" s="254"/>
      <c r="BA77" s="254"/>
      <c r="BB77" s="201"/>
      <c r="BC77" s="254"/>
      <c r="BD77" s="254"/>
      <c r="BE77" s="254"/>
      <c r="BF77" s="201"/>
    </row>
    <row r="78" spans="7:58" x14ac:dyDescent="0.25">
      <c r="G78" s="161"/>
      <c r="H78" s="254"/>
      <c r="I78" s="254"/>
      <c r="J78" s="201"/>
      <c r="K78" s="254"/>
      <c r="L78" s="254"/>
      <c r="M78" s="254"/>
      <c r="N78" s="254"/>
      <c r="O78" s="254"/>
      <c r="P78" s="201"/>
      <c r="Q78" s="254"/>
      <c r="R78" s="254"/>
      <c r="S78" s="254"/>
      <c r="T78" s="254"/>
      <c r="U78" s="254"/>
      <c r="V78" s="201"/>
      <c r="W78" s="254"/>
      <c r="X78" s="254"/>
      <c r="Y78" s="254"/>
      <c r="Z78" s="254"/>
      <c r="AA78" s="254"/>
      <c r="AB78" s="201"/>
      <c r="AC78" s="254"/>
      <c r="AD78" s="254"/>
      <c r="AE78" s="254"/>
      <c r="AF78" s="254"/>
      <c r="AG78" s="201"/>
      <c r="AH78" s="254"/>
      <c r="AI78" s="254"/>
      <c r="AJ78" s="254"/>
      <c r="AK78" s="254"/>
      <c r="AL78" s="201"/>
      <c r="AM78" s="254"/>
      <c r="AN78" s="254"/>
      <c r="AO78" s="254"/>
      <c r="AP78" s="254"/>
      <c r="AQ78" s="201"/>
      <c r="AR78" s="254"/>
      <c r="AS78" s="254"/>
      <c r="AT78" s="254"/>
      <c r="AU78" s="254"/>
      <c r="AV78" s="254"/>
      <c r="AW78" s="201"/>
      <c r="AX78" s="254"/>
      <c r="AY78" s="254"/>
      <c r="AZ78" s="254"/>
      <c r="BA78" s="254"/>
      <c r="BB78" s="201"/>
      <c r="BC78" s="254"/>
      <c r="BD78" s="254"/>
      <c r="BE78" s="254"/>
      <c r="BF78" s="201"/>
    </row>
    <row r="79" spans="7:58" x14ac:dyDescent="0.25">
      <c r="G79" s="41"/>
      <c r="H79" s="254"/>
      <c r="I79" s="254"/>
      <c r="J79" s="201"/>
      <c r="K79" s="254"/>
      <c r="L79" s="254"/>
      <c r="M79" s="254"/>
      <c r="N79" s="254"/>
      <c r="O79" s="254"/>
      <c r="P79" s="201"/>
      <c r="Q79" s="254"/>
      <c r="R79" s="254"/>
      <c r="S79" s="254"/>
      <c r="T79" s="254"/>
      <c r="U79" s="254"/>
      <c r="V79" s="201"/>
      <c r="W79" s="254"/>
      <c r="X79" s="254"/>
      <c r="Y79" s="254"/>
      <c r="Z79" s="254"/>
      <c r="AA79" s="254"/>
      <c r="AB79" s="201"/>
      <c r="AC79" s="254"/>
      <c r="AD79" s="254"/>
      <c r="AE79" s="254"/>
      <c r="AF79" s="254"/>
      <c r="AG79" s="201"/>
      <c r="AH79" s="254"/>
      <c r="AI79" s="254"/>
      <c r="AJ79" s="254"/>
      <c r="AK79" s="254"/>
      <c r="AL79" s="201"/>
      <c r="AM79" s="254"/>
      <c r="AN79" s="254"/>
      <c r="AO79" s="254"/>
      <c r="AP79" s="254"/>
      <c r="AQ79" s="201"/>
      <c r="AR79" s="254"/>
      <c r="AS79" s="254"/>
      <c r="AT79" s="254"/>
      <c r="AU79" s="254"/>
      <c r="AV79" s="254"/>
      <c r="AW79" s="201"/>
      <c r="AX79" s="254"/>
      <c r="AY79" s="254"/>
      <c r="AZ79" s="254"/>
      <c r="BA79" s="254"/>
      <c r="BB79" s="201"/>
      <c r="BC79" s="254"/>
      <c r="BD79" s="254"/>
      <c r="BE79" s="254"/>
      <c r="BF79" s="201"/>
    </row>
    <row r="80" spans="7:58" x14ac:dyDescent="0.25">
      <c r="G80" s="41"/>
      <c r="H80" s="254"/>
      <c r="I80" s="254"/>
      <c r="J80" s="201"/>
      <c r="K80" s="254"/>
      <c r="L80" s="254"/>
      <c r="M80" s="254"/>
      <c r="N80" s="254"/>
      <c r="O80" s="254"/>
      <c r="P80" s="201"/>
      <c r="Q80" s="254"/>
      <c r="R80" s="254"/>
      <c r="S80" s="254"/>
      <c r="T80" s="254"/>
      <c r="U80" s="254"/>
      <c r="V80" s="201"/>
      <c r="W80" s="254"/>
      <c r="X80" s="254"/>
      <c r="Y80" s="254"/>
      <c r="Z80" s="254"/>
      <c r="AA80" s="254"/>
      <c r="AB80" s="201"/>
      <c r="AC80" s="254"/>
      <c r="AD80" s="254"/>
      <c r="AE80" s="254"/>
      <c r="AF80" s="254"/>
      <c r="AG80" s="201"/>
      <c r="AH80" s="254"/>
      <c r="AI80" s="254"/>
      <c r="AJ80" s="254"/>
      <c r="AK80" s="254"/>
      <c r="AL80" s="201"/>
      <c r="AM80" s="254"/>
      <c r="AN80" s="254"/>
      <c r="AO80" s="254"/>
      <c r="AP80" s="254"/>
      <c r="AQ80" s="201"/>
      <c r="AR80" s="254"/>
      <c r="AS80" s="254"/>
      <c r="AT80" s="254"/>
      <c r="AU80" s="254"/>
      <c r="AV80" s="254"/>
      <c r="AW80" s="201"/>
      <c r="AX80" s="254"/>
      <c r="AY80" s="254"/>
      <c r="AZ80" s="254"/>
      <c r="BA80" s="254"/>
      <c r="BB80" s="201"/>
      <c r="BC80" s="254"/>
      <c r="BD80" s="254"/>
      <c r="BE80" s="254"/>
      <c r="BF80" s="201"/>
    </row>
    <row r="81" spans="7:58" x14ac:dyDescent="0.25">
      <c r="G81" s="41"/>
      <c r="H81" s="254"/>
      <c r="I81" s="254"/>
      <c r="J81" s="201"/>
      <c r="K81" s="254"/>
      <c r="L81" s="254"/>
      <c r="M81" s="254"/>
      <c r="N81" s="254"/>
      <c r="O81" s="254"/>
      <c r="P81" s="201"/>
      <c r="Q81" s="254"/>
      <c r="R81" s="254"/>
      <c r="S81" s="254"/>
      <c r="T81" s="254"/>
      <c r="U81" s="254"/>
      <c r="V81" s="201"/>
      <c r="W81" s="254"/>
      <c r="X81" s="254"/>
      <c r="Y81" s="254"/>
      <c r="Z81" s="254"/>
      <c r="AA81" s="254"/>
      <c r="AB81" s="201"/>
      <c r="AC81" s="254"/>
      <c r="AD81" s="254"/>
      <c r="AE81" s="254"/>
      <c r="AF81" s="254"/>
      <c r="AG81" s="201"/>
      <c r="AH81" s="254"/>
      <c r="AI81" s="254"/>
      <c r="AJ81" s="254"/>
      <c r="AK81" s="254"/>
      <c r="AL81" s="201"/>
      <c r="AM81" s="254"/>
      <c r="AN81" s="254"/>
      <c r="AO81" s="254"/>
      <c r="AP81" s="254"/>
      <c r="AQ81" s="201"/>
      <c r="AR81" s="254"/>
      <c r="AS81" s="254"/>
      <c r="AT81" s="254"/>
      <c r="AU81" s="254"/>
      <c r="AV81" s="254"/>
      <c r="AW81" s="201"/>
      <c r="AX81" s="254"/>
      <c r="AY81" s="254"/>
      <c r="AZ81" s="254"/>
      <c r="BA81" s="254"/>
      <c r="BB81" s="201"/>
      <c r="BC81" s="254"/>
      <c r="BD81" s="254"/>
      <c r="BE81" s="254"/>
      <c r="BF81" s="201"/>
    </row>
    <row r="82" spans="7:58" x14ac:dyDescent="0.25">
      <c r="G82" s="161"/>
      <c r="H82" s="254"/>
      <c r="I82" s="254"/>
      <c r="J82" s="201"/>
      <c r="K82" s="254"/>
      <c r="L82" s="254"/>
      <c r="M82" s="254"/>
      <c r="N82" s="254"/>
      <c r="O82" s="254"/>
      <c r="P82" s="201"/>
      <c r="Q82" s="254"/>
      <c r="R82" s="254"/>
      <c r="S82" s="254"/>
      <c r="T82" s="254"/>
      <c r="U82" s="254"/>
      <c r="V82" s="201"/>
      <c r="W82" s="254"/>
      <c r="X82" s="254"/>
      <c r="Y82" s="254"/>
      <c r="Z82" s="254"/>
      <c r="AA82" s="254"/>
      <c r="AB82" s="201"/>
      <c r="AC82" s="254"/>
      <c r="AD82" s="254"/>
      <c r="AE82" s="254"/>
      <c r="AF82" s="254"/>
      <c r="AG82" s="201"/>
      <c r="AH82" s="254"/>
      <c r="AI82" s="254"/>
      <c r="AJ82" s="254"/>
      <c r="AK82" s="254"/>
      <c r="AL82" s="201"/>
      <c r="AM82" s="254"/>
      <c r="AN82" s="254"/>
      <c r="AO82" s="254"/>
      <c r="AP82" s="254"/>
      <c r="AQ82" s="201"/>
      <c r="AR82" s="254"/>
      <c r="AS82" s="254"/>
      <c r="AT82" s="254"/>
      <c r="AU82" s="254"/>
      <c r="AV82" s="254"/>
      <c r="AW82" s="201"/>
      <c r="AX82" s="254"/>
      <c r="AY82" s="254"/>
      <c r="AZ82" s="254"/>
      <c r="BA82" s="254"/>
      <c r="BB82" s="201"/>
      <c r="BC82" s="254"/>
      <c r="BD82" s="254"/>
      <c r="BE82" s="254"/>
      <c r="BF82" s="201"/>
    </row>
    <row r="83" spans="7:58" x14ac:dyDescent="0.25">
      <c r="G83" s="41"/>
      <c r="H83" s="254"/>
      <c r="I83" s="254"/>
      <c r="J83" s="201"/>
      <c r="K83" s="254"/>
      <c r="L83" s="254"/>
      <c r="M83" s="254"/>
      <c r="N83" s="254"/>
      <c r="O83" s="254"/>
      <c r="P83" s="201"/>
      <c r="Q83" s="254"/>
      <c r="R83" s="254"/>
      <c r="S83" s="254"/>
      <c r="T83" s="254"/>
      <c r="U83" s="254"/>
      <c r="V83" s="201"/>
      <c r="W83" s="254"/>
      <c r="X83" s="254"/>
      <c r="Y83" s="254"/>
      <c r="Z83" s="254"/>
      <c r="AA83" s="254"/>
      <c r="AB83" s="201"/>
      <c r="AC83" s="254"/>
      <c r="AD83" s="254"/>
      <c r="AE83" s="254"/>
      <c r="AF83" s="254"/>
      <c r="AG83" s="201"/>
      <c r="AH83" s="254"/>
      <c r="AI83" s="254"/>
      <c r="AJ83" s="254"/>
      <c r="AK83" s="254"/>
      <c r="AL83" s="201"/>
      <c r="AM83" s="254"/>
      <c r="AN83" s="254"/>
      <c r="AO83" s="254"/>
      <c r="AP83" s="254"/>
      <c r="AQ83" s="201"/>
      <c r="AR83" s="254"/>
      <c r="AS83" s="254"/>
      <c r="AT83" s="254"/>
      <c r="AU83" s="254"/>
      <c r="AV83" s="254"/>
      <c r="AW83" s="201"/>
      <c r="AX83" s="254"/>
      <c r="AY83" s="254"/>
      <c r="AZ83" s="254"/>
      <c r="BA83" s="254"/>
      <c r="BB83" s="201"/>
      <c r="BC83" s="254"/>
      <c r="BD83" s="254"/>
      <c r="BE83" s="254"/>
      <c r="BF83" s="201"/>
    </row>
    <row r="84" spans="7:58" x14ac:dyDescent="0.25">
      <c r="G84" s="161"/>
      <c r="H84" s="254"/>
      <c r="I84" s="254"/>
      <c r="J84" s="201"/>
      <c r="K84" s="254"/>
      <c r="L84" s="254"/>
      <c r="M84" s="254"/>
      <c r="N84" s="254"/>
      <c r="O84" s="254"/>
      <c r="P84" s="201"/>
      <c r="Q84" s="254"/>
      <c r="R84" s="254"/>
      <c r="S84" s="254"/>
      <c r="T84" s="254"/>
      <c r="U84" s="254"/>
      <c r="V84" s="201"/>
      <c r="W84" s="254"/>
      <c r="X84" s="254"/>
      <c r="Y84" s="254"/>
      <c r="Z84" s="254"/>
      <c r="AA84" s="254"/>
      <c r="AB84" s="201"/>
      <c r="AC84" s="254"/>
      <c r="AD84" s="254"/>
      <c r="AE84" s="254"/>
      <c r="AF84" s="254"/>
      <c r="AG84" s="201"/>
      <c r="AH84" s="254"/>
      <c r="AI84" s="254"/>
      <c r="AJ84" s="254"/>
      <c r="AK84" s="254"/>
      <c r="AL84" s="201"/>
      <c r="AM84" s="254"/>
      <c r="AN84" s="254"/>
      <c r="AO84" s="254"/>
      <c r="AP84" s="254"/>
      <c r="AQ84" s="201"/>
      <c r="AR84" s="254"/>
      <c r="AS84" s="254"/>
      <c r="AT84" s="254"/>
      <c r="AU84" s="254"/>
      <c r="AV84" s="254"/>
      <c r="AW84" s="201"/>
      <c r="AX84" s="254"/>
      <c r="AY84" s="254"/>
      <c r="AZ84" s="254"/>
      <c r="BA84" s="254"/>
      <c r="BB84" s="201"/>
      <c r="BC84" s="254"/>
      <c r="BD84" s="254"/>
      <c r="BE84" s="254"/>
      <c r="BF84" s="201"/>
    </row>
    <row r="85" spans="7:58" x14ac:dyDescent="0.25">
      <c r="G85" s="41"/>
      <c r="H85" s="254"/>
      <c r="I85" s="254"/>
      <c r="J85" s="201"/>
      <c r="K85" s="254"/>
      <c r="L85" s="254"/>
      <c r="M85" s="254"/>
      <c r="N85" s="254"/>
      <c r="O85" s="254"/>
      <c r="P85" s="201"/>
      <c r="Q85" s="254"/>
      <c r="R85" s="254"/>
      <c r="S85" s="254"/>
      <c r="T85" s="254"/>
      <c r="U85" s="254"/>
      <c r="V85" s="201"/>
      <c r="W85" s="254"/>
      <c r="X85" s="254"/>
      <c r="Y85" s="254"/>
      <c r="Z85" s="254"/>
      <c r="AA85" s="254"/>
      <c r="AB85" s="201"/>
      <c r="AC85" s="254"/>
      <c r="AD85" s="254"/>
      <c r="AE85" s="254"/>
      <c r="AF85" s="254"/>
      <c r="AG85" s="201"/>
      <c r="AH85" s="254"/>
      <c r="AI85" s="254"/>
      <c r="AJ85" s="254"/>
      <c r="AK85" s="254"/>
      <c r="AL85" s="201"/>
      <c r="AM85" s="254"/>
      <c r="AN85" s="254"/>
      <c r="AO85" s="254"/>
      <c r="AP85" s="254"/>
      <c r="AQ85" s="201"/>
      <c r="AR85" s="254"/>
      <c r="AS85" s="254"/>
      <c r="AT85" s="254"/>
      <c r="AU85" s="254"/>
      <c r="AV85" s="254"/>
      <c r="AW85" s="201"/>
      <c r="AX85" s="254"/>
      <c r="AY85" s="254"/>
      <c r="AZ85" s="254"/>
      <c r="BA85" s="254"/>
      <c r="BB85" s="201"/>
      <c r="BC85" s="254"/>
      <c r="BD85" s="254"/>
      <c r="BE85" s="254"/>
      <c r="BF85" s="201"/>
    </row>
    <row r="86" spans="7:58" x14ac:dyDescent="0.25">
      <c r="G86" s="41"/>
      <c r="H86" s="254"/>
      <c r="I86" s="254"/>
      <c r="J86" s="201"/>
      <c r="K86" s="254"/>
      <c r="L86" s="254"/>
      <c r="M86" s="254"/>
      <c r="N86" s="254"/>
      <c r="O86" s="254"/>
      <c r="P86" s="201"/>
      <c r="Q86" s="254"/>
      <c r="R86" s="254"/>
      <c r="S86" s="254"/>
      <c r="T86" s="254"/>
      <c r="U86" s="254"/>
      <c r="V86" s="201"/>
      <c r="W86" s="254"/>
      <c r="X86" s="254"/>
      <c r="Y86" s="254"/>
      <c r="Z86" s="254"/>
      <c r="AA86" s="254"/>
      <c r="AB86" s="201"/>
      <c r="AC86" s="254"/>
      <c r="AD86" s="254"/>
      <c r="AE86" s="254"/>
      <c r="AF86" s="254"/>
      <c r="AG86" s="201"/>
      <c r="AH86" s="254"/>
      <c r="AI86" s="254"/>
      <c r="AJ86" s="254"/>
      <c r="AK86" s="254"/>
      <c r="AL86" s="201"/>
      <c r="AM86" s="254"/>
      <c r="AN86" s="254"/>
      <c r="AO86" s="254"/>
      <c r="AP86" s="254"/>
      <c r="AQ86" s="201"/>
      <c r="AR86" s="254"/>
      <c r="AS86" s="254"/>
      <c r="AT86" s="254"/>
      <c r="AU86" s="254"/>
      <c r="AV86" s="254"/>
      <c r="AW86" s="201"/>
      <c r="AX86" s="254"/>
      <c r="AY86" s="254"/>
      <c r="AZ86" s="254"/>
      <c r="BA86" s="254"/>
      <c r="BB86" s="201"/>
      <c r="BC86" s="254"/>
      <c r="BD86" s="254"/>
      <c r="BE86" s="254"/>
      <c r="BF86" s="201"/>
    </row>
    <row r="87" spans="7:58" x14ac:dyDescent="0.25">
      <c r="G87" s="41"/>
      <c r="H87" s="254"/>
      <c r="I87" s="254"/>
      <c r="J87" s="201"/>
      <c r="K87" s="254"/>
      <c r="L87" s="254"/>
      <c r="M87" s="254"/>
      <c r="N87" s="254"/>
      <c r="O87" s="254"/>
      <c r="P87" s="201"/>
      <c r="Q87" s="254"/>
      <c r="R87" s="254"/>
      <c r="S87" s="254"/>
      <c r="T87" s="254"/>
      <c r="U87" s="254"/>
      <c r="V87" s="201"/>
      <c r="W87" s="254"/>
      <c r="X87" s="254"/>
      <c r="Y87" s="254"/>
      <c r="Z87" s="254"/>
      <c r="AA87" s="254"/>
      <c r="AB87" s="201"/>
      <c r="AC87" s="254"/>
      <c r="AD87" s="254"/>
      <c r="AE87" s="254"/>
      <c r="AF87" s="254"/>
      <c r="AG87" s="201"/>
      <c r="AH87" s="254"/>
      <c r="AI87" s="254"/>
      <c r="AJ87" s="254"/>
      <c r="AK87" s="254"/>
      <c r="AL87" s="201"/>
      <c r="AM87" s="254"/>
      <c r="AN87" s="254"/>
      <c r="AO87" s="254"/>
      <c r="AP87" s="254"/>
      <c r="AQ87" s="201"/>
      <c r="AR87" s="254"/>
      <c r="AS87" s="254"/>
      <c r="AT87" s="254"/>
      <c r="AU87" s="254"/>
      <c r="AV87" s="254"/>
      <c r="AW87" s="201"/>
      <c r="AX87" s="254"/>
      <c r="AY87" s="254"/>
      <c r="AZ87" s="254"/>
      <c r="BA87" s="254"/>
      <c r="BB87" s="201"/>
      <c r="BC87" s="254"/>
      <c r="BD87" s="254"/>
      <c r="BE87" s="254"/>
      <c r="BF87" s="201"/>
    </row>
    <row r="88" spans="7:58" x14ac:dyDescent="0.25">
      <c r="G88" s="161"/>
      <c r="H88" s="254"/>
      <c r="I88" s="254"/>
      <c r="J88" s="201"/>
      <c r="K88" s="254"/>
      <c r="L88" s="254"/>
      <c r="M88" s="254"/>
      <c r="N88" s="254"/>
      <c r="O88" s="254"/>
      <c r="P88" s="201"/>
      <c r="Q88" s="254"/>
      <c r="R88" s="254"/>
      <c r="S88" s="254"/>
      <c r="T88" s="254"/>
      <c r="U88" s="254"/>
      <c r="V88" s="201"/>
      <c r="W88" s="254"/>
      <c r="X88" s="254"/>
      <c r="Y88" s="254"/>
      <c r="Z88" s="254"/>
      <c r="AA88" s="254"/>
      <c r="AB88" s="201"/>
      <c r="AC88" s="254"/>
      <c r="AD88" s="254"/>
      <c r="AE88" s="254"/>
      <c r="AF88" s="254"/>
      <c r="AG88" s="201"/>
      <c r="AH88" s="254"/>
      <c r="AI88" s="254"/>
      <c r="AJ88" s="254"/>
      <c r="AK88" s="254"/>
      <c r="AL88" s="201"/>
      <c r="AM88" s="254"/>
      <c r="AN88" s="254"/>
      <c r="AO88" s="254"/>
      <c r="AP88" s="254"/>
      <c r="AQ88" s="201"/>
      <c r="AR88" s="254"/>
      <c r="AS88" s="254"/>
      <c r="AT88" s="254"/>
      <c r="AU88" s="254"/>
      <c r="AV88" s="254"/>
      <c r="AW88" s="201"/>
      <c r="AX88" s="254"/>
      <c r="AY88" s="254"/>
      <c r="AZ88" s="254"/>
      <c r="BA88" s="254"/>
      <c r="BB88" s="201"/>
      <c r="BC88" s="254"/>
      <c r="BD88" s="254"/>
      <c r="BE88" s="254"/>
      <c r="BF88" s="201"/>
    </row>
    <row r="89" spans="7:58" x14ac:dyDescent="0.25">
      <c r="G89" s="161"/>
      <c r="H89" s="254"/>
      <c r="I89" s="254"/>
      <c r="J89" s="201"/>
      <c r="K89" s="254"/>
      <c r="L89" s="254"/>
      <c r="M89" s="254"/>
      <c r="N89" s="254"/>
      <c r="O89" s="254"/>
      <c r="P89" s="201"/>
      <c r="Q89" s="254"/>
      <c r="R89" s="254"/>
      <c r="S89" s="254"/>
      <c r="T89" s="254"/>
      <c r="U89" s="254"/>
      <c r="V89" s="201"/>
      <c r="W89" s="254"/>
      <c r="X89" s="254"/>
      <c r="Y89" s="254"/>
      <c r="Z89" s="254"/>
      <c r="AA89" s="254"/>
      <c r="AB89" s="201"/>
      <c r="AC89" s="254"/>
      <c r="AD89" s="254"/>
      <c r="AE89" s="254"/>
      <c r="AF89" s="254"/>
      <c r="AG89" s="201"/>
      <c r="AH89" s="254"/>
      <c r="AI89" s="254"/>
      <c r="AJ89" s="254"/>
      <c r="AK89" s="254"/>
      <c r="AL89" s="201"/>
      <c r="AM89" s="254"/>
      <c r="AN89" s="254"/>
      <c r="AO89" s="254"/>
      <c r="AP89" s="254"/>
      <c r="AQ89" s="201"/>
      <c r="AR89" s="254"/>
      <c r="AS89" s="254"/>
      <c r="AT89" s="254"/>
      <c r="AU89" s="254"/>
      <c r="AV89" s="254"/>
      <c r="AW89" s="201"/>
      <c r="AX89" s="254"/>
      <c r="AY89" s="254"/>
      <c r="AZ89" s="254"/>
      <c r="BA89" s="254"/>
      <c r="BB89" s="201"/>
      <c r="BC89" s="254"/>
      <c r="BD89" s="254"/>
      <c r="BE89" s="254"/>
      <c r="BF89" s="201"/>
    </row>
    <row r="90" spans="7:58" x14ac:dyDescent="0.25">
      <c r="G90" s="41"/>
      <c r="H90" s="254"/>
      <c r="I90" s="254"/>
      <c r="J90" s="201"/>
      <c r="K90" s="254"/>
      <c r="L90" s="254"/>
      <c r="M90" s="254"/>
      <c r="N90" s="254"/>
      <c r="O90" s="254"/>
      <c r="P90" s="201"/>
      <c r="Q90" s="254"/>
      <c r="R90" s="254"/>
      <c r="S90" s="254"/>
      <c r="T90" s="254"/>
      <c r="U90" s="254"/>
      <c r="V90" s="201"/>
      <c r="W90" s="254"/>
      <c r="X90" s="254"/>
      <c r="Y90" s="254"/>
      <c r="Z90" s="254"/>
      <c r="AA90" s="254"/>
      <c r="AB90" s="201"/>
      <c r="AC90" s="254"/>
      <c r="AD90" s="254"/>
      <c r="AE90" s="254"/>
      <c r="AF90" s="254"/>
      <c r="AG90" s="201"/>
      <c r="AH90" s="254"/>
      <c r="AI90" s="254"/>
      <c r="AJ90" s="254"/>
      <c r="AK90" s="254"/>
      <c r="AL90" s="201"/>
      <c r="AM90" s="254"/>
      <c r="AN90" s="254"/>
      <c r="AO90" s="254"/>
      <c r="AP90" s="254"/>
      <c r="AQ90" s="201"/>
      <c r="AR90" s="254"/>
      <c r="AS90" s="254"/>
      <c r="AT90" s="254"/>
      <c r="AU90" s="254"/>
      <c r="AV90" s="254"/>
      <c r="AW90" s="201"/>
      <c r="AX90" s="254"/>
      <c r="AY90" s="254"/>
      <c r="AZ90" s="254"/>
      <c r="BA90" s="254"/>
      <c r="BB90" s="201"/>
      <c r="BC90" s="254"/>
      <c r="BD90" s="254"/>
      <c r="BE90" s="254"/>
      <c r="BF90" s="201"/>
    </row>
    <row r="91" spans="7:58" x14ac:dyDescent="0.25">
      <c r="G91" s="161"/>
      <c r="H91" s="254"/>
      <c r="I91" s="254"/>
      <c r="J91" s="201"/>
      <c r="K91" s="254"/>
      <c r="L91" s="254"/>
      <c r="M91" s="254"/>
      <c r="N91" s="254"/>
      <c r="O91" s="254"/>
      <c r="P91" s="201"/>
      <c r="Q91" s="254"/>
      <c r="R91" s="254"/>
      <c r="S91" s="254"/>
      <c r="T91" s="254"/>
      <c r="U91" s="254"/>
      <c r="V91" s="201"/>
      <c r="W91" s="254"/>
      <c r="X91" s="254"/>
      <c r="Y91" s="254"/>
      <c r="Z91" s="254"/>
      <c r="AA91" s="254"/>
      <c r="AB91" s="201"/>
      <c r="AC91" s="254"/>
      <c r="AD91" s="254"/>
      <c r="AE91" s="254"/>
      <c r="AF91" s="254"/>
      <c r="AG91" s="201"/>
      <c r="AH91" s="254"/>
      <c r="AI91" s="254"/>
      <c r="AJ91" s="254"/>
      <c r="AK91" s="254"/>
      <c r="AL91" s="201"/>
      <c r="AM91" s="254"/>
      <c r="AN91" s="254"/>
      <c r="AO91" s="254"/>
      <c r="AP91" s="254"/>
      <c r="AQ91" s="201"/>
      <c r="AR91" s="254"/>
      <c r="AS91" s="254"/>
      <c r="AT91" s="254"/>
      <c r="AU91" s="254"/>
      <c r="AV91" s="254"/>
      <c r="AW91" s="201"/>
      <c r="AX91" s="254"/>
      <c r="AY91" s="254"/>
      <c r="AZ91" s="254"/>
      <c r="BA91" s="254"/>
      <c r="BB91" s="201"/>
      <c r="BC91" s="254"/>
      <c r="BD91" s="254"/>
      <c r="BE91" s="254"/>
      <c r="BF91" s="201"/>
    </row>
    <row r="92" spans="7:58" x14ac:dyDescent="0.25">
      <c r="G92" s="161"/>
      <c r="H92" s="254"/>
      <c r="I92" s="254"/>
      <c r="J92" s="201"/>
      <c r="K92" s="254"/>
      <c r="L92" s="254"/>
      <c r="M92" s="254"/>
      <c r="N92" s="254"/>
      <c r="O92" s="254"/>
      <c r="P92" s="201"/>
      <c r="Q92" s="254"/>
      <c r="R92" s="254"/>
      <c r="S92" s="254"/>
      <c r="T92" s="254"/>
      <c r="U92" s="254"/>
      <c r="V92" s="201"/>
      <c r="W92" s="254"/>
      <c r="X92" s="254"/>
      <c r="Y92" s="254"/>
      <c r="Z92" s="254"/>
      <c r="AA92" s="254"/>
      <c r="AB92" s="201"/>
      <c r="AC92" s="254"/>
      <c r="AD92" s="254"/>
      <c r="AE92" s="254"/>
      <c r="AF92" s="254"/>
      <c r="AG92" s="201"/>
      <c r="AH92" s="254"/>
      <c r="AI92" s="254"/>
      <c r="AJ92" s="254"/>
      <c r="AK92" s="254"/>
      <c r="AL92" s="201"/>
      <c r="AM92" s="254"/>
      <c r="AN92" s="254"/>
      <c r="AO92" s="254"/>
      <c r="AP92" s="254"/>
      <c r="AQ92" s="201"/>
      <c r="AR92" s="254"/>
      <c r="AS92" s="254"/>
      <c r="AT92" s="254"/>
      <c r="AU92" s="254"/>
      <c r="AV92" s="254"/>
      <c r="AW92" s="201"/>
      <c r="AX92" s="254"/>
      <c r="AY92" s="254"/>
      <c r="AZ92" s="254"/>
      <c r="BA92" s="254"/>
      <c r="BB92" s="201"/>
      <c r="BC92" s="254"/>
      <c r="BD92" s="254"/>
      <c r="BE92" s="254"/>
      <c r="BF92" s="201"/>
    </row>
    <row r="93" spans="7:58" x14ac:dyDescent="0.25">
      <c r="G93" s="161"/>
      <c r="H93" s="254"/>
      <c r="I93" s="254"/>
      <c r="J93" s="201"/>
      <c r="K93" s="254"/>
      <c r="L93" s="254"/>
      <c r="M93" s="254"/>
      <c r="N93" s="254"/>
      <c r="O93" s="254"/>
      <c r="P93" s="201"/>
      <c r="Q93" s="254"/>
      <c r="R93" s="254"/>
      <c r="S93" s="254"/>
      <c r="T93" s="254"/>
      <c r="U93" s="254"/>
      <c r="V93" s="201"/>
      <c r="W93" s="254"/>
      <c r="X93" s="254"/>
      <c r="Y93" s="254"/>
      <c r="Z93" s="254"/>
      <c r="AA93" s="254"/>
      <c r="AB93" s="201"/>
      <c r="AC93" s="254"/>
      <c r="AD93" s="254"/>
      <c r="AE93" s="254"/>
      <c r="AF93" s="254"/>
      <c r="AG93" s="201"/>
      <c r="AH93" s="254"/>
      <c r="AI93" s="254"/>
      <c r="AJ93" s="254"/>
      <c r="AK93" s="254"/>
      <c r="AL93" s="201"/>
      <c r="AM93" s="254"/>
      <c r="AN93" s="254"/>
      <c r="AO93" s="254"/>
      <c r="AP93" s="254"/>
      <c r="AQ93" s="201"/>
      <c r="AR93" s="254"/>
      <c r="AS93" s="254"/>
      <c r="AT93" s="254"/>
      <c r="AU93" s="254"/>
      <c r="AV93" s="254"/>
      <c r="AW93" s="201"/>
      <c r="AX93" s="254"/>
      <c r="AY93" s="254"/>
      <c r="AZ93" s="254"/>
      <c r="BA93" s="254"/>
      <c r="BB93" s="201"/>
      <c r="BC93" s="254"/>
      <c r="BD93" s="254"/>
      <c r="BE93" s="254"/>
      <c r="BF93" s="201"/>
    </row>
    <row r="94" spans="7:58" x14ac:dyDescent="0.25">
      <c r="G94" s="41"/>
      <c r="H94" s="254"/>
      <c r="I94" s="254"/>
      <c r="J94" s="201"/>
      <c r="K94" s="254"/>
      <c r="L94" s="254"/>
      <c r="M94" s="254"/>
      <c r="N94" s="254"/>
      <c r="O94" s="254"/>
      <c r="P94" s="201"/>
      <c r="Q94" s="254"/>
      <c r="R94" s="254"/>
      <c r="S94" s="254"/>
      <c r="T94" s="254"/>
      <c r="U94" s="254"/>
      <c r="V94" s="201"/>
      <c r="W94" s="254"/>
      <c r="X94" s="254"/>
      <c r="Y94" s="254"/>
      <c r="Z94" s="254"/>
      <c r="AA94" s="254"/>
      <c r="AB94" s="201"/>
      <c r="AC94" s="254"/>
      <c r="AD94" s="254"/>
      <c r="AE94" s="254"/>
      <c r="AF94" s="254"/>
      <c r="AG94" s="201"/>
      <c r="AH94" s="254"/>
      <c r="AI94" s="254"/>
      <c r="AJ94" s="254"/>
      <c r="AK94" s="254"/>
      <c r="AL94" s="201"/>
      <c r="AM94" s="254"/>
      <c r="AN94" s="254"/>
      <c r="AO94" s="254"/>
      <c r="AP94" s="254"/>
      <c r="AQ94" s="201"/>
      <c r="AR94" s="254"/>
      <c r="AS94" s="254"/>
      <c r="AT94" s="254"/>
      <c r="AU94" s="254"/>
      <c r="AV94" s="254"/>
      <c r="AW94" s="201"/>
      <c r="AX94" s="254"/>
      <c r="AY94" s="254"/>
      <c r="AZ94" s="254"/>
      <c r="BA94" s="254"/>
      <c r="BB94" s="201"/>
      <c r="BC94" s="254"/>
      <c r="BD94" s="254"/>
      <c r="BE94" s="254"/>
      <c r="BF94" s="201"/>
    </row>
    <row r="95" spans="7:58" x14ac:dyDescent="0.25">
      <c r="G95" s="41"/>
      <c r="H95" s="254"/>
      <c r="I95" s="254"/>
      <c r="J95" s="201"/>
      <c r="K95" s="254"/>
      <c r="L95" s="254"/>
      <c r="M95" s="254"/>
      <c r="N95" s="254"/>
      <c r="O95" s="254"/>
      <c r="P95" s="201"/>
      <c r="Q95" s="254"/>
      <c r="R95" s="254"/>
      <c r="S95" s="254"/>
      <c r="T95" s="254"/>
      <c r="U95" s="254"/>
      <c r="V95" s="201"/>
      <c r="W95" s="254"/>
      <c r="X95" s="254"/>
      <c r="Y95" s="254"/>
      <c r="Z95" s="254"/>
      <c r="AA95" s="254"/>
      <c r="AB95" s="201"/>
      <c r="AC95" s="254"/>
      <c r="AD95" s="254"/>
      <c r="AE95" s="254"/>
      <c r="AF95" s="254"/>
      <c r="AG95" s="201"/>
      <c r="AH95" s="254"/>
      <c r="AI95" s="254"/>
      <c r="AJ95" s="254"/>
      <c r="AK95" s="254"/>
      <c r="AL95" s="201"/>
      <c r="AM95" s="254"/>
      <c r="AN95" s="254"/>
      <c r="AO95" s="254"/>
      <c r="AP95" s="254"/>
      <c r="AQ95" s="201"/>
      <c r="AR95" s="254"/>
      <c r="AS95" s="254"/>
      <c r="AT95" s="254"/>
      <c r="AU95" s="254"/>
      <c r="AV95" s="254"/>
      <c r="AW95" s="201"/>
      <c r="AX95" s="254"/>
      <c r="AY95" s="254"/>
      <c r="AZ95" s="254"/>
      <c r="BA95" s="254"/>
      <c r="BB95" s="201"/>
      <c r="BC95" s="254"/>
      <c r="BD95" s="254"/>
      <c r="BE95" s="254"/>
      <c r="BF95" s="201"/>
    </row>
    <row r="96" spans="7:58" x14ac:dyDescent="0.25">
      <c r="G96" s="41"/>
      <c r="H96" s="254"/>
      <c r="I96" s="254"/>
      <c r="J96" s="201"/>
      <c r="K96" s="254"/>
      <c r="L96" s="254"/>
      <c r="M96" s="254"/>
      <c r="N96" s="254"/>
      <c r="O96" s="254"/>
      <c r="P96" s="201"/>
      <c r="Q96" s="254"/>
      <c r="R96" s="254"/>
      <c r="S96" s="254"/>
      <c r="T96" s="254"/>
      <c r="U96" s="254"/>
      <c r="V96" s="201"/>
      <c r="W96" s="254"/>
      <c r="X96" s="254"/>
      <c r="Y96" s="254"/>
      <c r="Z96" s="254"/>
      <c r="AA96" s="254"/>
      <c r="AB96" s="201"/>
      <c r="AC96" s="254"/>
      <c r="AD96" s="254"/>
      <c r="AE96" s="254"/>
      <c r="AF96" s="254"/>
      <c r="AG96" s="201"/>
      <c r="AH96" s="254"/>
      <c r="AI96" s="254"/>
      <c r="AJ96" s="254"/>
      <c r="AK96" s="254"/>
      <c r="AL96" s="201"/>
      <c r="AM96" s="254"/>
      <c r="AN96" s="254"/>
      <c r="AO96" s="254"/>
      <c r="AP96" s="254"/>
      <c r="AQ96" s="201"/>
      <c r="AR96" s="254"/>
      <c r="AS96" s="254"/>
      <c r="AT96" s="254"/>
      <c r="AU96" s="254"/>
      <c r="AV96" s="254"/>
      <c r="AW96" s="201"/>
      <c r="AX96" s="254"/>
      <c r="AY96" s="254"/>
      <c r="AZ96" s="254"/>
      <c r="BA96" s="254"/>
      <c r="BB96" s="201"/>
      <c r="BC96" s="254"/>
      <c r="BD96" s="254"/>
      <c r="BE96" s="254"/>
      <c r="BF96" s="201"/>
    </row>
    <row r="97" spans="7:58" x14ac:dyDescent="0.25">
      <c r="G97" s="161"/>
      <c r="H97" s="254"/>
      <c r="I97" s="254"/>
      <c r="J97" s="201"/>
      <c r="K97" s="254"/>
      <c r="L97" s="254"/>
      <c r="M97" s="254"/>
      <c r="N97" s="254"/>
      <c r="O97" s="254"/>
      <c r="P97" s="201"/>
      <c r="Q97" s="254"/>
      <c r="R97" s="254"/>
      <c r="S97" s="254"/>
      <c r="T97" s="254"/>
      <c r="U97" s="254"/>
      <c r="V97" s="201"/>
      <c r="W97" s="254"/>
      <c r="X97" s="254"/>
      <c r="Y97" s="254"/>
      <c r="Z97" s="254"/>
      <c r="AA97" s="254"/>
      <c r="AB97" s="201"/>
      <c r="AC97" s="254"/>
      <c r="AD97" s="254"/>
      <c r="AE97" s="254"/>
      <c r="AF97" s="254"/>
      <c r="AG97" s="201"/>
      <c r="AH97" s="254"/>
      <c r="AI97" s="254"/>
      <c r="AJ97" s="254"/>
      <c r="AK97" s="254"/>
      <c r="AL97" s="201"/>
      <c r="AM97" s="254"/>
      <c r="AN97" s="254"/>
      <c r="AO97" s="254"/>
      <c r="AP97" s="254"/>
      <c r="AQ97" s="201"/>
      <c r="AR97" s="254"/>
      <c r="AS97" s="254"/>
      <c r="AT97" s="254"/>
      <c r="AU97" s="254"/>
      <c r="AV97" s="254"/>
      <c r="AW97" s="201"/>
      <c r="AX97" s="254"/>
      <c r="AY97" s="254"/>
      <c r="AZ97" s="254"/>
      <c r="BA97" s="254"/>
      <c r="BB97" s="201"/>
      <c r="BC97" s="254"/>
      <c r="BD97" s="254"/>
      <c r="BE97" s="254"/>
      <c r="BF97" s="201"/>
    </row>
    <row r="98" spans="7:58" x14ac:dyDescent="0.25">
      <c r="G98" s="41"/>
      <c r="H98" s="254"/>
      <c r="I98" s="254"/>
      <c r="J98" s="201"/>
      <c r="K98" s="254"/>
      <c r="L98" s="254"/>
      <c r="M98" s="254"/>
      <c r="N98" s="254"/>
      <c r="O98" s="254"/>
      <c r="P98" s="201"/>
      <c r="Q98" s="254"/>
      <c r="R98" s="254"/>
      <c r="S98" s="254"/>
      <c r="T98" s="254"/>
      <c r="U98" s="254"/>
      <c r="V98" s="201"/>
      <c r="W98" s="254"/>
      <c r="X98" s="254"/>
      <c r="Y98" s="254"/>
      <c r="Z98" s="254"/>
      <c r="AA98" s="254"/>
      <c r="AB98" s="201"/>
      <c r="AC98" s="254"/>
      <c r="AD98" s="254"/>
      <c r="AE98" s="254"/>
      <c r="AF98" s="254"/>
      <c r="AG98" s="201"/>
      <c r="AH98" s="254"/>
      <c r="AI98" s="254"/>
      <c r="AJ98" s="254"/>
      <c r="AK98" s="254"/>
      <c r="AL98" s="201"/>
      <c r="AM98" s="254"/>
      <c r="AN98" s="254"/>
      <c r="AO98" s="254"/>
      <c r="AP98" s="254"/>
      <c r="AQ98" s="201"/>
      <c r="AR98" s="254"/>
      <c r="AS98" s="254"/>
      <c r="AT98" s="254"/>
      <c r="AU98" s="254"/>
      <c r="AV98" s="254"/>
      <c r="AW98" s="201"/>
      <c r="AX98" s="254"/>
      <c r="AY98" s="254"/>
      <c r="AZ98" s="254"/>
      <c r="BA98" s="254"/>
      <c r="BB98" s="201"/>
      <c r="BC98" s="254"/>
      <c r="BD98" s="254"/>
      <c r="BE98" s="254"/>
      <c r="BF98" s="201"/>
    </row>
    <row r="99" spans="7:58" x14ac:dyDescent="0.25">
      <c r="G99" s="41"/>
      <c r="H99" s="254"/>
      <c r="I99" s="254"/>
      <c r="J99" s="201"/>
      <c r="K99" s="254"/>
      <c r="L99" s="254"/>
      <c r="M99" s="254"/>
      <c r="N99" s="254"/>
      <c r="O99" s="254"/>
      <c r="P99" s="201"/>
      <c r="Q99" s="254"/>
      <c r="R99" s="254"/>
      <c r="S99" s="254"/>
      <c r="T99" s="254"/>
      <c r="U99" s="254"/>
      <c r="V99" s="201"/>
      <c r="W99" s="254"/>
      <c r="X99" s="254"/>
      <c r="Y99" s="254"/>
      <c r="Z99" s="254"/>
      <c r="AA99" s="254"/>
      <c r="AB99" s="201"/>
      <c r="AC99" s="254"/>
      <c r="AD99" s="254"/>
      <c r="AE99" s="254"/>
      <c r="AF99" s="254"/>
      <c r="AG99" s="201"/>
      <c r="AH99" s="254"/>
      <c r="AI99" s="254"/>
      <c r="AJ99" s="254"/>
      <c r="AK99" s="254"/>
      <c r="AL99" s="201"/>
      <c r="AM99" s="254"/>
      <c r="AN99" s="254"/>
      <c r="AO99" s="254"/>
      <c r="AP99" s="254"/>
      <c r="AQ99" s="201"/>
      <c r="AR99" s="254"/>
      <c r="AS99" s="254"/>
      <c r="AT99" s="254"/>
      <c r="AU99" s="254"/>
      <c r="AV99" s="254"/>
      <c r="AW99" s="201"/>
      <c r="AX99" s="254"/>
      <c r="AY99" s="254"/>
      <c r="AZ99" s="254"/>
      <c r="BA99" s="254"/>
      <c r="BB99" s="201"/>
      <c r="BC99" s="254"/>
      <c r="BD99" s="254"/>
      <c r="BE99" s="254"/>
      <c r="BF99" s="201"/>
    </row>
    <row r="100" spans="7:58" x14ac:dyDescent="0.25">
      <c r="G100" s="41"/>
      <c r="H100" s="254"/>
      <c r="I100" s="254"/>
      <c r="J100" s="201"/>
      <c r="K100" s="254"/>
      <c r="L100" s="254"/>
      <c r="M100" s="254"/>
      <c r="N100" s="254"/>
      <c r="O100" s="254"/>
      <c r="P100" s="201"/>
      <c r="Q100" s="254"/>
      <c r="R100" s="254"/>
      <c r="S100" s="254"/>
      <c r="T100" s="254"/>
      <c r="U100" s="254"/>
      <c r="V100" s="201"/>
      <c r="W100" s="254"/>
      <c r="X100" s="254"/>
      <c r="Y100" s="254"/>
      <c r="Z100" s="254"/>
      <c r="AA100" s="254"/>
      <c r="AB100" s="201"/>
      <c r="AC100" s="254"/>
      <c r="AD100" s="254"/>
      <c r="AE100" s="254"/>
      <c r="AF100" s="254"/>
      <c r="AG100" s="201"/>
      <c r="AH100" s="254"/>
      <c r="AI100" s="254"/>
      <c r="AJ100" s="254"/>
      <c r="AK100" s="254"/>
      <c r="AL100" s="201"/>
      <c r="AM100" s="254"/>
      <c r="AN100" s="254"/>
      <c r="AO100" s="254"/>
      <c r="AP100" s="254"/>
      <c r="AQ100" s="201"/>
      <c r="AR100" s="254"/>
      <c r="AS100" s="254"/>
      <c r="AT100" s="254"/>
      <c r="AU100" s="254"/>
      <c r="AV100" s="254"/>
      <c r="AW100" s="201"/>
      <c r="AX100" s="254"/>
      <c r="AY100" s="254"/>
      <c r="AZ100" s="254"/>
      <c r="BA100" s="254"/>
      <c r="BB100" s="201"/>
      <c r="BC100" s="254"/>
      <c r="BD100" s="254"/>
      <c r="BE100" s="254"/>
      <c r="BF100" s="201"/>
    </row>
    <row r="101" spans="7:58" x14ac:dyDescent="0.25">
      <c r="G101" s="161"/>
      <c r="H101" s="254"/>
      <c r="I101" s="254"/>
      <c r="J101" s="201"/>
      <c r="K101" s="254"/>
      <c r="L101" s="254"/>
      <c r="M101" s="254"/>
      <c r="N101" s="254"/>
      <c r="O101" s="254"/>
      <c r="P101" s="201"/>
      <c r="Q101" s="254"/>
      <c r="R101" s="254"/>
      <c r="S101" s="254"/>
      <c r="T101" s="254"/>
      <c r="U101" s="254"/>
      <c r="V101" s="201"/>
      <c r="W101" s="254"/>
      <c r="X101" s="254"/>
      <c r="Y101" s="254"/>
      <c r="Z101" s="254"/>
      <c r="AA101" s="254"/>
      <c r="AB101" s="201"/>
      <c r="AC101" s="254"/>
      <c r="AD101" s="254"/>
      <c r="AE101" s="254"/>
      <c r="AF101" s="254"/>
      <c r="AG101" s="201"/>
      <c r="AH101" s="254"/>
      <c r="AI101" s="254"/>
      <c r="AJ101" s="254"/>
      <c r="AK101" s="254"/>
      <c r="AL101" s="201"/>
      <c r="AM101" s="254"/>
      <c r="AN101" s="254"/>
      <c r="AO101" s="254"/>
      <c r="AP101" s="254"/>
      <c r="AQ101" s="201"/>
      <c r="AR101" s="254"/>
      <c r="AS101" s="254"/>
      <c r="AT101" s="254"/>
      <c r="AU101" s="254"/>
      <c r="AV101" s="254"/>
      <c r="AW101" s="201"/>
      <c r="AX101" s="254"/>
      <c r="AY101" s="254"/>
      <c r="AZ101" s="254"/>
      <c r="BA101" s="254"/>
      <c r="BB101" s="201"/>
      <c r="BC101" s="254"/>
      <c r="BD101" s="254"/>
      <c r="BE101" s="254"/>
      <c r="BF101" s="201"/>
    </row>
    <row r="102" spans="7:58" x14ac:dyDescent="0.25">
      <c r="G102" s="41"/>
      <c r="H102" s="254"/>
      <c r="I102" s="254"/>
      <c r="J102" s="201"/>
      <c r="K102" s="254"/>
      <c r="L102" s="254"/>
      <c r="M102" s="254"/>
      <c r="N102" s="254"/>
      <c r="O102" s="254"/>
      <c r="P102" s="201"/>
      <c r="Q102" s="254"/>
      <c r="R102" s="254"/>
      <c r="S102" s="254"/>
      <c r="T102" s="254"/>
      <c r="U102" s="254"/>
      <c r="V102" s="201"/>
      <c r="W102" s="254"/>
      <c r="X102" s="254"/>
      <c r="Y102" s="254"/>
      <c r="Z102" s="254"/>
      <c r="AA102" s="254"/>
      <c r="AB102" s="201"/>
      <c r="AC102" s="254"/>
      <c r="AD102" s="254"/>
      <c r="AE102" s="254"/>
      <c r="AF102" s="254"/>
      <c r="AG102" s="201"/>
      <c r="AH102" s="254"/>
      <c r="AI102" s="254"/>
      <c r="AJ102" s="254"/>
      <c r="AK102" s="254"/>
      <c r="AL102" s="201"/>
      <c r="AM102" s="254"/>
      <c r="AN102" s="254"/>
      <c r="AO102" s="254"/>
      <c r="AP102" s="254"/>
      <c r="AQ102" s="201"/>
      <c r="AR102" s="254"/>
      <c r="AS102" s="254"/>
      <c r="AT102" s="254"/>
      <c r="AU102" s="254"/>
      <c r="AV102" s="254"/>
      <c r="AW102" s="201"/>
      <c r="AX102" s="254"/>
      <c r="AY102" s="254"/>
      <c r="AZ102" s="254"/>
      <c r="BA102" s="254"/>
      <c r="BB102" s="201"/>
      <c r="BC102" s="254"/>
      <c r="BD102" s="254"/>
      <c r="BE102" s="254"/>
      <c r="BF102" s="201"/>
    </row>
    <row r="103" spans="7:58" x14ac:dyDescent="0.25">
      <c r="G103" s="161"/>
      <c r="H103" s="254"/>
      <c r="I103" s="254"/>
      <c r="J103" s="201"/>
      <c r="K103" s="254"/>
      <c r="L103" s="254"/>
      <c r="M103" s="254"/>
      <c r="N103" s="254"/>
      <c r="O103" s="254"/>
      <c r="P103" s="201"/>
      <c r="Q103" s="254"/>
      <c r="R103" s="254"/>
      <c r="S103" s="254"/>
      <c r="T103" s="254"/>
      <c r="U103" s="254"/>
      <c r="V103" s="201"/>
      <c r="W103" s="254"/>
      <c r="X103" s="254"/>
      <c r="Y103" s="254"/>
      <c r="Z103" s="254"/>
      <c r="AA103" s="254"/>
      <c r="AB103" s="201"/>
      <c r="AC103" s="254"/>
      <c r="AD103" s="254"/>
      <c r="AE103" s="254"/>
      <c r="AF103" s="254"/>
      <c r="AG103" s="201"/>
      <c r="AH103" s="254"/>
      <c r="AI103" s="254"/>
      <c r="AJ103" s="254"/>
      <c r="AK103" s="254"/>
      <c r="AL103" s="201"/>
      <c r="AM103" s="254"/>
      <c r="AN103" s="254"/>
      <c r="AO103" s="254"/>
      <c r="AP103" s="254"/>
      <c r="AQ103" s="201"/>
      <c r="AR103" s="254"/>
      <c r="AS103" s="254"/>
      <c r="AT103" s="254"/>
      <c r="AU103" s="254"/>
      <c r="AV103" s="254"/>
      <c r="AW103" s="201"/>
      <c r="AX103" s="254"/>
      <c r="AY103" s="254"/>
      <c r="AZ103" s="254"/>
      <c r="BA103" s="254"/>
      <c r="BB103" s="201"/>
      <c r="BC103" s="254"/>
      <c r="BD103" s="254"/>
      <c r="BE103" s="254"/>
      <c r="BF103" s="201"/>
    </row>
    <row r="104" spans="7:58" x14ac:dyDescent="0.25">
      <c r="G104" s="41"/>
      <c r="H104" s="254"/>
      <c r="I104" s="254"/>
      <c r="J104" s="201"/>
      <c r="K104" s="254"/>
      <c r="L104" s="254"/>
      <c r="M104" s="254"/>
      <c r="N104" s="254"/>
      <c r="O104" s="254"/>
      <c r="P104" s="201"/>
      <c r="Q104" s="254"/>
      <c r="R104" s="254"/>
      <c r="S104" s="254"/>
      <c r="T104" s="254"/>
      <c r="U104" s="254"/>
      <c r="V104" s="201"/>
      <c r="W104" s="254"/>
      <c r="X104" s="254"/>
      <c r="Y104" s="254"/>
      <c r="Z104" s="254"/>
      <c r="AA104" s="254"/>
      <c r="AB104" s="201"/>
      <c r="AC104" s="254"/>
      <c r="AD104" s="254"/>
      <c r="AE104" s="254"/>
      <c r="AF104" s="254"/>
      <c r="AG104" s="201"/>
      <c r="AH104" s="254"/>
      <c r="AI104" s="254"/>
      <c r="AJ104" s="254"/>
      <c r="AK104" s="254"/>
      <c r="AL104" s="201"/>
      <c r="AM104" s="254"/>
      <c r="AN104" s="254"/>
      <c r="AO104" s="254"/>
      <c r="AP104" s="254"/>
      <c r="AQ104" s="201"/>
      <c r="AR104" s="254"/>
      <c r="AS104" s="254"/>
      <c r="AT104" s="254"/>
      <c r="AU104" s="254"/>
      <c r="AV104" s="254"/>
      <c r="AW104" s="201"/>
      <c r="AX104" s="254"/>
      <c r="AY104" s="254"/>
      <c r="AZ104" s="254"/>
      <c r="BA104" s="254"/>
      <c r="BB104" s="201"/>
      <c r="BC104" s="254"/>
      <c r="BD104" s="254"/>
      <c r="BE104" s="254"/>
      <c r="BF104" s="201"/>
    </row>
    <row r="105" spans="7:58" x14ac:dyDescent="0.25">
      <c r="G105" s="161"/>
      <c r="H105" s="254"/>
      <c r="I105" s="254"/>
      <c r="J105" s="201"/>
      <c r="K105" s="254"/>
      <c r="L105" s="254"/>
      <c r="M105" s="254"/>
      <c r="N105" s="254"/>
      <c r="O105" s="254"/>
      <c r="P105" s="201"/>
      <c r="Q105" s="254"/>
      <c r="R105" s="254"/>
      <c r="S105" s="254"/>
      <c r="T105" s="254"/>
      <c r="U105" s="254"/>
      <c r="V105" s="201"/>
      <c r="W105" s="254"/>
      <c r="X105" s="254"/>
      <c r="Y105" s="254"/>
      <c r="Z105" s="254"/>
      <c r="AA105" s="254"/>
      <c r="AB105" s="201"/>
      <c r="AC105" s="254"/>
      <c r="AD105" s="254"/>
      <c r="AE105" s="254"/>
      <c r="AF105" s="254"/>
      <c r="AG105" s="201"/>
      <c r="AH105" s="254"/>
      <c r="AI105" s="254"/>
      <c r="AJ105" s="254"/>
      <c r="AK105" s="254"/>
      <c r="AL105" s="201"/>
      <c r="AM105" s="254"/>
      <c r="AN105" s="254"/>
      <c r="AO105" s="254"/>
      <c r="AP105" s="254"/>
      <c r="AQ105" s="201"/>
      <c r="AR105" s="254"/>
      <c r="AS105" s="254"/>
      <c r="AT105" s="254"/>
      <c r="AU105" s="254"/>
      <c r="AV105" s="254"/>
      <c r="AW105" s="201"/>
      <c r="AX105" s="254"/>
      <c r="AY105" s="254"/>
      <c r="AZ105" s="254"/>
      <c r="BA105" s="254"/>
      <c r="BB105" s="201"/>
      <c r="BC105" s="254"/>
      <c r="BD105" s="254"/>
      <c r="BE105" s="254"/>
      <c r="BF105" s="201"/>
    </row>
    <row r="106" spans="7:58" x14ac:dyDescent="0.25">
      <c r="G106" s="161"/>
      <c r="H106" s="254"/>
      <c r="I106" s="254"/>
      <c r="J106" s="201"/>
      <c r="K106" s="254"/>
      <c r="L106" s="254"/>
      <c r="M106" s="254"/>
      <c r="N106" s="254"/>
      <c r="O106" s="254"/>
      <c r="P106" s="201"/>
      <c r="Q106" s="254"/>
      <c r="R106" s="254"/>
      <c r="S106" s="254"/>
      <c r="T106" s="254"/>
      <c r="U106" s="254"/>
      <c r="V106" s="201"/>
      <c r="W106" s="254"/>
      <c r="X106" s="254"/>
      <c r="Y106" s="254"/>
      <c r="Z106" s="254"/>
      <c r="AA106" s="254"/>
      <c r="AB106" s="201"/>
      <c r="AC106" s="254"/>
      <c r="AD106" s="254"/>
      <c r="AE106" s="254"/>
      <c r="AF106" s="254"/>
      <c r="AG106" s="201"/>
      <c r="AH106" s="254"/>
      <c r="AI106" s="254"/>
      <c r="AJ106" s="254"/>
      <c r="AK106" s="254"/>
      <c r="AL106" s="201"/>
      <c r="AM106" s="254"/>
      <c r="AN106" s="254"/>
      <c r="AO106" s="254"/>
      <c r="AP106" s="254"/>
      <c r="AQ106" s="201"/>
      <c r="AR106" s="254"/>
      <c r="AS106" s="254"/>
      <c r="AT106" s="254"/>
      <c r="AU106" s="254"/>
      <c r="AV106" s="254"/>
      <c r="AW106" s="201"/>
      <c r="AX106" s="254"/>
      <c r="AY106" s="254"/>
      <c r="AZ106" s="254"/>
      <c r="BA106" s="254"/>
      <c r="BB106" s="201"/>
      <c r="BC106" s="254"/>
      <c r="BD106" s="254"/>
      <c r="BE106" s="254"/>
      <c r="BF106" s="201"/>
    </row>
    <row r="107" spans="7:58" x14ac:dyDescent="0.25">
      <c r="G107" s="161"/>
      <c r="H107" s="254"/>
      <c r="I107" s="254"/>
      <c r="J107" s="201"/>
      <c r="K107" s="254"/>
      <c r="L107" s="254"/>
      <c r="M107" s="254"/>
      <c r="N107" s="254"/>
      <c r="O107" s="254"/>
      <c r="P107" s="201"/>
      <c r="Q107" s="254"/>
      <c r="R107" s="254"/>
      <c r="S107" s="254"/>
      <c r="T107" s="254"/>
      <c r="U107" s="254"/>
      <c r="V107" s="201"/>
      <c r="W107" s="254"/>
      <c r="X107" s="254"/>
      <c r="Y107" s="254"/>
      <c r="Z107" s="254"/>
      <c r="AA107" s="254"/>
      <c r="AB107" s="201"/>
      <c r="AC107" s="254"/>
      <c r="AD107" s="254"/>
      <c r="AE107" s="254"/>
      <c r="AF107" s="254"/>
      <c r="AG107" s="201"/>
      <c r="AH107" s="254"/>
      <c r="AI107" s="254"/>
      <c r="AJ107" s="254"/>
      <c r="AK107" s="254"/>
      <c r="AL107" s="201"/>
      <c r="AM107" s="254"/>
      <c r="AN107" s="254"/>
      <c r="AO107" s="254"/>
      <c r="AP107" s="254"/>
      <c r="AQ107" s="201"/>
      <c r="AR107" s="254"/>
      <c r="AS107" s="254"/>
      <c r="AT107" s="254"/>
      <c r="AU107" s="254"/>
      <c r="AV107" s="254"/>
      <c r="AW107" s="201"/>
      <c r="AX107" s="254"/>
      <c r="AY107" s="254"/>
      <c r="AZ107" s="254"/>
      <c r="BA107" s="254"/>
      <c r="BB107" s="201"/>
      <c r="BC107" s="254"/>
      <c r="BD107" s="254"/>
      <c r="BE107" s="254"/>
      <c r="BF107" s="201"/>
    </row>
    <row r="108" spans="7:58" x14ac:dyDescent="0.25">
      <c r="G108" s="41"/>
      <c r="H108" s="254"/>
      <c r="I108" s="254"/>
      <c r="J108" s="201"/>
      <c r="K108" s="254"/>
      <c r="L108" s="254"/>
      <c r="M108" s="254"/>
      <c r="N108" s="254"/>
      <c r="O108" s="254"/>
      <c r="P108" s="201"/>
      <c r="Q108" s="254"/>
      <c r="R108" s="254"/>
      <c r="S108" s="254"/>
      <c r="T108" s="254"/>
      <c r="U108" s="254"/>
      <c r="V108" s="201"/>
      <c r="W108" s="254"/>
      <c r="X108" s="254"/>
      <c r="Y108" s="254"/>
      <c r="Z108" s="254"/>
      <c r="AA108" s="254"/>
      <c r="AB108" s="201"/>
      <c r="AC108" s="254"/>
      <c r="AD108" s="254"/>
      <c r="AE108" s="254"/>
      <c r="AF108" s="254"/>
      <c r="AG108" s="201"/>
      <c r="AH108" s="254"/>
      <c r="AI108" s="254"/>
      <c r="AJ108" s="254"/>
      <c r="AK108" s="254"/>
      <c r="AL108" s="201"/>
      <c r="AM108" s="254"/>
      <c r="AN108" s="254"/>
      <c r="AO108" s="254"/>
      <c r="AP108" s="254"/>
      <c r="AQ108" s="201"/>
      <c r="AR108" s="254"/>
      <c r="AS108" s="254"/>
      <c r="AT108" s="254"/>
      <c r="AU108" s="254"/>
      <c r="AV108" s="254"/>
      <c r="AW108" s="201"/>
      <c r="AX108" s="254"/>
      <c r="AY108" s="254"/>
      <c r="AZ108" s="254"/>
      <c r="BA108" s="254"/>
      <c r="BB108" s="201"/>
      <c r="BC108" s="254"/>
      <c r="BD108" s="254"/>
      <c r="BE108" s="254"/>
      <c r="BF108" s="201"/>
    </row>
    <row r="109" spans="7:58" x14ac:dyDescent="0.25">
      <c r="G109" s="161"/>
      <c r="H109" s="254"/>
      <c r="I109" s="254"/>
      <c r="J109" s="201"/>
      <c r="K109" s="254"/>
      <c r="L109" s="254"/>
      <c r="M109" s="254"/>
      <c r="N109" s="254"/>
      <c r="O109" s="254"/>
      <c r="P109" s="201"/>
      <c r="Q109" s="254"/>
      <c r="R109" s="254"/>
      <c r="S109" s="254"/>
      <c r="T109" s="254"/>
      <c r="U109" s="254"/>
      <c r="V109" s="201"/>
      <c r="W109" s="254"/>
      <c r="X109" s="254"/>
      <c r="Y109" s="254"/>
      <c r="Z109" s="254"/>
      <c r="AA109" s="254"/>
      <c r="AB109" s="201"/>
      <c r="AC109" s="254"/>
      <c r="AD109" s="254"/>
      <c r="AE109" s="254"/>
      <c r="AF109" s="254"/>
      <c r="AG109" s="201"/>
      <c r="AH109" s="254"/>
      <c r="AI109" s="254"/>
      <c r="AJ109" s="254"/>
      <c r="AK109" s="254"/>
      <c r="AL109" s="201"/>
      <c r="AM109" s="254"/>
      <c r="AN109" s="254"/>
      <c r="AO109" s="254"/>
      <c r="AP109" s="254"/>
      <c r="AQ109" s="201"/>
      <c r="AR109" s="254"/>
      <c r="AS109" s="254"/>
      <c r="AT109" s="254"/>
      <c r="AU109" s="254"/>
      <c r="AV109" s="254"/>
      <c r="AW109" s="201"/>
      <c r="AX109" s="254"/>
      <c r="AY109" s="254"/>
      <c r="AZ109" s="254"/>
      <c r="BA109" s="254"/>
      <c r="BB109" s="201"/>
      <c r="BC109" s="254"/>
      <c r="BD109" s="254"/>
      <c r="BE109" s="254"/>
      <c r="BF109" s="201"/>
    </row>
    <row r="110" spans="7:58" x14ac:dyDescent="0.25">
      <c r="G110" s="41"/>
      <c r="H110" s="254"/>
      <c r="I110" s="254"/>
      <c r="J110" s="201"/>
      <c r="K110" s="254"/>
      <c r="L110" s="254"/>
      <c r="M110" s="254"/>
      <c r="N110" s="254"/>
      <c r="O110" s="254"/>
      <c r="P110" s="201"/>
      <c r="Q110" s="254"/>
      <c r="R110" s="254"/>
      <c r="S110" s="254"/>
      <c r="T110" s="254"/>
      <c r="U110" s="254"/>
      <c r="V110" s="201"/>
      <c r="W110" s="254"/>
      <c r="X110" s="254"/>
      <c r="Y110" s="254"/>
      <c r="Z110" s="254"/>
      <c r="AA110" s="254"/>
      <c r="AB110" s="201"/>
      <c r="AC110" s="254"/>
      <c r="AD110" s="254"/>
      <c r="AE110" s="254"/>
      <c r="AF110" s="254"/>
      <c r="AG110" s="201"/>
      <c r="AH110" s="254"/>
      <c r="AI110" s="254"/>
      <c r="AJ110" s="254"/>
      <c r="AK110" s="254"/>
      <c r="AL110" s="201"/>
      <c r="AM110" s="254"/>
      <c r="AN110" s="254"/>
      <c r="AO110" s="254"/>
      <c r="AP110" s="254"/>
      <c r="AQ110" s="201"/>
      <c r="AR110" s="254"/>
      <c r="AS110" s="254"/>
      <c r="AT110" s="254"/>
      <c r="AU110" s="254"/>
      <c r="AV110" s="254"/>
      <c r="AW110" s="201"/>
      <c r="AX110" s="254"/>
      <c r="AY110" s="254"/>
      <c r="AZ110" s="254"/>
      <c r="BA110" s="254"/>
      <c r="BB110" s="201"/>
      <c r="BC110" s="254"/>
      <c r="BD110" s="254"/>
      <c r="BE110" s="254"/>
      <c r="BF110" s="201"/>
    </row>
    <row r="111" spans="7:58" x14ac:dyDescent="0.25">
      <c r="G111" s="161"/>
      <c r="H111" s="254"/>
      <c r="I111" s="254"/>
      <c r="J111" s="201"/>
      <c r="K111" s="254"/>
      <c r="L111" s="254"/>
      <c r="M111" s="254"/>
      <c r="N111" s="254"/>
      <c r="O111" s="254"/>
      <c r="P111" s="201"/>
      <c r="Q111" s="254"/>
      <c r="R111" s="254"/>
      <c r="S111" s="254"/>
      <c r="T111" s="254"/>
      <c r="U111" s="254"/>
      <c r="V111" s="201"/>
      <c r="W111" s="254"/>
      <c r="X111" s="254"/>
      <c r="Y111" s="254"/>
      <c r="Z111" s="254"/>
      <c r="AA111" s="254"/>
      <c r="AB111" s="201"/>
      <c r="AC111" s="254"/>
      <c r="AD111" s="254"/>
      <c r="AE111" s="254"/>
      <c r="AF111" s="254"/>
      <c r="AG111" s="201"/>
      <c r="AH111" s="254"/>
      <c r="AI111" s="254"/>
      <c r="AJ111" s="254"/>
      <c r="AK111" s="254"/>
      <c r="AL111" s="201"/>
      <c r="AM111" s="254"/>
      <c r="AN111" s="254"/>
      <c r="AO111" s="254"/>
      <c r="AP111" s="254"/>
      <c r="AQ111" s="201"/>
      <c r="AR111" s="254"/>
      <c r="AS111" s="254"/>
      <c r="AT111" s="254"/>
      <c r="AU111" s="254"/>
      <c r="AV111" s="254"/>
      <c r="AW111" s="201"/>
      <c r="AX111" s="254"/>
      <c r="AY111" s="254"/>
      <c r="AZ111" s="254"/>
      <c r="BA111" s="254"/>
      <c r="BB111" s="201"/>
      <c r="BC111" s="254"/>
      <c r="BD111" s="254"/>
      <c r="BE111" s="254"/>
      <c r="BF111" s="201"/>
    </row>
    <row r="112" spans="7:58" x14ac:dyDescent="0.25">
      <c r="G112" s="41"/>
      <c r="H112" s="254"/>
      <c r="I112" s="254"/>
      <c r="J112" s="201"/>
      <c r="K112" s="254"/>
      <c r="L112" s="254"/>
      <c r="M112" s="254"/>
      <c r="N112" s="254"/>
      <c r="O112" s="254"/>
      <c r="P112" s="201"/>
      <c r="Q112" s="254"/>
      <c r="R112" s="254"/>
      <c r="S112" s="254"/>
      <c r="T112" s="254"/>
      <c r="U112" s="254"/>
      <c r="V112" s="201"/>
      <c r="W112" s="254"/>
      <c r="X112" s="254"/>
      <c r="Y112" s="254"/>
      <c r="Z112" s="254"/>
      <c r="AA112" s="254"/>
      <c r="AB112" s="201"/>
      <c r="AC112" s="254"/>
      <c r="AD112" s="254"/>
      <c r="AE112" s="254"/>
      <c r="AF112" s="254"/>
      <c r="AG112" s="201"/>
      <c r="AH112" s="254"/>
      <c r="AI112" s="254"/>
      <c r="AJ112" s="254"/>
      <c r="AK112" s="254"/>
      <c r="AL112" s="201"/>
      <c r="AM112" s="254"/>
      <c r="AN112" s="254"/>
      <c r="AO112" s="254"/>
      <c r="AP112" s="254"/>
      <c r="AQ112" s="201"/>
      <c r="AR112" s="254"/>
      <c r="AS112" s="254"/>
      <c r="AT112" s="254"/>
      <c r="AU112" s="254"/>
      <c r="AV112" s="254"/>
      <c r="AW112" s="201"/>
      <c r="AX112" s="254"/>
      <c r="AY112" s="254"/>
      <c r="AZ112" s="254"/>
      <c r="BA112" s="254"/>
      <c r="BB112" s="201"/>
      <c r="BC112" s="254"/>
      <c r="BD112" s="254"/>
      <c r="BE112" s="254"/>
      <c r="BF112" s="201"/>
    </row>
    <row r="113" spans="7:58" x14ac:dyDescent="0.25">
      <c r="G113" s="41"/>
      <c r="H113" s="254"/>
      <c r="I113" s="254"/>
      <c r="J113" s="201"/>
      <c r="K113" s="254"/>
      <c r="L113" s="254"/>
      <c r="M113" s="254"/>
      <c r="N113" s="254"/>
      <c r="O113" s="254"/>
      <c r="P113" s="201"/>
      <c r="Q113" s="254"/>
      <c r="R113" s="254"/>
      <c r="S113" s="254"/>
      <c r="T113" s="254"/>
      <c r="U113" s="254"/>
      <c r="V113" s="201"/>
      <c r="W113" s="254"/>
      <c r="X113" s="254"/>
      <c r="Y113" s="254"/>
      <c r="Z113" s="254"/>
      <c r="AA113" s="254"/>
      <c r="AB113" s="201"/>
      <c r="AC113" s="254"/>
      <c r="AD113" s="254"/>
      <c r="AE113" s="254"/>
      <c r="AF113" s="254"/>
      <c r="AG113" s="201"/>
      <c r="AH113" s="254"/>
      <c r="AI113" s="254"/>
      <c r="AJ113" s="254"/>
      <c r="AK113" s="254"/>
      <c r="AL113" s="201"/>
      <c r="AM113" s="254"/>
      <c r="AN113" s="254"/>
      <c r="AO113" s="254"/>
      <c r="AP113" s="254"/>
      <c r="AQ113" s="201"/>
      <c r="AR113" s="254"/>
      <c r="AS113" s="254"/>
      <c r="AT113" s="254"/>
      <c r="AU113" s="254"/>
      <c r="AV113" s="254"/>
      <c r="AW113" s="201"/>
      <c r="AX113" s="254"/>
      <c r="AY113" s="254"/>
      <c r="AZ113" s="254"/>
      <c r="BA113" s="254"/>
      <c r="BB113" s="201"/>
      <c r="BC113" s="254"/>
      <c r="BD113" s="254"/>
      <c r="BE113" s="254"/>
      <c r="BF113" s="201"/>
    </row>
    <row r="114" spans="7:58" x14ac:dyDescent="0.25">
      <c r="G114" s="161"/>
      <c r="H114" s="254"/>
      <c r="I114" s="254"/>
      <c r="J114" s="201"/>
      <c r="K114" s="254"/>
      <c r="L114" s="254"/>
      <c r="M114" s="254"/>
      <c r="N114" s="254"/>
      <c r="O114" s="254"/>
      <c r="P114" s="201"/>
      <c r="Q114" s="254"/>
      <c r="R114" s="254"/>
      <c r="S114" s="254"/>
      <c r="T114" s="254"/>
      <c r="U114" s="254"/>
      <c r="V114" s="201"/>
      <c r="W114" s="254"/>
      <c r="X114" s="254"/>
      <c r="Y114" s="254"/>
      <c r="Z114" s="254"/>
      <c r="AA114" s="254"/>
      <c r="AB114" s="201"/>
      <c r="AC114" s="254"/>
      <c r="AD114" s="254"/>
      <c r="AE114" s="254"/>
      <c r="AF114" s="254"/>
      <c r="AG114" s="201"/>
      <c r="AH114" s="254"/>
      <c r="AI114" s="254"/>
      <c r="AJ114" s="254"/>
      <c r="AK114" s="254"/>
      <c r="AL114" s="201"/>
      <c r="AM114" s="254"/>
      <c r="AN114" s="254"/>
      <c r="AO114" s="254"/>
      <c r="AP114" s="254"/>
      <c r="AQ114" s="201"/>
      <c r="AR114" s="254"/>
      <c r="AS114" s="254"/>
      <c r="AT114" s="254"/>
      <c r="AU114" s="254"/>
      <c r="AV114" s="254"/>
      <c r="AW114" s="201"/>
      <c r="AX114" s="254"/>
      <c r="AY114" s="254"/>
      <c r="AZ114" s="254"/>
      <c r="BA114" s="254"/>
      <c r="BB114" s="201"/>
      <c r="BC114" s="254"/>
      <c r="BD114" s="254"/>
      <c r="BE114" s="254"/>
      <c r="BF114" s="201"/>
    </row>
    <row r="115" spans="7:58" x14ac:dyDescent="0.25">
      <c r="G115" s="41"/>
      <c r="H115" s="254"/>
      <c r="I115" s="254"/>
      <c r="J115" s="201"/>
      <c r="K115" s="254"/>
      <c r="L115" s="254"/>
      <c r="M115" s="254"/>
      <c r="N115" s="254"/>
      <c r="O115" s="254"/>
      <c r="P115" s="201"/>
      <c r="Q115" s="254"/>
      <c r="R115" s="254"/>
      <c r="S115" s="254"/>
      <c r="T115" s="254"/>
      <c r="U115" s="254"/>
      <c r="V115" s="201"/>
      <c r="W115" s="254"/>
      <c r="X115" s="254"/>
      <c r="Y115" s="254"/>
      <c r="Z115" s="254"/>
      <c r="AA115" s="254"/>
      <c r="AB115" s="201"/>
      <c r="AC115" s="254"/>
      <c r="AD115" s="254"/>
      <c r="AE115" s="254"/>
      <c r="AF115" s="254"/>
      <c r="AG115" s="201"/>
      <c r="AH115" s="254"/>
      <c r="AI115" s="254"/>
      <c r="AJ115" s="254"/>
      <c r="AK115" s="254"/>
      <c r="AL115" s="201"/>
      <c r="AM115" s="254"/>
      <c r="AN115" s="254"/>
      <c r="AO115" s="254"/>
      <c r="AP115" s="254"/>
      <c r="AQ115" s="201"/>
      <c r="AR115" s="254"/>
      <c r="AS115" s="254"/>
      <c r="AT115" s="254"/>
      <c r="AU115" s="254"/>
      <c r="AV115" s="254"/>
      <c r="AW115" s="201"/>
      <c r="AX115" s="254"/>
      <c r="AY115" s="254"/>
      <c r="AZ115" s="254"/>
      <c r="BA115" s="254"/>
      <c r="BB115" s="201"/>
      <c r="BC115" s="254"/>
      <c r="BD115" s="254"/>
      <c r="BE115" s="254"/>
      <c r="BF115" s="201"/>
    </row>
    <row r="116" spans="7:58" x14ac:dyDescent="0.25">
      <c r="G116" s="161"/>
      <c r="H116" s="254"/>
      <c r="I116" s="254"/>
      <c r="J116" s="201"/>
      <c r="K116" s="254"/>
      <c r="L116" s="254"/>
      <c r="M116" s="254"/>
      <c r="N116" s="254"/>
      <c r="O116" s="254"/>
      <c r="P116" s="201"/>
      <c r="Q116" s="254"/>
      <c r="R116" s="254"/>
      <c r="S116" s="254"/>
      <c r="T116" s="254"/>
      <c r="U116" s="254"/>
      <c r="V116" s="201"/>
      <c r="W116" s="254"/>
      <c r="X116" s="254"/>
      <c r="Y116" s="254"/>
      <c r="Z116" s="254"/>
      <c r="AA116" s="254"/>
      <c r="AB116" s="201"/>
      <c r="AC116" s="254"/>
      <c r="AD116" s="254"/>
      <c r="AE116" s="254"/>
      <c r="AF116" s="254"/>
      <c r="AG116" s="201"/>
      <c r="AH116" s="254"/>
      <c r="AI116" s="254"/>
      <c r="AJ116" s="254"/>
      <c r="AK116" s="254"/>
      <c r="AL116" s="201"/>
      <c r="AM116" s="254"/>
      <c r="AN116" s="254"/>
      <c r="AO116" s="254"/>
      <c r="AP116" s="254"/>
      <c r="AQ116" s="201"/>
      <c r="AR116" s="254"/>
      <c r="AS116" s="254"/>
      <c r="AT116" s="254"/>
      <c r="AU116" s="254"/>
      <c r="AV116" s="254"/>
      <c r="AW116" s="201"/>
      <c r="AX116" s="254"/>
      <c r="AY116" s="254"/>
      <c r="AZ116" s="254"/>
      <c r="BA116" s="254"/>
      <c r="BB116" s="201"/>
      <c r="BC116" s="254"/>
      <c r="BD116" s="254"/>
      <c r="BE116" s="254"/>
      <c r="BF116" s="201"/>
    </row>
    <row r="117" spans="7:58" x14ac:dyDescent="0.25">
      <c r="G117" s="41"/>
      <c r="H117" s="254"/>
      <c r="I117" s="254"/>
      <c r="J117" s="201"/>
      <c r="K117" s="254"/>
      <c r="L117" s="254"/>
      <c r="M117" s="254"/>
      <c r="N117" s="254"/>
      <c r="O117" s="254"/>
      <c r="P117" s="201"/>
      <c r="Q117" s="254"/>
      <c r="R117" s="254"/>
      <c r="S117" s="254"/>
      <c r="T117" s="254"/>
      <c r="U117" s="254"/>
      <c r="V117" s="201"/>
      <c r="W117" s="254"/>
      <c r="X117" s="254"/>
      <c r="Y117" s="254"/>
      <c r="Z117" s="254"/>
      <c r="AA117" s="254"/>
      <c r="AB117" s="201"/>
      <c r="AC117" s="254"/>
      <c r="AD117" s="254"/>
      <c r="AE117" s="254"/>
      <c r="AF117" s="254"/>
      <c r="AG117" s="201"/>
      <c r="AH117" s="254"/>
      <c r="AI117" s="254"/>
      <c r="AJ117" s="254"/>
      <c r="AK117" s="254"/>
      <c r="AL117" s="201"/>
      <c r="AM117" s="254"/>
      <c r="AN117" s="254"/>
      <c r="AO117" s="254"/>
      <c r="AP117" s="254"/>
      <c r="AQ117" s="201"/>
      <c r="AR117" s="254"/>
      <c r="AS117" s="254"/>
      <c r="AT117" s="254"/>
      <c r="AU117" s="254"/>
      <c r="AV117" s="254"/>
      <c r="AW117" s="201"/>
      <c r="AX117" s="254"/>
      <c r="AY117" s="254"/>
      <c r="AZ117" s="254"/>
      <c r="BA117" s="254"/>
      <c r="BB117" s="201"/>
      <c r="BC117" s="254"/>
      <c r="BD117" s="254"/>
      <c r="BE117" s="254"/>
      <c r="BF117" s="201"/>
    </row>
    <row r="118" spans="7:58" x14ac:dyDescent="0.25">
      <c r="G118" s="41"/>
      <c r="H118" s="254"/>
      <c r="I118" s="254"/>
      <c r="J118" s="201"/>
      <c r="K118" s="254"/>
      <c r="L118" s="254"/>
      <c r="M118" s="254"/>
      <c r="N118" s="254"/>
      <c r="O118" s="254"/>
      <c r="P118" s="201"/>
      <c r="Q118" s="254"/>
      <c r="R118" s="254"/>
      <c r="S118" s="254"/>
      <c r="T118" s="254"/>
      <c r="U118" s="254"/>
      <c r="V118" s="201"/>
      <c r="W118" s="254"/>
      <c r="X118" s="254"/>
      <c r="Y118" s="254"/>
      <c r="Z118" s="254"/>
      <c r="AA118" s="254"/>
      <c r="AB118" s="201"/>
      <c r="AC118" s="254"/>
      <c r="AD118" s="254"/>
      <c r="AE118" s="254"/>
      <c r="AF118" s="254"/>
      <c r="AG118" s="201"/>
      <c r="AH118" s="254"/>
      <c r="AI118" s="254"/>
      <c r="AJ118" s="254"/>
      <c r="AK118" s="254"/>
      <c r="AL118" s="201"/>
      <c r="AM118" s="254"/>
      <c r="AN118" s="254"/>
      <c r="AO118" s="254"/>
      <c r="AP118" s="254"/>
      <c r="AQ118" s="201"/>
      <c r="AR118" s="254"/>
      <c r="AS118" s="254"/>
      <c r="AT118" s="254"/>
      <c r="AU118" s="254"/>
      <c r="AV118" s="254"/>
      <c r="AW118" s="201"/>
      <c r="AX118" s="254"/>
      <c r="AY118" s="254"/>
      <c r="AZ118" s="254"/>
      <c r="BA118" s="254"/>
      <c r="BB118" s="201"/>
      <c r="BC118" s="254"/>
      <c r="BD118" s="254"/>
      <c r="BE118" s="254"/>
      <c r="BF118" s="201"/>
    </row>
    <row r="119" spans="7:58" x14ac:dyDescent="0.25">
      <c r="G119" s="41"/>
      <c r="H119" s="254"/>
      <c r="I119" s="254"/>
      <c r="J119" s="201"/>
      <c r="K119" s="254"/>
      <c r="L119" s="254"/>
      <c r="M119" s="254"/>
      <c r="N119" s="254"/>
      <c r="O119" s="254"/>
      <c r="P119" s="201"/>
      <c r="Q119" s="254"/>
      <c r="R119" s="254"/>
      <c r="S119" s="254"/>
      <c r="T119" s="254"/>
      <c r="U119" s="254"/>
      <c r="V119" s="201"/>
      <c r="W119" s="254"/>
      <c r="X119" s="254"/>
      <c r="Y119" s="254"/>
      <c r="Z119" s="254"/>
      <c r="AA119" s="254"/>
      <c r="AB119" s="201"/>
      <c r="AC119" s="254"/>
      <c r="AD119" s="254"/>
      <c r="AE119" s="254"/>
      <c r="AF119" s="254"/>
      <c r="AG119" s="201"/>
      <c r="AH119" s="254"/>
      <c r="AI119" s="254"/>
      <c r="AJ119" s="254"/>
      <c r="AK119" s="254"/>
      <c r="AL119" s="201"/>
      <c r="AM119" s="254"/>
      <c r="AN119" s="254"/>
      <c r="AO119" s="254"/>
      <c r="AP119" s="254"/>
      <c r="AQ119" s="201"/>
      <c r="AR119" s="254"/>
      <c r="AS119" s="254"/>
      <c r="AT119" s="254"/>
      <c r="AU119" s="254"/>
      <c r="AV119" s="254"/>
      <c r="AW119" s="201"/>
      <c r="AX119" s="254"/>
      <c r="AY119" s="254"/>
      <c r="AZ119" s="254"/>
      <c r="BA119" s="254"/>
      <c r="BB119" s="201"/>
      <c r="BC119" s="254"/>
      <c r="BD119" s="254"/>
      <c r="BE119" s="254"/>
      <c r="BF119" s="201"/>
    </row>
    <row r="120" spans="7:58" x14ac:dyDescent="0.25">
      <c r="G120" s="41"/>
      <c r="H120" s="254"/>
      <c r="I120" s="254"/>
      <c r="J120" s="201"/>
      <c r="K120" s="254"/>
      <c r="L120" s="254"/>
      <c r="M120" s="254"/>
      <c r="N120" s="254"/>
      <c r="O120" s="254"/>
      <c r="P120" s="201"/>
      <c r="Q120" s="254"/>
      <c r="R120" s="254"/>
      <c r="S120" s="254"/>
      <c r="T120" s="254"/>
      <c r="U120" s="254"/>
      <c r="V120" s="201"/>
      <c r="W120" s="254"/>
      <c r="X120" s="254"/>
      <c r="Y120" s="254"/>
      <c r="Z120" s="254"/>
      <c r="AA120" s="254"/>
      <c r="AB120" s="201"/>
      <c r="AC120" s="254"/>
      <c r="AD120" s="254"/>
      <c r="AE120" s="254"/>
      <c r="AF120" s="254"/>
      <c r="AG120" s="201"/>
      <c r="AH120" s="254"/>
      <c r="AI120" s="254"/>
      <c r="AJ120" s="254"/>
      <c r="AK120" s="254"/>
      <c r="AL120" s="201"/>
      <c r="AM120" s="254"/>
      <c r="AN120" s="254"/>
      <c r="AO120" s="254"/>
      <c r="AP120" s="254"/>
      <c r="AQ120" s="201"/>
      <c r="AR120" s="254"/>
      <c r="AS120" s="254"/>
      <c r="AT120" s="254"/>
      <c r="AU120" s="254"/>
      <c r="AV120" s="254"/>
      <c r="AW120" s="201"/>
      <c r="AX120" s="254"/>
      <c r="AY120" s="254"/>
      <c r="AZ120" s="254"/>
      <c r="BA120" s="254"/>
      <c r="BB120" s="201"/>
      <c r="BC120" s="254"/>
      <c r="BD120" s="254"/>
      <c r="BE120" s="254"/>
      <c r="BF120" s="201"/>
    </row>
    <row r="121" spans="7:58" x14ac:dyDescent="0.25">
      <c r="G121" s="41"/>
      <c r="H121" s="254"/>
      <c r="I121" s="254"/>
      <c r="J121" s="201"/>
      <c r="K121" s="254"/>
      <c r="L121" s="254"/>
      <c r="M121" s="254"/>
      <c r="N121" s="254"/>
      <c r="O121" s="254"/>
      <c r="P121" s="201"/>
      <c r="Q121" s="254"/>
      <c r="R121" s="254"/>
      <c r="S121" s="254"/>
      <c r="T121" s="254"/>
      <c r="U121" s="254"/>
      <c r="V121" s="201"/>
      <c r="W121" s="254"/>
      <c r="X121" s="254"/>
      <c r="Y121" s="254"/>
      <c r="Z121" s="254"/>
      <c r="AA121" s="254"/>
      <c r="AB121" s="201"/>
      <c r="AC121" s="254"/>
      <c r="AD121" s="254"/>
      <c r="AE121" s="254"/>
      <c r="AF121" s="254"/>
      <c r="AG121" s="201"/>
      <c r="AH121" s="254"/>
      <c r="AI121" s="254"/>
      <c r="AJ121" s="254"/>
      <c r="AK121" s="254"/>
      <c r="AL121" s="201"/>
      <c r="AM121" s="254"/>
      <c r="AN121" s="254"/>
      <c r="AO121" s="254"/>
      <c r="AP121" s="254"/>
      <c r="AQ121" s="201"/>
      <c r="AR121" s="254"/>
      <c r="AS121" s="254"/>
      <c r="AT121" s="254"/>
      <c r="AU121" s="254"/>
      <c r="AV121" s="254"/>
      <c r="AW121" s="201"/>
      <c r="AX121" s="254"/>
      <c r="AY121" s="254"/>
      <c r="AZ121" s="254"/>
      <c r="BA121" s="254"/>
      <c r="BB121" s="201"/>
      <c r="BC121" s="254"/>
      <c r="BD121" s="254"/>
      <c r="BE121" s="254"/>
      <c r="BF121" s="201"/>
    </row>
    <row r="122" spans="7:58" x14ac:dyDescent="0.25">
      <c r="G122" s="41"/>
      <c r="H122" s="254"/>
      <c r="I122" s="254"/>
      <c r="J122" s="201"/>
      <c r="K122" s="254"/>
      <c r="L122" s="254"/>
      <c r="M122" s="254"/>
      <c r="N122" s="254"/>
      <c r="O122" s="254"/>
      <c r="P122" s="201"/>
      <c r="Q122" s="254"/>
      <c r="R122" s="254"/>
      <c r="S122" s="254"/>
      <c r="T122" s="254"/>
      <c r="U122" s="254"/>
      <c r="V122" s="201"/>
      <c r="W122" s="254"/>
      <c r="X122" s="254"/>
      <c r="Y122" s="254"/>
      <c r="Z122" s="254"/>
      <c r="AA122" s="254"/>
      <c r="AB122" s="201"/>
      <c r="AC122" s="254"/>
      <c r="AD122" s="254"/>
      <c r="AE122" s="254"/>
      <c r="AF122" s="254"/>
      <c r="AG122" s="201"/>
      <c r="AH122" s="254"/>
      <c r="AI122" s="254"/>
      <c r="AJ122" s="254"/>
      <c r="AK122" s="254"/>
      <c r="AL122" s="201"/>
      <c r="AM122" s="254"/>
      <c r="AN122" s="254"/>
      <c r="AO122" s="254"/>
      <c r="AP122" s="254"/>
      <c r="AQ122" s="201"/>
      <c r="AR122" s="254"/>
      <c r="AS122" s="254"/>
      <c r="AT122" s="254"/>
      <c r="AU122" s="254"/>
      <c r="AV122" s="254"/>
      <c r="AW122" s="201"/>
      <c r="AX122" s="254"/>
      <c r="AY122" s="254"/>
      <c r="AZ122" s="254"/>
      <c r="BA122" s="254"/>
      <c r="BB122" s="201"/>
      <c r="BC122" s="254"/>
      <c r="BD122" s="254"/>
      <c r="BE122" s="254"/>
      <c r="BF122" s="201"/>
    </row>
    <row r="123" spans="7:58" x14ac:dyDescent="0.25">
      <c r="G123" s="161"/>
      <c r="H123" s="254"/>
      <c r="I123" s="254"/>
      <c r="J123" s="201"/>
      <c r="K123" s="254"/>
      <c r="L123" s="254"/>
      <c r="M123" s="254"/>
      <c r="N123" s="254"/>
      <c r="O123" s="254"/>
      <c r="P123" s="201"/>
      <c r="Q123" s="254"/>
      <c r="R123" s="254"/>
      <c r="S123" s="254"/>
      <c r="T123" s="254"/>
      <c r="U123" s="254"/>
      <c r="V123" s="201"/>
      <c r="W123" s="254"/>
      <c r="X123" s="254"/>
      <c r="Y123" s="254"/>
      <c r="Z123" s="254"/>
      <c r="AA123" s="254"/>
      <c r="AB123" s="201"/>
      <c r="AC123" s="254"/>
      <c r="AD123" s="254"/>
      <c r="AE123" s="254"/>
      <c r="AF123" s="254"/>
      <c r="AG123" s="201"/>
      <c r="AH123" s="254"/>
      <c r="AI123" s="254"/>
      <c r="AJ123" s="254"/>
      <c r="AK123" s="254"/>
      <c r="AL123" s="201"/>
      <c r="AM123" s="254"/>
      <c r="AN123" s="254"/>
      <c r="AO123" s="254"/>
      <c r="AP123" s="254"/>
      <c r="AQ123" s="201"/>
      <c r="AR123" s="254"/>
      <c r="AS123" s="254"/>
      <c r="AT123" s="254"/>
      <c r="AU123" s="254"/>
      <c r="AV123" s="254"/>
      <c r="AW123" s="201"/>
      <c r="AX123" s="254"/>
      <c r="AY123" s="254"/>
      <c r="AZ123" s="254"/>
      <c r="BA123" s="254"/>
      <c r="BB123" s="201"/>
      <c r="BC123" s="254"/>
      <c r="BD123" s="254"/>
      <c r="BE123" s="254"/>
      <c r="BF123" s="201"/>
    </row>
    <row r="124" spans="7:58" x14ac:dyDescent="0.25">
      <c r="G124" s="161"/>
      <c r="H124" s="254"/>
      <c r="I124" s="254"/>
      <c r="J124" s="201"/>
      <c r="K124" s="254"/>
      <c r="L124" s="254"/>
      <c r="M124" s="254"/>
      <c r="N124" s="254"/>
      <c r="O124" s="254"/>
      <c r="P124" s="201"/>
      <c r="Q124" s="254"/>
      <c r="R124" s="254"/>
      <c r="S124" s="254"/>
      <c r="T124" s="254"/>
      <c r="U124" s="254"/>
      <c r="V124" s="201"/>
      <c r="W124" s="254"/>
      <c r="X124" s="254"/>
      <c r="Y124" s="254"/>
      <c r="Z124" s="254"/>
      <c r="AA124" s="254"/>
      <c r="AB124" s="201"/>
      <c r="AC124" s="254"/>
      <c r="AD124" s="254"/>
      <c r="AE124" s="254"/>
      <c r="AF124" s="254"/>
      <c r="AG124" s="201"/>
      <c r="AH124" s="254"/>
      <c r="AI124" s="254"/>
      <c r="AJ124" s="254"/>
      <c r="AK124" s="254"/>
      <c r="AL124" s="201"/>
      <c r="AM124" s="254"/>
      <c r="AN124" s="254"/>
      <c r="AO124" s="254"/>
      <c r="AP124" s="254"/>
      <c r="AQ124" s="201"/>
      <c r="AR124" s="254"/>
      <c r="AS124" s="254"/>
      <c r="AT124" s="254"/>
      <c r="AU124" s="254"/>
      <c r="AV124" s="254"/>
      <c r="AW124" s="201"/>
      <c r="AX124" s="254"/>
      <c r="AY124" s="254"/>
      <c r="AZ124" s="254"/>
      <c r="BA124" s="254"/>
      <c r="BB124" s="201"/>
      <c r="BC124" s="254"/>
      <c r="BD124" s="254"/>
      <c r="BE124" s="254"/>
      <c r="BF124" s="201"/>
    </row>
    <row r="125" spans="7:58" x14ac:dyDescent="0.25">
      <c r="G125" s="161"/>
      <c r="H125" s="254"/>
      <c r="I125" s="254"/>
      <c r="J125" s="201"/>
      <c r="K125" s="254"/>
      <c r="L125" s="254"/>
      <c r="M125" s="254"/>
      <c r="N125" s="254"/>
      <c r="O125" s="254"/>
      <c r="P125" s="201"/>
      <c r="Q125" s="254"/>
      <c r="R125" s="254"/>
      <c r="S125" s="254"/>
      <c r="T125" s="254"/>
      <c r="U125" s="254"/>
      <c r="V125" s="201"/>
      <c r="W125" s="254"/>
      <c r="X125" s="254"/>
      <c r="Y125" s="254"/>
      <c r="Z125" s="254"/>
      <c r="AA125" s="254"/>
      <c r="AB125" s="201"/>
      <c r="AC125" s="254"/>
      <c r="AD125" s="254"/>
      <c r="AE125" s="254"/>
      <c r="AF125" s="254"/>
      <c r="AG125" s="201"/>
      <c r="AH125" s="254"/>
      <c r="AI125" s="254"/>
      <c r="AJ125" s="254"/>
      <c r="AK125" s="254"/>
      <c r="AL125" s="201"/>
      <c r="AM125" s="254"/>
      <c r="AN125" s="254"/>
      <c r="AO125" s="254"/>
      <c r="AP125" s="254"/>
      <c r="AQ125" s="201"/>
      <c r="AR125" s="254"/>
      <c r="AS125" s="254"/>
      <c r="AT125" s="254"/>
      <c r="AU125" s="254"/>
      <c r="AV125" s="254"/>
      <c r="AW125" s="201"/>
      <c r="AX125" s="254"/>
      <c r="AY125" s="254"/>
      <c r="AZ125" s="254"/>
      <c r="BA125" s="254"/>
      <c r="BB125" s="201"/>
      <c r="BC125" s="254"/>
      <c r="BD125" s="254"/>
      <c r="BE125" s="254"/>
      <c r="BF125" s="201"/>
    </row>
    <row r="126" spans="7:58" x14ac:dyDescent="0.25">
      <c r="G126" s="41"/>
      <c r="H126" s="254"/>
      <c r="I126" s="254"/>
      <c r="J126" s="201"/>
      <c r="K126" s="254"/>
      <c r="L126" s="254"/>
      <c r="M126" s="254"/>
      <c r="N126" s="254"/>
      <c r="O126" s="254"/>
      <c r="P126" s="201"/>
      <c r="Q126" s="254"/>
      <c r="R126" s="254"/>
      <c r="S126" s="254"/>
      <c r="T126" s="254"/>
      <c r="U126" s="254"/>
      <c r="V126" s="201"/>
      <c r="W126" s="254"/>
      <c r="X126" s="254"/>
      <c r="Y126" s="254"/>
      <c r="Z126" s="254"/>
      <c r="AA126" s="254"/>
      <c r="AB126" s="201"/>
      <c r="AC126" s="254"/>
      <c r="AD126" s="254"/>
      <c r="AE126" s="254"/>
      <c r="AF126" s="254"/>
      <c r="AG126" s="201"/>
      <c r="AH126" s="254"/>
      <c r="AI126" s="254"/>
      <c r="AJ126" s="254"/>
      <c r="AK126" s="254"/>
      <c r="AL126" s="201"/>
      <c r="AM126" s="254"/>
      <c r="AN126" s="254"/>
      <c r="AO126" s="254"/>
      <c r="AP126" s="254"/>
      <c r="AQ126" s="201"/>
      <c r="AR126" s="254"/>
      <c r="AS126" s="254"/>
      <c r="AT126" s="254"/>
      <c r="AU126" s="254"/>
      <c r="AV126" s="254"/>
      <c r="AW126" s="201"/>
      <c r="AX126" s="254"/>
      <c r="AY126" s="254"/>
      <c r="AZ126" s="254"/>
      <c r="BA126" s="254"/>
      <c r="BB126" s="201"/>
      <c r="BC126" s="254"/>
      <c r="BD126" s="254"/>
      <c r="BE126" s="254"/>
      <c r="BF126" s="201"/>
    </row>
    <row r="127" spans="7:58" x14ac:dyDescent="0.25">
      <c r="G127" s="41"/>
      <c r="H127" s="254"/>
      <c r="I127" s="254"/>
      <c r="J127" s="201"/>
      <c r="K127" s="254"/>
      <c r="L127" s="254"/>
      <c r="M127" s="254"/>
      <c r="N127" s="254"/>
      <c r="O127" s="254"/>
      <c r="P127" s="201"/>
      <c r="Q127" s="254"/>
      <c r="R127" s="254"/>
      <c r="S127" s="254"/>
      <c r="T127" s="254"/>
      <c r="U127" s="254"/>
      <c r="V127" s="201"/>
      <c r="W127" s="254"/>
      <c r="X127" s="254"/>
      <c r="Y127" s="254"/>
      <c r="Z127" s="254"/>
      <c r="AA127" s="254"/>
      <c r="AB127" s="201"/>
      <c r="AC127" s="254"/>
      <c r="AD127" s="254"/>
      <c r="AE127" s="254"/>
      <c r="AF127" s="254"/>
      <c r="AG127" s="201"/>
      <c r="AH127" s="254"/>
      <c r="AI127" s="254"/>
      <c r="AJ127" s="254"/>
      <c r="AK127" s="254"/>
      <c r="AL127" s="201"/>
      <c r="AM127" s="254"/>
      <c r="AN127" s="254"/>
      <c r="AO127" s="254"/>
      <c r="AP127" s="254"/>
      <c r="AQ127" s="201"/>
      <c r="AR127" s="254"/>
      <c r="AS127" s="254"/>
      <c r="AT127" s="254"/>
      <c r="AU127" s="254"/>
      <c r="AV127" s="254"/>
      <c r="AW127" s="201"/>
      <c r="AX127" s="254"/>
      <c r="AY127" s="254"/>
      <c r="AZ127" s="254"/>
      <c r="BA127" s="254"/>
      <c r="BB127" s="201"/>
      <c r="BC127" s="254"/>
      <c r="BD127" s="254"/>
      <c r="BE127" s="254"/>
      <c r="BF127" s="201"/>
    </row>
    <row r="128" spans="7:58" x14ac:dyDescent="0.25">
      <c r="G128" s="161"/>
      <c r="H128" s="254"/>
      <c r="I128" s="254"/>
      <c r="J128" s="201"/>
      <c r="K128" s="254"/>
      <c r="L128" s="254"/>
      <c r="M128" s="254"/>
      <c r="N128" s="254"/>
      <c r="O128" s="254"/>
      <c r="P128" s="201"/>
      <c r="Q128" s="254"/>
      <c r="R128" s="254"/>
      <c r="S128" s="254"/>
      <c r="T128" s="254"/>
      <c r="U128" s="254"/>
      <c r="V128" s="201"/>
      <c r="W128" s="254"/>
      <c r="X128" s="254"/>
      <c r="Y128" s="254"/>
      <c r="Z128" s="254"/>
      <c r="AA128" s="254"/>
      <c r="AB128" s="201"/>
      <c r="AC128" s="254"/>
      <c r="AD128" s="254"/>
      <c r="AE128" s="254"/>
      <c r="AF128" s="254"/>
      <c r="AG128" s="201"/>
      <c r="AH128" s="254"/>
      <c r="AI128" s="254"/>
      <c r="AJ128" s="254"/>
      <c r="AK128" s="254"/>
      <c r="AL128" s="201"/>
      <c r="AM128" s="254"/>
      <c r="AN128" s="254"/>
      <c r="AO128" s="254"/>
      <c r="AP128" s="254"/>
      <c r="AQ128" s="201"/>
      <c r="AR128" s="254"/>
      <c r="AS128" s="254"/>
      <c r="AT128" s="254"/>
      <c r="AU128" s="254"/>
      <c r="AV128" s="254"/>
      <c r="AW128" s="201"/>
      <c r="AX128" s="254"/>
      <c r="AY128" s="254"/>
      <c r="AZ128" s="254"/>
      <c r="BA128" s="254"/>
      <c r="BB128" s="201"/>
      <c r="BC128" s="254"/>
      <c r="BD128" s="254"/>
      <c r="BE128" s="254"/>
      <c r="BF128" s="201"/>
    </row>
    <row r="129" spans="7:58" x14ac:dyDescent="0.25">
      <c r="G129" s="161"/>
      <c r="H129" s="254"/>
      <c r="I129" s="254"/>
      <c r="J129" s="201"/>
      <c r="K129" s="254"/>
      <c r="L129" s="254"/>
      <c r="M129" s="254"/>
      <c r="N129" s="254"/>
      <c r="O129" s="254"/>
      <c r="P129" s="201"/>
      <c r="Q129" s="254"/>
      <c r="R129" s="254"/>
      <c r="S129" s="254"/>
      <c r="T129" s="254"/>
      <c r="U129" s="254"/>
      <c r="V129" s="201"/>
      <c r="W129" s="254"/>
      <c r="X129" s="254"/>
      <c r="Y129" s="254"/>
      <c r="Z129" s="254"/>
      <c r="AA129" s="254"/>
      <c r="AB129" s="201"/>
      <c r="AC129" s="254"/>
      <c r="AD129" s="254"/>
      <c r="AE129" s="254"/>
      <c r="AF129" s="254"/>
      <c r="AG129" s="201"/>
      <c r="AH129" s="254"/>
      <c r="AI129" s="254"/>
      <c r="AJ129" s="254"/>
      <c r="AK129" s="254"/>
      <c r="AL129" s="201"/>
      <c r="AM129" s="254"/>
      <c r="AN129" s="254"/>
      <c r="AO129" s="254"/>
      <c r="AP129" s="254"/>
      <c r="AQ129" s="201"/>
      <c r="AR129" s="254"/>
      <c r="AS129" s="254"/>
      <c r="AT129" s="254"/>
      <c r="AU129" s="254"/>
      <c r="AV129" s="254"/>
      <c r="AW129" s="201"/>
      <c r="AX129" s="254"/>
      <c r="AY129" s="254"/>
      <c r="AZ129" s="254"/>
      <c r="BA129" s="254"/>
      <c r="BB129" s="201"/>
      <c r="BC129" s="254"/>
      <c r="BD129" s="254"/>
      <c r="BE129" s="254"/>
      <c r="BF129" s="201"/>
    </row>
    <row r="130" spans="7:58" x14ac:dyDescent="0.25">
      <c r="G130" s="161"/>
      <c r="H130" s="254"/>
      <c r="I130" s="254"/>
      <c r="J130" s="201"/>
      <c r="K130" s="254"/>
      <c r="L130" s="254"/>
      <c r="M130" s="254"/>
      <c r="N130" s="254"/>
      <c r="O130" s="254"/>
      <c r="P130" s="201"/>
      <c r="Q130" s="254"/>
      <c r="R130" s="254"/>
      <c r="S130" s="254"/>
      <c r="T130" s="254"/>
      <c r="U130" s="254"/>
      <c r="V130" s="201"/>
      <c r="W130" s="254"/>
      <c r="X130" s="254"/>
      <c r="Y130" s="254"/>
      <c r="Z130" s="254"/>
      <c r="AA130" s="254"/>
      <c r="AB130" s="201"/>
      <c r="AC130" s="254"/>
      <c r="AD130" s="254"/>
      <c r="AE130" s="254"/>
      <c r="AF130" s="254"/>
      <c r="AG130" s="201"/>
      <c r="AH130" s="254"/>
      <c r="AI130" s="254"/>
      <c r="AJ130" s="254"/>
      <c r="AK130" s="254"/>
      <c r="AL130" s="201"/>
      <c r="AM130" s="254"/>
      <c r="AN130" s="254"/>
      <c r="AO130" s="254"/>
      <c r="AP130" s="254"/>
      <c r="AQ130" s="201"/>
      <c r="AR130" s="254"/>
      <c r="AS130" s="254"/>
      <c r="AT130" s="254"/>
      <c r="AU130" s="254"/>
      <c r="AV130" s="254"/>
      <c r="AW130" s="201"/>
      <c r="AX130" s="254"/>
      <c r="AY130" s="254"/>
      <c r="AZ130" s="254"/>
      <c r="BA130" s="254"/>
      <c r="BB130" s="201"/>
      <c r="BC130" s="254"/>
      <c r="BD130" s="254"/>
      <c r="BE130" s="254"/>
      <c r="BF130" s="201"/>
    </row>
    <row r="131" spans="7:58" x14ac:dyDescent="0.25">
      <c r="G131" s="161"/>
      <c r="H131" s="254"/>
      <c r="I131" s="254"/>
      <c r="J131" s="201"/>
      <c r="K131" s="254"/>
      <c r="L131" s="254"/>
      <c r="M131" s="254"/>
      <c r="N131" s="254"/>
      <c r="O131" s="254"/>
      <c r="P131" s="201"/>
      <c r="Q131" s="254"/>
      <c r="R131" s="254"/>
      <c r="S131" s="254"/>
      <c r="T131" s="254"/>
      <c r="U131" s="254"/>
      <c r="V131" s="201"/>
      <c r="W131" s="254"/>
      <c r="X131" s="254"/>
      <c r="Y131" s="254"/>
      <c r="Z131" s="254"/>
      <c r="AA131" s="254"/>
      <c r="AB131" s="201"/>
      <c r="AC131" s="254"/>
      <c r="AD131" s="254"/>
      <c r="AE131" s="254"/>
      <c r="AF131" s="254"/>
      <c r="AG131" s="201"/>
      <c r="AH131" s="254"/>
      <c r="AI131" s="254"/>
      <c r="AJ131" s="254"/>
      <c r="AK131" s="254"/>
      <c r="AL131" s="201"/>
      <c r="AM131" s="254"/>
      <c r="AN131" s="254"/>
      <c r="AO131" s="254"/>
      <c r="AP131" s="254"/>
      <c r="AQ131" s="201"/>
      <c r="AR131" s="254"/>
      <c r="AS131" s="254"/>
      <c r="AT131" s="254"/>
      <c r="AU131" s="254"/>
      <c r="AV131" s="254"/>
      <c r="AW131" s="201"/>
      <c r="AX131" s="254"/>
      <c r="AY131" s="254"/>
      <c r="AZ131" s="254"/>
      <c r="BA131" s="254"/>
      <c r="BB131" s="201"/>
      <c r="BC131" s="254"/>
      <c r="BD131" s="254"/>
      <c r="BE131" s="254"/>
      <c r="BF131" s="201"/>
    </row>
    <row r="132" spans="7:58" x14ac:dyDescent="0.25">
      <c r="G132" s="41"/>
      <c r="H132" s="254"/>
      <c r="I132" s="254"/>
      <c r="J132" s="201"/>
      <c r="K132" s="254"/>
      <c r="L132" s="254"/>
      <c r="M132" s="254"/>
      <c r="N132" s="254"/>
      <c r="O132" s="254"/>
      <c r="P132" s="201"/>
      <c r="Q132" s="254"/>
      <c r="R132" s="254"/>
      <c r="S132" s="254"/>
      <c r="T132" s="254"/>
      <c r="U132" s="254"/>
      <c r="V132" s="201"/>
      <c r="W132" s="254"/>
      <c r="X132" s="254"/>
      <c r="Y132" s="254"/>
      <c r="Z132" s="254"/>
      <c r="AA132" s="254"/>
      <c r="AB132" s="201"/>
      <c r="AC132" s="254"/>
      <c r="AD132" s="254"/>
      <c r="AE132" s="254"/>
      <c r="AF132" s="254"/>
      <c r="AG132" s="201"/>
      <c r="AH132" s="254"/>
      <c r="AI132" s="254"/>
      <c r="AJ132" s="254"/>
      <c r="AK132" s="254"/>
      <c r="AL132" s="201"/>
      <c r="AM132" s="254"/>
      <c r="AN132" s="254"/>
      <c r="AO132" s="254"/>
      <c r="AP132" s="254"/>
      <c r="AQ132" s="201"/>
      <c r="AR132" s="254"/>
      <c r="AS132" s="254"/>
      <c r="AT132" s="254"/>
      <c r="AU132" s="254"/>
      <c r="AV132" s="254"/>
      <c r="AW132" s="201"/>
      <c r="AX132" s="254"/>
      <c r="AY132" s="254"/>
      <c r="AZ132" s="254"/>
      <c r="BA132" s="254"/>
      <c r="BB132" s="201"/>
      <c r="BC132" s="254"/>
      <c r="BD132" s="254"/>
      <c r="BE132" s="254"/>
      <c r="BF132" s="201"/>
    </row>
    <row r="133" spans="7:58" x14ac:dyDescent="0.25">
      <c r="G133" s="161"/>
      <c r="H133" s="254"/>
      <c r="I133" s="254"/>
      <c r="J133" s="201"/>
      <c r="K133" s="254"/>
      <c r="L133" s="254"/>
      <c r="M133" s="254"/>
      <c r="N133" s="254"/>
      <c r="O133" s="254"/>
      <c r="P133" s="201"/>
      <c r="Q133" s="254"/>
      <c r="R133" s="254"/>
      <c r="S133" s="254"/>
      <c r="T133" s="254"/>
      <c r="U133" s="254"/>
      <c r="V133" s="201"/>
      <c r="W133" s="254"/>
      <c r="X133" s="254"/>
      <c r="Y133" s="254"/>
      <c r="Z133" s="254"/>
      <c r="AA133" s="254"/>
      <c r="AB133" s="201"/>
      <c r="AC133" s="254"/>
      <c r="AD133" s="254"/>
      <c r="AE133" s="254"/>
      <c r="AF133" s="254"/>
      <c r="AG133" s="201"/>
      <c r="AH133" s="254"/>
      <c r="AI133" s="254"/>
      <c r="AJ133" s="254"/>
      <c r="AK133" s="254"/>
      <c r="AL133" s="201"/>
      <c r="AM133" s="254"/>
      <c r="AN133" s="254"/>
      <c r="AO133" s="254"/>
      <c r="AP133" s="254"/>
      <c r="AQ133" s="201"/>
      <c r="AR133" s="254"/>
      <c r="AS133" s="254"/>
      <c r="AT133" s="254"/>
      <c r="AU133" s="254"/>
      <c r="AV133" s="254"/>
      <c r="AW133" s="201"/>
      <c r="AX133" s="254"/>
      <c r="AY133" s="254"/>
      <c r="AZ133" s="254"/>
      <c r="BA133" s="254"/>
      <c r="BB133" s="201"/>
      <c r="BC133" s="254"/>
      <c r="BD133" s="254"/>
      <c r="BE133" s="254"/>
      <c r="BF133" s="201"/>
    </row>
    <row r="134" spans="7:58" x14ac:dyDescent="0.25">
      <c r="G134" s="41"/>
      <c r="H134" s="254"/>
      <c r="I134" s="254"/>
      <c r="J134" s="201"/>
      <c r="K134" s="254"/>
      <c r="L134" s="254"/>
      <c r="M134" s="254"/>
      <c r="N134" s="254"/>
      <c r="O134" s="254"/>
      <c r="P134" s="201"/>
      <c r="Q134" s="254"/>
      <c r="R134" s="254"/>
      <c r="S134" s="254"/>
      <c r="T134" s="254"/>
      <c r="U134" s="254"/>
      <c r="V134" s="201"/>
      <c r="W134" s="254"/>
      <c r="X134" s="254"/>
      <c r="Y134" s="254"/>
      <c r="Z134" s="254"/>
      <c r="AA134" s="254"/>
      <c r="AB134" s="201"/>
      <c r="AC134" s="254"/>
      <c r="AD134" s="254"/>
      <c r="AE134" s="254"/>
      <c r="AF134" s="254"/>
      <c r="AG134" s="201"/>
      <c r="AH134" s="254"/>
      <c r="AI134" s="254"/>
      <c r="AJ134" s="254"/>
      <c r="AK134" s="254"/>
      <c r="AL134" s="201"/>
      <c r="AM134" s="254"/>
      <c r="AN134" s="254"/>
      <c r="AO134" s="254"/>
      <c r="AP134" s="254"/>
      <c r="AQ134" s="201"/>
      <c r="AR134" s="254"/>
      <c r="AS134" s="254"/>
      <c r="AT134" s="254"/>
      <c r="AU134" s="254"/>
      <c r="AV134" s="254"/>
      <c r="AW134" s="201"/>
      <c r="AX134" s="254"/>
      <c r="AY134" s="254"/>
      <c r="AZ134" s="254"/>
      <c r="BA134" s="254"/>
      <c r="BB134" s="201"/>
      <c r="BC134" s="254"/>
      <c r="BD134" s="254"/>
      <c r="BE134" s="254"/>
      <c r="BF134" s="201"/>
    </row>
    <row r="135" spans="7:58" x14ac:dyDescent="0.25">
      <c r="G135" s="161"/>
      <c r="H135" s="254"/>
      <c r="I135" s="254"/>
      <c r="J135" s="201"/>
      <c r="K135" s="254"/>
      <c r="L135" s="254"/>
      <c r="M135" s="254"/>
      <c r="N135" s="254"/>
      <c r="O135" s="254"/>
      <c r="P135" s="201"/>
      <c r="Q135" s="254"/>
      <c r="R135" s="254"/>
      <c r="S135" s="254"/>
      <c r="T135" s="254"/>
      <c r="U135" s="254"/>
      <c r="V135" s="201"/>
      <c r="W135" s="254"/>
      <c r="X135" s="254"/>
      <c r="Y135" s="254"/>
      <c r="Z135" s="254"/>
      <c r="AA135" s="254"/>
      <c r="AB135" s="201"/>
      <c r="AC135" s="254"/>
      <c r="AD135" s="254"/>
      <c r="AE135" s="254"/>
      <c r="AF135" s="254"/>
      <c r="AG135" s="201"/>
      <c r="AH135" s="254"/>
      <c r="AI135" s="254"/>
      <c r="AJ135" s="254"/>
      <c r="AK135" s="254"/>
      <c r="AL135" s="201"/>
      <c r="AM135" s="254"/>
      <c r="AN135" s="254"/>
      <c r="AO135" s="254"/>
      <c r="AP135" s="254"/>
      <c r="AQ135" s="201"/>
      <c r="AR135" s="254"/>
      <c r="AS135" s="254"/>
      <c r="AT135" s="254"/>
      <c r="AU135" s="254"/>
      <c r="AV135" s="254"/>
      <c r="AW135" s="201"/>
      <c r="AX135" s="254"/>
      <c r="AY135" s="254"/>
      <c r="AZ135" s="254"/>
      <c r="BA135" s="254"/>
      <c r="BB135" s="201"/>
      <c r="BC135" s="254"/>
      <c r="BD135" s="254"/>
      <c r="BE135" s="254"/>
      <c r="BF135" s="201"/>
    </row>
    <row r="136" spans="7:58" x14ac:dyDescent="0.25">
      <c r="G136" s="161"/>
      <c r="H136" s="254"/>
      <c r="I136" s="254"/>
      <c r="J136" s="201"/>
      <c r="K136" s="254"/>
      <c r="L136" s="254"/>
      <c r="M136" s="254"/>
      <c r="N136" s="254"/>
      <c r="O136" s="254"/>
      <c r="P136" s="201"/>
      <c r="Q136" s="254"/>
      <c r="R136" s="254"/>
      <c r="S136" s="254"/>
      <c r="T136" s="254"/>
      <c r="U136" s="254"/>
      <c r="V136" s="201"/>
      <c r="W136" s="254"/>
      <c r="X136" s="254"/>
      <c r="Y136" s="254"/>
      <c r="Z136" s="254"/>
      <c r="AA136" s="254"/>
      <c r="AB136" s="201"/>
      <c r="AC136" s="254"/>
      <c r="AD136" s="254"/>
      <c r="AE136" s="254"/>
      <c r="AF136" s="254"/>
      <c r="AG136" s="201"/>
      <c r="AH136" s="254"/>
      <c r="AI136" s="254"/>
      <c r="AJ136" s="254"/>
      <c r="AK136" s="254"/>
      <c r="AL136" s="201"/>
      <c r="AM136" s="254"/>
      <c r="AN136" s="254"/>
      <c r="AO136" s="254"/>
      <c r="AP136" s="254"/>
      <c r="AQ136" s="201"/>
      <c r="AR136" s="254"/>
      <c r="AS136" s="254"/>
      <c r="AT136" s="254"/>
      <c r="AU136" s="254"/>
      <c r="AV136" s="254"/>
      <c r="AW136" s="201"/>
      <c r="AX136" s="254"/>
      <c r="AY136" s="254"/>
      <c r="AZ136" s="254"/>
      <c r="BA136" s="254"/>
      <c r="BB136" s="201"/>
      <c r="BC136" s="254"/>
      <c r="BD136" s="254"/>
      <c r="BE136" s="254"/>
      <c r="BF136" s="201"/>
    </row>
    <row r="137" spans="7:58" x14ac:dyDescent="0.25">
      <c r="G137" s="161"/>
      <c r="H137" s="254"/>
      <c r="I137" s="254"/>
      <c r="J137" s="201"/>
      <c r="K137" s="254"/>
      <c r="L137" s="254"/>
      <c r="M137" s="254"/>
      <c r="N137" s="254"/>
      <c r="O137" s="254"/>
      <c r="P137" s="201"/>
      <c r="Q137" s="254"/>
      <c r="R137" s="254"/>
      <c r="S137" s="254"/>
      <c r="T137" s="254"/>
      <c r="U137" s="254"/>
      <c r="V137" s="201"/>
      <c r="W137" s="254"/>
      <c r="X137" s="254"/>
      <c r="Y137" s="254"/>
      <c r="Z137" s="254"/>
      <c r="AA137" s="254"/>
      <c r="AB137" s="201"/>
      <c r="AC137" s="254"/>
      <c r="AD137" s="254"/>
      <c r="AE137" s="254"/>
      <c r="AF137" s="254"/>
      <c r="AG137" s="201"/>
      <c r="AH137" s="254"/>
      <c r="AI137" s="254"/>
      <c r="AJ137" s="254"/>
      <c r="AK137" s="254"/>
      <c r="AL137" s="201"/>
      <c r="AM137" s="254"/>
      <c r="AN137" s="254"/>
      <c r="AO137" s="254"/>
      <c r="AP137" s="254"/>
      <c r="AQ137" s="201"/>
      <c r="AR137" s="254"/>
      <c r="AS137" s="254"/>
      <c r="AT137" s="254"/>
      <c r="AU137" s="254"/>
      <c r="AV137" s="254"/>
      <c r="AW137" s="201"/>
      <c r="AX137" s="254"/>
      <c r="AY137" s="254"/>
      <c r="AZ137" s="254"/>
      <c r="BA137" s="254"/>
      <c r="BB137" s="201"/>
      <c r="BC137" s="254"/>
      <c r="BD137" s="254"/>
      <c r="BE137" s="254"/>
      <c r="BF137" s="201"/>
    </row>
    <row r="138" spans="7:58" x14ac:dyDescent="0.25">
      <c r="G138" s="41"/>
      <c r="H138" s="254"/>
      <c r="I138" s="254"/>
      <c r="J138" s="201"/>
      <c r="K138" s="254"/>
      <c r="L138" s="254"/>
      <c r="M138" s="254"/>
      <c r="N138" s="254"/>
      <c r="O138" s="254"/>
      <c r="P138" s="201"/>
      <c r="Q138" s="254"/>
      <c r="R138" s="254"/>
      <c r="S138" s="254"/>
      <c r="T138" s="254"/>
      <c r="U138" s="254"/>
      <c r="V138" s="201"/>
      <c r="W138" s="254"/>
      <c r="X138" s="254"/>
      <c r="Y138" s="254"/>
      <c r="Z138" s="254"/>
      <c r="AA138" s="254"/>
      <c r="AB138" s="201"/>
      <c r="AC138" s="254"/>
      <c r="AD138" s="254"/>
      <c r="AE138" s="254"/>
      <c r="AF138" s="254"/>
      <c r="AG138" s="201"/>
      <c r="AH138" s="254"/>
      <c r="AI138" s="254"/>
      <c r="AJ138" s="254"/>
      <c r="AK138" s="254"/>
      <c r="AL138" s="201"/>
      <c r="AM138" s="254"/>
      <c r="AN138" s="254"/>
      <c r="AO138" s="254"/>
      <c r="AP138" s="254"/>
      <c r="AQ138" s="201"/>
      <c r="AR138" s="254"/>
      <c r="AS138" s="254"/>
      <c r="AT138" s="254"/>
      <c r="AU138" s="254"/>
      <c r="AV138" s="254"/>
      <c r="AW138" s="201"/>
      <c r="AX138" s="254"/>
      <c r="AY138" s="254"/>
      <c r="AZ138" s="254"/>
      <c r="BA138" s="254"/>
      <c r="BB138" s="201"/>
      <c r="BC138" s="254"/>
      <c r="BD138" s="254"/>
      <c r="BE138" s="254"/>
      <c r="BF138" s="201"/>
    </row>
    <row r="139" spans="7:58" x14ac:dyDescent="0.25">
      <c r="G139" s="161"/>
      <c r="H139" s="254"/>
      <c r="I139" s="254"/>
      <c r="J139" s="201"/>
      <c r="K139" s="254"/>
      <c r="L139" s="254"/>
      <c r="M139" s="254"/>
      <c r="N139" s="254"/>
      <c r="O139" s="254"/>
      <c r="P139" s="201"/>
      <c r="Q139" s="254"/>
      <c r="R139" s="254"/>
      <c r="S139" s="254"/>
      <c r="T139" s="254"/>
      <c r="U139" s="254"/>
      <c r="V139" s="201"/>
      <c r="W139" s="254"/>
      <c r="X139" s="254"/>
      <c r="Y139" s="254"/>
      <c r="Z139" s="254"/>
      <c r="AA139" s="254"/>
      <c r="AB139" s="201"/>
      <c r="AC139" s="254"/>
      <c r="AD139" s="254"/>
      <c r="AE139" s="254"/>
      <c r="AF139" s="254"/>
      <c r="AG139" s="201"/>
      <c r="AH139" s="254"/>
      <c r="AI139" s="254"/>
      <c r="AJ139" s="254"/>
      <c r="AK139" s="254"/>
      <c r="AL139" s="201"/>
      <c r="AM139" s="254"/>
      <c r="AN139" s="254"/>
      <c r="AO139" s="254"/>
      <c r="AP139" s="254"/>
      <c r="AQ139" s="201"/>
      <c r="AR139" s="254"/>
      <c r="AS139" s="254"/>
      <c r="AT139" s="254"/>
      <c r="AU139" s="254"/>
      <c r="AV139" s="254"/>
      <c r="AW139" s="201"/>
      <c r="AX139" s="254"/>
      <c r="AY139" s="254"/>
      <c r="AZ139" s="254"/>
      <c r="BA139" s="254"/>
      <c r="BB139" s="201"/>
      <c r="BC139" s="254"/>
      <c r="BD139" s="254"/>
      <c r="BE139" s="254"/>
      <c r="BF139" s="201"/>
    </row>
    <row r="140" spans="7:58" x14ac:dyDescent="0.25">
      <c r="G140" s="161"/>
      <c r="H140" s="254"/>
      <c r="I140" s="254"/>
      <c r="J140" s="201"/>
      <c r="K140" s="254"/>
      <c r="L140" s="254"/>
      <c r="M140" s="254"/>
      <c r="N140" s="254"/>
      <c r="O140" s="254"/>
      <c r="P140" s="201"/>
      <c r="Q140" s="254"/>
      <c r="R140" s="254"/>
      <c r="S140" s="254"/>
      <c r="T140" s="254"/>
      <c r="U140" s="254"/>
      <c r="V140" s="201"/>
      <c r="W140" s="254"/>
      <c r="X140" s="254"/>
      <c r="Y140" s="254"/>
      <c r="Z140" s="254"/>
      <c r="AA140" s="254"/>
      <c r="AB140" s="201"/>
      <c r="AC140" s="254"/>
      <c r="AD140" s="254"/>
      <c r="AE140" s="254"/>
      <c r="AF140" s="254"/>
      <c r="AG140" s="201"/>
      <c r="AH140" s="254"/>
      <c r="AI140" s="254"/>
      <c r="AJ140" s="254"/>
      <c r="AK140" s="254"/>
      <c r="AL140" s="201"/>
      <c r="AM140" s="254"/>
      <c r="AN140" s="254"/>
      <c r="AO140" s="254"/>
      <c r="AP140" s="254"/>
      <c r="AQ140" s="201"/>
      <c r="AR140" s="254"/>
      <c r="AS140" s="254"/>
      <c r="AT140" s="254"/>
      <c r="AU140" s="254"/>
      <c r="AV140" s="254"/>
      <c r="AW140" s="201"/>
      <c r="AX140" s="254"/>
      <c r="AY140" s="254"/>
      <c r="AZ140" s="254"/>
      <c r="BA140" s="254"/>
      <c r="BB140" s="201"/>
      <c r="BC140" s="254"/>
      <c r="BD140" s="254"/>
      <c r="BE140" s="254"/>
      <c r="BF140" s="201"/>
    </row>
    <row r="141" spans="7:58" x14ac:dyDescent="0.25">
      <c r="G141" s="41"/>
      <c r="H141" s="254"/>
      <c r="I141" s="254"/>
      <c r="J141" s="201"/>
      <c r="K141" s="254"/>
      <c r="L141" s="254"/>
      <c r="M141" s="254"/>
      <c r="N141" s="254"/>
      <c r="O141" s="254"/>
      <c r="P141" s="201"/>
      <c r="Q141" s="254"/>
      <c r="R141" s="254"/>
      <c r="S141" s="254"/>
      <c r="T141" s="254"/>
      <c r="U141" s="254"/>
      <c r="V141" s="201"/>
      <c r="W141" s="254"/>
      <c r="X141" s="254"/>
      <c r="Y141" s="254"/>
      <c r="Z141" s="254"/>
      <c r="AA141" s="254"/>
      <c r="AB141" s="201"/>
      <c r="AC141" s="254"/>
      <c r="AD141" s="254"/>
      <c r="AE141" s="254"/>
      <c r="AF141" s="254"/>
      <c r="AG141" s="201"/>
      <c r="AH141" s="254"/>
      <c r="AI141" s="254"/>
      <c r="AJ141" s="254"/>
      <c r="AK141" s="254"/>
      <c r="AL141" s="201"/>
      <c r="AM141" s="254"/>
      <c r="AN141" s="254"/>
      <c r="AO141" s="254"/>
      <c r="AP141" s="254"/>
      <c r="AQ141" s="201"/>
      <c r="AR141" s="254"/>
      <c r="AS141" s="254"/>
      <c r="AT141" s="254"/>
      <c r="AU141" s="254"/>
      <c r="AV141" s="254"/>
      <c r="AW141" s="201"/>
      <c r="AX141" s="254"/>
      <c r="AY141" s="254"/>
      <c r="AZ141" s="254"/>
      <c r="BA141" s="254"/>
      <c r="BB141" s="201"/>
      <c r="BC141" s="254"/>
      <c r="BD141" s="254"/>
      <c r="BE141" s="254"/>
      <c r="BF141" s="201"/>
    </row>
    <row r="142" spans="7:58" x14ac:dyDescent="0.25">
      <c r="G142" s="161"/>
      <c r="H142" s="254"/>
      <c r="I142" s="254"/>
      <c r="J142" s="201"/>
      <c r="K142" s="254"/>
      <c r="L142" s="254"/>
      <c r="M142" s="254"/>
      <c r="N142" s="254"/>
      <c r="O142" s="254"/>
      <c r="P142" s="201"/>
      <c r="Q142" s="254"/>
      <c r="R142" s="254"/>
      <c r="S142" s="254"/>
      <c r="T142" s="254"/>
      <c r="U142" s="254"/>
      <c r="V142" s="201"/>
      <c r="W142" s="254"/>
      <c r="X142" s="254"/>
      <c r="Y142" s="254"/>
      <c r="Z142" s="254"/>
      <c r="AA142" s="254"/>
      <c r="AB142" s="201"/>
      <c r="AC142" s="254"/>
      <c r="AD142" s="254"/>
      <c r="AE142" s="254"/>
      <c r="AF142" s="254"/>
      <c r="AG142" s="201"/>
      <c r="AH142" s="254"/>
      <c r="AI142" s="254"/>
      <c r="AJ142" s="254"/>
      <c r="AK142" s="254"/>
      <c r="AL142" s="201"/>
      <c r="AM142" s="254"/>
      <c r="AN142" s="254"/>
      <c r="AO142" s="254"/>
      <c r="AP142" s="254"/>
      <c r="AQ142" s="201"/>
      <c r="AR142" s="254"/>
      <c r="AS142" s="254"/>
      <c r="AT142" s="254"/>
      <c r="AU142" s="254"/>
      <c r="AV142" s="254"/>
      <c r="AW142" s="201"/>
      <c r="AX142" s="254"/>
      <c r="AY142" s="254"/>
      <c r="AZ142" s="254"/>
      <c r="BA142" s="254"/>
      <c r="BB142" s="201"/>
      <c r="BC142" s="254"/>
      <c r="BD142" s="254"/>
      <c r="BE142" s="254"/>
      <c r="BF142" s="201"/>
    </row>
    <row r="143" spans="7:58" x14ac:dyDescent="0.25">
      <c r="G143" s="41"/>
      <c r="H143" s="254"/>
      <c r="I143" s="254"/>
      <c r="J143" s="201"/>
      <c r="K143" s="254"/>
      <c r="L143" s="254"/>
      <c r="M143" s="254"/>
      <c r="N143" s="254"/>
      <c r="O143" s="254"/>
      <c r="P143" s="201"/>
      <c r="Q143" s="254"/>
      <c r="R143" s="254"/>
      <c r="S143" s="254"/>
      <c r="T143" s="254"/>
      <c r="U143" s="254"/>
      <c r="V143" s="201"/>
      <c r="W143" s="254"/>
      <c r="X143" s="254"/>
      <c r="Y143" s="254"/>
      <c r="Z143" s="254"/>
      <c r="AA143" s="254"/>
      <c r="AB143" s="201"/>
      <c r="AC143" s="254"/>
      <c r="AD143" s="254"/>
      <c r="AE143" s="254"/>
      <c r="AF143" s="254"/>
      <c r="AG143" s="201"/>
      <c r="AH143" s="254"/>
      <c r="AI143" s="254"/>
      <c r="AJ143" s="254"/>
      <c r="AK143" s="254"/>
      <c r="AL143" s="201"/>
      <c r="AM143" s="254"/>
      <c r="AN143" s="254"/>
      <c r="AO143" s="254"/>
      <c r="AP143" s="254"/>
      <c r="AQ143" s="201"/>
      <c r="AR143" s="254"/>
      <c r="AS143" s="254"/>
      <c r="AT143" s="254"/>
      <c r="AU143" s="254"/>
      <c r="AV143" s="254"/>
      <c r="AW143" s="201"/>
      <c r="AX143" s="254"/>
      <c r="AY143" s="254"/>
      <c r="AZ143" s="254"/>
      <c r="BA143" s="254"/>
      <c r="BB143" s="201"/>
      <c r="BC143" s="254"/>
      <c r="BD143" s="254"/>
      <c r="BE143" s="254"/>
      <c r="BF143" s="201"/>
    </row>
    <row r="144" spans="7:58" x14ac:dyDescent="0.25">
      <c r="G144" s="41"/>
      <c r="H144" s="254"/>
      <c r="I144" s="254"/>
      <c r="J144" s="201"/>
      <c r="K144" s="254"/>
      <c r="L144" s="254"/>
      <c r="M144" s="254"/>
      <c r="N144" s="254"/>
      <c r="O144" s="254"/>
      <c r="P144" s="201"/>
      <c r="Q144" s="254"/>
      <c r="R144" s="254"/>
      <c r="S144" s="254"/>
      <c r="T144" s="254"/>
      <c r="U144" s="254"/>
      <c r="V144" s="201"/>
      <c r="W144" s="254"/>
      <c r="X144" s="254"/>
      <c r="Y144" s="254"/>
      <c r="Z144" s="254"/>
      <c r="AA144" s="254"/>
      <c r="AB144" s="201"/>
      <c r="AC144" s="254"/>
      <c r="AD144" s="254"/>
      <c r="AE144" s="254"/>
      <c r="AF144" s="254"/>
      <c r="AG144" s="201"/>
      <c r="AH144" s="254"/>
      <c r="AI144" s="254"/>
      <c r="AJ144" s="254"/>
      <c r="AK144" s="254"/>
      <c r="AL144" s="201"/>
      <c r="AM144" s="254"/>
      <c r="AN144" s="254"/>
      <c r="AO144" s="254"/>
      <c r="AP144" s="254"/>
      <c r="AQ144" s="201"/>
      <c r="AR144" s="254"/>
      <c r="AS144" s="254"/>
      <c r="AT144" s="254"/>
      <c r="AU144" s="254"/>
      <c r="AV144" s="254"/>
      <c r="AW144" s="201"/>
      <c r="AX144" s="254"/>
      <c r="AY144" s="254"/>
      <c r="AZ144" s="254"/>
      <c r="BA144" s="254"/>
      <c r="BB144" s="201"/>
      <c r="BC144" s="254"/>
      <c r="BD144" s="254"/>
      <c r="BE144" s="254"/>
      <c r="BF144" s="201"/>
    </row>
    <row r="145" spans="7:58" x14ac:dyDescent="0.25">
      <c r="G145" s="161"/>
      <c r="H145" s="254"/>
      <c r="I145" s="254"/>
      <c r="J145" s="201"/>
      <c r="K145" s="254"/>
      <c r="L145" s="254"/>
      <c r="M145" s="254"/>
      <c r="N145" s="254"/>
      <c r="O145" s="254"/>
      <c r="P145" s="201"/>
      <c r="Q145" s="254"/>
      <c r="R145" s="254"/>
      <c r="S145" s="254"/>
      <c r="T145" s="254"/>
      <c r="U145" s="254"/>
      <c r="V145" s="201"/>
      <c r="W145" s="254"/>
      <c r="X145" s="254"/>
      <c r="Y145" s="254"/>
      <c r="Z145" s="254"/>
      <c r="AA145" s="254"/>
      <c r="AB145" s="201"/>
      <c r="AC145" s="254"/>
      <c r="AD145" s="254"/>
      <c r="AE145" s="254"/>
      <c r="AF145" s="254"/>
      <c r="AG145" s="201"/>
      <c r="AH145" s="254"/>
      <c r="AI145" s="254"/>
      <c r="AJ145" s="254"/>
      <c r="AK145" s="254"/>
      <c r="AL145" s="201"/>
      <c r="AM145" s="254"/>
      <c r="AN145" s="254"/>
      <c r="AO145" s="254"/>
      <c r="AP145" s="254"/>
      <c r="AQ145" s="201"/>
      <c r="AR145" s="254"/>
      <c r="AS145" s="254"/>
      <c r="AT145" s="254"/>
      <c r="AU145" s="254"/>
      <c r="AV145" s="254"/>
      <c r="AW145" s="201"/>
      <c r="AX145" s="254"/>
      <c r="AY145" s="254"/>
      <c r="AZ145" s="254"/>
      <c r="BA145" s="254"/>
      <c r="BB145" s="201"/>
      <c r="BC145" s="254"/>
      <c r="BD145" s="254"/>
      <c r="BE145" s="254"/>
      <c r="BF145" s="201"/>
    </row>
    <row r="146" spans="7:58" x14ac:dyDescent="0.25">
      <c r="G146" s="41"/>
      <c r="H146" s="254"/>
      <c r="I146" s="254"/>
      <c r="J146" s="201"/>
      <c r="K146" s="254"/>
      <c r="L146" s="254"/>
      <c r="M146" s="254"/>
      <c r="N146" s="254"/>
      <c r="O146" s="254"/>
      <c r="P146" s="201"/>
      <c r="Q146" s="254"/>
      <c r="R146" s="254"/>
      <c r="S146" s="254"/>
      <c r="T146" s="254"/>
      <c r="U146" s="254"/>
      <c r="V146" s="201"/>
      <c r="W146" s="254"/>
      <c r="X146" s="254"/>
      <c r="Y146" s="254"/>
      <c r="Z146" s="254"/>
      <c r="AA146" s="254"/>
      <c r="AB146" s="201"/>
      <c r="AC146" s="254"/>
      <c r="AD146" s="254"/>
      <c r="AE146" s="254"/>
      <c r="AF146" s="254"/>
      <c r="AG146" s="201"/>
      <c r="AH146" s="254"/>
      <c r="AI146" s="254"/>
      <c r="AJ146" s="254"/>
      <c r="AK146" s="254"/>
      <c r="AL146" s="201"/>
      <c r="AM146" s="254"/>
      <c r="AN146" s="254"/>
      <c r="AO146" s="254"/>
      <c r="AP146" s="254"/>
      <c r="AQ146" s="201"/>
      <c r="AR146" s="254"/>
      <c r="AS146" s="254"/>
      <c r="AT146" s="254"/>
      <c r="AU146" s="254"/>
      <c r="AV146" s="254"/>
      <c r="AW146" s="201"/>
      <c r="AX146" s="254"/>
      <c r="AY146" s="254"/>
      <c r="AZ146" s="254"/>
      <c r="BA146" s="254"/>
      <c r="BB146" s="201"/>
      <c r="BC146" s="254"/>
      <c r="BD146" s="254"/>
      <c r="BE146" s="254"/>
      <c r="BF146" s="201"/>
    </row>
    <row r="147" spans="7:58" x14ac:dyDescent="0.25">
      <c r="G147" s="41"/>
      <c r="H147" s="254"/>
      <c r="I147" s="254"/>
      <c r="J147" s="201"/>
      <c r="K147" s="254"/>
      <c r="L147" s="254"/>
      <c r="M147" s="254"/>
      <c r="N147" s="254"/>
      <c r="O147" s="254"/>
      <c r="P147" s="201"/>
      <c r="Q147" s="254"/>
      <c r="R147" s="254"/>
      <c r="S147" s="254"/>
      <c r="T147" s="254"/>
      <c r="U147" s="254"/>
      <c r="V147" s="201"/>
      <c r="W147" s="254"/>
      <c r="X147" s="254"/>
      <c r="Y147" s="254"/>
      <c r="Z147" s="254"/>
      <c r="AA147" s="254"/>
      <c r="AB147" s="201"/>
      <c r="AC147" s="254"/>
      <c r="AD147" s="254"/>
      <c r="AE147" s="254"/>
      <c r="AF147" s="254"/>
      <c r="AG147" s="201"/>
      <c r="AH147" s="254"/>
      <c r="AI147" s="254"/>
      <c r="AJ147" s="254"/>
      <c r="AK147" s="254"/>
      <c r="AL147" s="201"/>
      <c r="AM147" s="254"/>
      <c r="AN147" s="254"/>
      <c r="AO147" s="254"/>
      <c r="AP147" s="254"/>
      <c r="AQ147" s="201"/>
      <c r="AR147" s="254"/>
      <c r="AS147" s="254"/>
      <c r="AT147" s="254"/>
      <c r="AU147" s="254"/>
      <c r="AV147" s="254"/>
      <c r="AW147" s="201"/>
      <c r="AX147" s="254"/>
      <c r="AY147" s="254"/>
      <c r="AZ147" s="254"/>
      <c r="BA147" s="254"/>
      <c r="BB147" s="201"/>
      <c r="BC147" s="254"/>
      <c r="BD147" s="254"/>
      <c r="BE147" s="254"/>
      <c r="BF147" s="201"/>
    </row>
    <row r="148" spans="7:58" x14ac:dyDescent="0.25">
      <c r="G148" s="41"/>
      <c r="H148" s="254"/>
      <c r="I148" s="254"/>
      <c r="J148" s="201"/>
      <c r="K148" s="254"/>
      <c r="L148" s="254"/>
      <c r="M148" s="254"/>
      <c r="N148" s="254"/>
      <c r="O148" s="254"/>
      <c r="P148" s="201"/>
      <c r="Q148" s="254"/>
      <c r="R148" s="254"/>
      <c r="S148" s="254"/>
      <c r="T148" s="254"/>
      <c r="U148" s="254"/>
      <c r="V148" s="201"/>
      <c r="W148" s="254"/>
      <c r="X148" s="254"/>
      <c r="Y148" s="254"/>
      <c r="Z148" s="254"/>
      <c r="AA148" s="254"/>
      <c r="AB148" s="201"/>
      <c r="AC148" s="254"/>
      <c r="AD148" s="254"/>
      <c r="AE148" s="254"/>
      <c r="AF148" s="254"/>
      <c r="AG148" s="201"/>
      <c r="AH148" s="254"/>
      <c r="AI148" s="254"/>
      <c r="AJ148" s="254"/>
      <c r="AK148" s="254"/>
      <c r="AL148" s="201"/>
      <c r="AM148" s="254"/>
      <c r="AN148" s="254"/>
      <c r="AO148" s="254"/>
      <c r="AP148" s="254"/>
      <c r="AQ148" s="201"/>
      <c r="AR148" s="254"/>
      <c r="AS148" s="254"/>
      <c r="AT148" s="254"/>
      <c r="AU148" s="254"/>
      <c r="AV148" s="254"/>
      <c r="AW148" s="201"/>
      <c r="AX148" s="254"/>
      <c r="AY148" s="254"/>
      <c r="AZ148" s="254"/>
      <c r="BA148" s="254"/>
      <c r="BB148" s="201"/>
      <c r="BC148" s="254"/>
      <c r="BD148" s="254"/>
      <c r="BE148" s="254"/>
      <c r="BF148" s="201"/>
    </row>
    <row r="149" spans="7:58" x14ac:dyDescent="0.25">
      <c r="G149" s="161"/>
      <c r="H149" s="254"/>
      <c r="I149" s="254"/>
      <c r="J149" s="201"/>
      <c r="K149" s="254"/>
      <c r="L149" s="254"/>
      <c r="M149" s="254"/>
      <c r="N149" s="254"/>
      <c r="O149" s="254"/>
      <c r="P149" s="201"/>
      <c r="Q149" s="254"/>
      <c r="R149" s="254"/>
      <c r="S149" s="254"/>
      <c r="T149" s="254"/>
      <c r="U149" s="254"/>
      <c r="V149" s="201"/>
      <c r="W149" s="254"/>
      <c r="X149" s="254"/>
      <c r="Y149" s="254"/>
      <c r="Z149" s="254"/>
      <c r="AA149" s="254"/>
      <c r="AB149" s="201"/>
      <c r="AC149" s="254"/>
      <c r="AD149" s="254"/>
      <c r="AE149" s="254"/>
      <c r="AF149" s="254"/>
      <c r="AG149" s="201"/>
      <c r="AH149" s="254"/>
      <c r="AI149" s="254"/>
      <c r="AJ149" s="254"/>
      <c r="AK149" s="254"/>
      <c r="AL149" s="201"/>
      <c r="AM149" s="254"/>
      <c r="AN149" s="254"/>
      <c r="AO149" s="254"/>
      <c r="AP149" s="254"/>
      <c r="AQ149" s="201"/>
      <c r="AR149" s="254"/>
      <c r="AS149" s="254"/>
      <c r="AT149" s="254"/>
      <c r="AU149" s="254"/>
      <c r="AV149" s="254"/>
      <c r="AW149" s="201"/>
      <c r="AX149" s="254"/>
      <c r="AY149" s="254"/>
      <c r="AZ149" s="254"/>
      <c r="BA149" s="254"/>
      <c r="BB149" s="201"/>
      <c r="BC149" s="254"/>
      <c r="BD149" s="254"/>
      <c r="BE149" s="254"/>
      <c r="BF149" s="201"/>
    </row>
    <row r="150" spans="7:58" x14ac:dyDescent="0.25">
      <c r="G150" s="41"/>
      <c r="H150" s="254"/>
      <c r="I150" s="254"/>
      <c r="J150" s="201"/>
      <c r="K150" s="254"/>
      <c r="L150" s="254"/>
      <c r="M150" s="254"/>
      <c r="N150" s="254"/>
      <c r="O150" s="254"/>
      <c r="P150" s="201"/>
      <c r="Q150" s="254"/>
      <c r="R150" s="254"/>
      <c r="S150" s="254"/>
      <c r="T150" s="254"/>
      <c r="U150" s="254"/>
      <c r="V150" s="201"/>
      <c r="W150" s="254"/>
      <c r="X150" s="254"/>
      <c r="Y150" s="254"/>
      <c r="Z150" s="254"/>
      <c r="AA150" s="254"/>
      <c r="AB150" s="201"/>
      <c r="AC150" s="254"/>
      <c r="AD150" s="254"/>
      <c r="AE150" s="254"/>
      <c r="AF150" s="254"/>
      <c r="AG150" s="201"/>
      <c r="AH150" s="254"/>
      <c r="AI150" s="254"/>
      <c r="AJ150" s="254"/>
      <c r="AK150" s="254"/>
      <c r="AL150" s="201"/>
      <c r="AM150" s="254"/>
      <c r="AN150" s="254"/>
      <c r="AO150" s="254"/>
      <c r="AP150" s="254"/>
      <c r="AQ150" s="201"/>
      <c r="AR150" s="254"/>
      <c r="AS150" s="254"/>
      <c r="AT150" s="254"/>
      <c r="AU150" s="254"/>
      <c r="AV150" s="254"/>
      <c r="AW150" s="201"/>
      <c r="AX150" s="254"/>
      <c r="AY150" s="254"/>
      <c r="AZ150" s="254"/>
      <c r="BA150" s="254"/>
      <c r="BB150" s="201"/>
      <c r="BC150" s="254"/>
      <c r="BD150" s="254"/>
      <c r="BE150" s="254"/>
      <c r="BF150" s="201"/>
    </row>
    <row r="151" spans="7:58" x14ac:dyDescent="0.25">
      <c r="G151" s="41"/>
      <c r="H151" s="254"/>
      <c r="I151" s="254"/>
      <c r="J151" s="201"/>
      <c r="K151" s="254"/>
      <c r="L151" s="254"/>
      <c r="M151" s="254"/>
      <c r="N151" s="254"/>
      <c r="O151" s="254"/>
      <c r="P151" s="201"/>
      <c r="Q151" s="254"/>
      <c r="R151" s="254"/>
      <c r="S151" s="254"/>
      <c r="T151" s="254"/>
      <c r="U151" s="254"/>
      <c r="V151" s="201"/>
      <c r="W151" s="254"/>
      <c r="X151" s="254"/>
      <c r="Y151" s="254"/>
      <c r="Z151" s="254"/>
      <c r="AA151" s="254"/>
      <c r="AB151" s="201"/>
      <c r="AC151" s="254"/>
      <c r="AD151" s="254"/>
      <c r="AE151" s="254"/>
      <c r="AF151" s="254"/>
      <c r="AG151" s="201"/>
      <c r="AH151" s="254"/>
      <c r="AI151" s="254"/>
      <c r="AJ151" s="254"/>
      <c r="AK151" s="254"/>
      <c r="AL151" s="201"/>
      <c r="AM151" s="254"/>
      <c r="AN151" s="254"/>
      <c r="AO151" s="254"/>
      <c r="AP151" s="254"/>
      <c r="AQ151" s="201"/>
      <c r="AR151" s="254"/>
      <c r="AS151" s="254"/>
      <c r="AT151" s="254"/>
      <c r="AU151" s="254"/>
      <c r="AV151" s="254"/>
      <c r="AW151" s="201"/>
      <c r="AX151" s="254"/>
      <c r="AY151" s="254"/>
      <c r="AZ151" s="254"/>
      <c r="BA151" s="254"/>
      <c r="BB151" s="201"/>
      <c r="BC151" s="254"/>
      <c r="BD151" s="254"/>
      <c r="BE151" s="254"/>
      <c r="BF151" s="201"/>
    </row>
    <row r="152" spans="7:58" x14ac:dyDescent="0.25">
      <c r="G152" s="41"/>
      <c r="H152" s="254"/>
      <c r="I152" s="254"/>
      <c r="J152" s="201"/>
      <c r="K152" s="254"/>
      <c r="L152" s="254"/>
      <c r="M152" s="254"/>
      <c r="N152" s="254"/>
      <c r="O152" s="254"/>
      <c r="P152" s="201"/>
      <c r="Q152" s="254"/>
      <c r="R152" s="254"/>
      <c r="S152" s="254"/>
      <c r="T152" s="254"/>
      <c r="U152" s="254"/>
      <c r="V152" s="201"/>
      <c r="W152" s="254"/>
      <c r="X152" s="254"/>
      <c r="Y152" s="254"/>
      <c r="Z152" s="254"/>
      <c r="AA152" s="254"/>
      <c r="AB152" s="201"/>
      <c r="AC152" s="254"/>
      <c r="AD152" s="254"/>
      <c r="AE152" s="254"/>
      <c r="AF152" s="254"/>
      <c r="AG152" s="201"/>
      <c r="AH152" s="254"/>
      <c r="AI152" s="254"/>
      <c r="AJ152" s="254"/>
      <c r="AK152" s="254"/>
      <c r="AL152" s="201"/>
      <c r="AM152" s="254"/>
      <c r="AN152" s="254"/>
      <c r="AO152" s="254"/>
      <c r="AP152" s="254"/>
      <c r="AQ152" s="201"/>
      <c r="AR152" s="254"/>
      <c r="AS152" s="254"/>
      <c r="AT152" s="254"/>
      <c r="AU152" s="254"/>
      <c r="AV152" s="254"/>
      <c r="AW152" s="201"/>
      <c r="AX152" s="254"/>
      <c r="AY152" s="254"/>
      <c r="AZ152" s="254"/>
      <c r="BA152" s="254"/>
      <c r="BB152" s="201"/>
      <c r="BC152" s="254"/>
      <c r="BD152" s="254"/>
      <c r="BE152" s="254"/>
      <c r="BF152" s="201"/>
    </row>
    <row r="153" spans="7:58" x14ac:dyDescent="0.25">
      <c r="G153" s="161"/>
      <c r="H153" s="254"/>
      <c r="I153" s="254"/>
      <c r="J153" s="201"/>
      <c r="K153" s="254"/>
      <c r="L153" s="254"/>
      <c r="M153" s="254"/>
      <c r="N153" s="254"/>
      <c r="O153" s="254"/>
      <c r="P153" s="201"/>
      <c r="Q153" s="254"/>
      <c r="R153" s="254"/>
      <c r="S153" s="254"/>
      <c r="T153" s="254"/>
      <c r="U153" s="254"/>
      <c r="V153" s="201"/>
      <c r="W153" s="254"/>
      <c r="X153" s="254"/>
      <c r="Y153" s="254"/>
      <c r="Z153" s="254"/>
      <c r="AA153" s="254"/>
      <c r="AB153" s="201"/>
      <c r="AC153" s="254"/>
      <c r="AD153" s="254"/>
      <c r="AE153" s="254"/>
      <c r="AF153" s="254"/>
      <c r="AG153" s="201"/>
      <c r="AH153" s="254"/>
      <c r="AI153" s="254"/>
      <c r="AJ153" s="254"/>
      <c r="AK153" s="254"/>
      <c r="AL153" s="201"/>
      <c r="AM153" s="254"/>
      <c r="AN153" s="254"/>
      <c r="AO153" s="254"/>
      <c r="AP153" s="254"/>
      <c r="AQ153" s="201"/>
      <c r="AR153" s="254"/>
      <c r="AS153" s="254"/>
      <c r="AT153" s="254"/>
      <c r="AU153" s="254"/>
      <c r="AV153" s="254"/>
      <c r="AW153" s="201"/>
      <c r="AX153" s="254"/>
      <c r="AY153" s="254"/>
      <c r="AZ153" s="254"/>
      <c r="BA153" s="254"/>
      <c r="BB153" s="201"/>
      <c r="BC153" s="254"/>
      <c r="BD153" s="254"/>
      <c r="BE153" s="254"/>
      <c r="BF153" s="201"/>
    </row>
    <row r="154" spans="7:58" x14ac:dyDescent="0.25">
      <c r="G154" s="161"/>
      <c r="H154" s="254"/>
      <c r="I154" s="254"/>
      <c r="J154" s="201"/>
      <c r="K154" s="254"/>
      <c r="L154" s="254"/>
      <c r="M154" s="254"/>
      <c r="N154" s="254"/>
      <c r="O154" s="254"/>
      <c r="P154" s="201"/>
      <c r="Q154" s="254"/>
      <c r="R154" s="254"/>
      <c r="S154" s="254"/>
      <c r="T154" s="254"/>
      <c r="U154" s="254"/>
      <c r="V154" s="201"/>
      <c r="W154" s="254"/>
      <c r="X154" s="254"/>
      <c r="Y154" s="254"/>
      <c r="Z154" s="254"/>
      <c r="AA154" s="254"/>
      <c r="AB154" s="201"/>
      <c r="AC154" s="254"/>
      <c r="AD154" s="254"/>
      <c r="AE154" s="254"/>
      <c r="AF154" s="254"/>
      <c r="AG154" s="201"/>
      <c r="AH154" s="254"/>
      <c r="AI154" s="254"/>
      <c r="AJ154" s="254"/>
      <c r="AK154" s="254"/>
      <c r="AL154" s="201"/>
      <c r="AM154" s="254"/>
      <c r="AN154" s="254"/>
      <c r="AO154" s="254"/>
      <c r="AP154" s="254"/>
      <c r="AQ154" s="201"/>
      <c r="AR154" s="254"/>
      <c r="AS154" s="254"/>
      <c r="AT154" s="254"/>
      <c r="AU154" s="254"/>
      <c r="AV154" s="254"/>
      <c r="AW154" s="201"/>
      <c r="AX154" s="254"/>
      <c r="AY154" s="254"/>
      <c r="AZ154" s="254"/>
      <c r="BA154" s="254"/>
      <c r="BB154" s="201"/>
      <c r="BC154" s="254"/>
      <c r="BD154" s="254"/>
      <c r="BE154" s="254"/>
      <c r="BF154" s="201"/>
    </row>
    <row r="155" spans="7:58" x14ac:dyDescent="0.25">
      <c r="G155" s="41"/>
      <c r="H155" s="254"/>
      <c r="I155" s="254"/>
      <c r="J155" s="201"/>
      <c r="K155" s="254"/>
      <c r="L155" s="254"/>
      <c r="M155" s="254"/>
      <c r="N155" s="254"/>
      <c r="O155" s="254"/>
      <c r="P155" s="201"/>
      <c r="Q155" s="254"/>
      <c r="R155" s="254"/>
      <c r="S155" s="254"/>
      <c r="T155" s="254"/>
      <c r="U155" s="254"/>
      <c r="V155" s="201"/>
      <c r="W155" s="254"/>
      <c r="X155" s="254"/>
      <c r="Y155" s="254"/>
      <c r="Z155" s="254"/>
      <c r="AA155" s="254"/>
      <c r="AB155" s="201"/>
      <c r="AC155" s="254"/>
      <c r="AD155" s="254"/>
      <c r="AE155" s="254"/>
      <c r="AF155" s="254"/>
      <c r="AG155" s="201"/>
      <c r="AH155" s="254"/>
      <c r="AI155" s="254"/>
      <c r="AJ155" s="254"/>
      <c r="AK155" s="254"/>
      <c r="AL155" s="201"/>
      <c r="AM155" s="254"/>
      <c r="AN155" s="254"/>
      <c r="AO155" s="254"/>
      <c r="AP155" s="254"/>
      <c r="AQ155" s="201"/>
      <c r="AR155" s="254"/>
      <c r="AS155" s="254"/>
      <c r="AT155" s="254"/>
      <c r="AU155" s="254"/>
      <c r="AV155" s="254"/>
      <c r="AW155" s="201"/>
      <c r="AX155" s="254"/>
      <c r="AY155" s="254"/>
      <c r="AZ155" s="254"/>
      <c r="BA155" s="254"/>
      <c r="BB155" s="201"/>
      <c r="BC155" s="254"/>
      <c r="BD155" s="254"/>
      <c r="BE155" s="254"/>
      <c r="BF155" s="201"/>
    </row>
    <row r="156" spans="7:58" x14ac:dyDescent="0.25">
      <c r="G156" s="161"/>
      <c r="H156" s="254"/>
      <c r="I156" s="254"/>
      <c r="J156" s="201"/>
      <c r="K156" s="254"/>
      <c r="L156" s="254"/>
      <c r="M156" s="254"/>
      <c r="N156" s="254"/>
      <c r="O156" s="254"/>
      <c r="P156" s="201"/>
      <c r="Q156" s="254"/>
      <c r="R156" s="254"/>
      <c r="S156" s="254"/>
      <c r="T156" s="254"/>
      <c r="U156" s="254"/>
      <c r="V156" s="201"/>
      <c r="W156" s="254"/>
      <c r="X156" s="254"/>
      <c r="Y156" s="254"/>
      <c r="Z156" s="254"/>
      <c r="AA156" s="254"/>
      <c r="AB156" s="201"/>
      <c r="AC156" s="254"/>
      <c r="AD156" s="254"/>
      <c r="AE156" s="254"/>
      <c r="AF156" s="254"/>
      <c r="AG156" s="201"/>
      <c r="AH156" s="254"/>
      <c r="AI156" s="254"/>
      <c r="AJ156" s="254"/>
      <c r="AK156" s="254"/>
      <c r="AL156" s="201"/>
      <c r="AM156" s="254"/>
      <c r="AN156" s="254"/>
      <c r="AO156" s="254"/>
      <c r="AP156" s="254"/>
      <c r="AQ156" s="201"/>
      <c r="AR156" s="254"/>
      <c r="AS156" s="254"/>
      <c r="AT156" s="254"/>
      <c r="AU156" s="254"/>
      <c r="AV156" s="254"/>
      <c r="AW156" s="201"/>
      <c r="AX156" s="254"/>
      <c r="AY156" s="254"/>
      <c r="AZ156" s="254"/>
      <c r="BA156" s="254"/>
      <c r="BB156" s="201"/>
      <c r="BC156" s="254"/>
      <c r="BD156" s="254"/>
      <c r="BE156" s="254"/>
      <c r="BF156" s="201"/>
    </row>
    <row r="157" spans="7:58" x14ac:dyDescent="0.25">
      <c r="G157" s="161"/>
      <c r="H157" s="254"/>
      <c r="I157" s="254"/>
      <c r="J157" s="201"/>
      <c r="K157" s="254"/>
      <c r="L157" s="254"/>
      <c r="M157" s="254"/>
      <c r="N157" s="254"/>
      <c r="O157" s="254"/>
      <c r="P157" s="201"/>
      <c r="Q157" s="254"/>
      <c r="R157" s="254"/>
      <c r="S157" s="254"/>
      <c r="T157" s="254"/>
      <c r="U157" s="254"/>
      <c r="V157" s="201"/>
      <c r="W157" s="254"/>
      <c r="X157" s="254"/>
      <c r="Y157" s="254"/>
      <c r="Z157" s="254"/>
      <c r="AA157" s="254"/>
      <c r="AB157" s="201"/>
      <c r="AC157" s="254"/>
      <c r="AD157" s="254"/>
      <c r="AE157" s="254"/>
      <c r="AF157" s="254"/>
      <c r="AG157" s="201"/>
      <c r="AH157" s="254"/>
      <c r="AI157" s="254"/>
      <c r="AJ157" s="254"/>
      <c r="AK157" s="254"/>
      <c r="AL157" s="201"/>
      <c r="AM157" s="254"/>
      <c r="AN157" s="254"/>
      <c r="AO157" s="254"/>
      <c r="AP157" s="254"/>
      <c r="AQ157" s="201"/>
      <c r="AR157" s="254"/>
      <c r="AS157" s="254"/>
      <c r="AT157" s="254"/>
      <c r="AU157" s="254"/>
      <c r="AV157" s="254"/>
      <c r="AW157" s="201"/>
      <c r="AX157" s="254"/>
      <c r="AY157" s="254"/>
      <c r="AZ157" s="254"/>
      <c r="BA157" s="254"/>
      <c r="BB157" s="201"/>
      <c r="BC157" s="254"/>
      <c r="BD157" s="254"/>
      <c r="BE157" s="254"/>
      <c r="BF157" s="201"/>
    </row>
    <row r="158" spans="7:58" x14ac:dyDescent="0.25">
      <c r="G158" s="41"/>
      <c r="H158" s="254"/>
      <c r="I158" s="254"/>
      <c r="J158" s="201"/>
      <c r="K158" s="254"/>
      <c r="L158" s="254"/>
      <c r="M158" s="254"/>
      <c r="N158" s="254"/>
      <c r="O158" s="254"/>
      <c r="P158" s="201"/>
      <c r="Q158" s="254"/>
      <c r="R158" s="254"/>
      <c r="S158" s="254"/>
      <c r="T158" s="254"/>
      <c r="U158" s="254"/>
      <c r="V158" s="201"/>
      <c r="W158" s="254"/>
      <c r="X158" s="254"/>
      <c r="Y158" s="254"/>
      <c r="Z158" s="254"/>
      <c r="AA158" s="254"/>
      <c r="AB158" s="201"/>
      <c r="AC158" s="254"/>
      <c r="AD158" s="254"/>
      <c r="AE158" s="254"/>
      <c r="AF158" s="254"/>
      <c r="AG158" s="201"/>
      <c r="AH158" s="254"/>
      <c r="AI158" s="254"/>
      <c r="AJ158" s="254"/>
      <c r="AK158" s="254"/>
      <c r="AL158" s="201"/>
      <c r="AM158" s="254"/>
      <c r="AN158" s="254"/>
      <c r="AO158" s="254"/>
      <c r="AP158" s="254"/>
      <c r="AQ158" s="201"/>
      <c r="AR158" s="254"/>
      <c r="AS158" s="254"/>
      <c r="AT158" s="254"/>
      <c r="AU158" s="254"/>
      <c r="AV158" s="254"/>
      <c r="AW158" s="201"/>
      <c r="AX158" s="254"/>
      <c r="AY158" s="254"/>
      <c r="AZ158" s="254"/>
      <c r="BA158" s="254"/>
      <c r="BB158" s="201"/>
      <c r="BC158" s="254"/>
      <c r="BD158" s="254"/>
      <c r="BE158" s="254"/>
      <c r="BF158" s="201"/>
    </row>
    <row r="159" spans="7:58" x14ac:dyDescent="0.25">
      <c r="G159" s="161"/>
      <c r="H159" s="254"/>
      <c r="I159" s="254"/>
      <c r="J159" s="201"/>
      <c r="K159" s="254"/>
      <c r="L159" s="254"/>
      <c r="M159" s="254"/>
      <c r="N159" s="254"/>
      <c r="O159" s="254"/>
      <c r="P159" s="201"/>
      <c r="Q159" s="254"/>
      <c r="R159" s="254"/>
      <c r="S159" s="254"/>
      <c r="T159" s="254"/>
      <c r="U159" s="254"/>
      <c r="V159" s="201"/>
      <c r="W159" s="254"/>
      <c r="X159" s="254"/>
      <c r="Y159" s="254"/>
      <c r="Z159" s="254"/>
      <c r="AA159" s="254"/>
      <c r="AB159" s="201"/>
      <c r="AC159" s="254"/>
      <c r="AD159" s="254"/>
      <c r="AE159" s="254"/>
      <c r="AF159" s="254"/>
      <c r="AG159" s="201"/>
      <c r="AH159" s="254"/>
      <c r="AI159" s="254"/>
      <c r="AJ159" s="254"/>
      <c r="AK159" s="254"/>
      <c r="AL159" s="201"/>
      <c r="AM159" s="254"/>
      <c r="AN159" s="254"/>
      <c r="AO159" s="254"/>
      <c r="AP159" s="254"/>
      <c r="AQ159" s="201"/>
      <c r="AR159" s="254"/>
      <c r="AS159" s="254"/>
      <c r="AT159" s="254"/>
      <c r="AU159" s="254"/>
      <c r="AV159" s="254"/>
      <c r="AW159" s="201"/>
      <c r="AX159" s="254"/>
      <c r="AY159" s="254"/>
      <c r="AZ159" s="254"/>
      <c r="BA159" s="254"/>
      <c r="BB159" s="201"/>
      <c r="BC159" s="254"/>
      <c r="BD159" s="254"/>
      <c r="BE159" s="254"/>
      <c r="BF159" s="201"/>
    </row>
    <row r="160" spans="7:58" x14ac:dyDescent="0.25">
      <c r="G160" s="41"/>
      <c r="H160" s="254"/>
      <c r="I160" s="254"/>
      <c r="J160" s="201"/>
      <c r="K160" s="254"/>
      <c r="L160" s="254"/>
      <c r="M160" s="254"/>
      <c r="N160" s="254"/>
      <c r="O160" s="254"/>
      <c r="P160" s="201"/>
      <c r="Q160" s="254"/>
      <c r="R160" s="254"/>
      <c r="S160" s="254"/>
      <c r="T160" s="254"/>
      <c r="U160" s="254"/>
      <c r="V160" s="201"/>
      <c r="W160" s="254"/>
      <c r="X160" s="254"/>
      <c r="Y160" s="254"/>
      <c r="Z160" s="254"/>
      <c r="AA160" s="254"/>
      <c r="AB160" s="201"/>
      <c r="AC160" s="254"/>
      <c r="AD160" s="254"/>
      <c r="AE160" s="254"/>
      <c r="AF160" s="254"/>
      <c r="AG160" s="201"/>
      <c r="AH160" s="254"/>
      <c r="AI160" s="254"/>
      <c r="AJ160" s="254"/>
      <c r="AK160" s="254"/>
      <c r="AL160" s="201"/>
      <c r="AM160" s="254"/>
      <c r="AN160" s="254"/>
      <c r="AO160" s="254"/>
      <c r="AP160" s="254"/>
      <c r="AQ160" s="201"/>
      <c r="AR160" s="254"/>
      <c r="AS160" s="254"/>
      <c r="AT160" s="254"/>
      <c r="AU160" s="254"/>
      <c r="AV160" s="254"/>
      <c r="AW160" s="201"/>
      <c r="AX160" s="254"/>
      <c r="AY160" s="254"/>
      <c r="AZ160" s="254"/>
      <c r="BA160" s="254"/>
      <c r="BB160" s="201"/>
      <c r="BC160" s="254"/>
      <c r="BD160" s="254"/>
      <c r="BE160" s="254"/>
      <c r="BF160" s="201"/>
    </row>
    <row r="161" spans="7:58" x14ac:dyDescent="0.25">
      <c r="G161" s="161"/>
      <c r="H161" s="254"/>
      <c r="I161" s="254"/>
      <c r="J161" s="201"/>
      <c r="K161" s="254"/>
      <c r="L161" s="254"/>
      <c r="M161" s="254"/>
      <c r="N161" s="254"/>
      <c r="O161" s="254"/>
      <c r="P161" s="201"/>
      <c r="Q161" s="254"/>
      <c r="R161" s="254"/>
      <c r="S161" s="254"/>
      <c r="T161" s="254"/>
      <c r="U161" s="254"/>
      <c r="V161" s="201"/>
      <c r="W161" s="254"/>
      <c r="X161" s="254"/>
      <c r="Y161" s="254"/>
      <c r="Z161" s="254"/>
      <c r="AA161" s="254"/>
      <c r="AB161" s="201"/>
      <c r="AC161" s="254"/>
      <c r="AD161" s="254"/>
      <c r="AE161" s="254"/>
      <c r="AF161" s="254"/>
      <c r="AG161" s="201"/>
      <c r="AH161" s="254"/>
      <c r="AI161" s="254"/>
      <c r="AJ161" s="254"/>
      <c r="AK161" s="254"/>
      <c r="AL161" s="201"/>
      <c r="AM161" s="254"/>
      <c r="AN161" s="254"/>
      <c r="AO161" s="254"/>
      <c r="AP161" s="254"/>
      <c r="AQ161" s="201"/>
      <c r="AR161" s="254"/>
      <c r="AS161" s="254"/>
      <c r="AT161" s="254"/>
      <c r="AU161" s="254"/>
      <c r="AV161" s="254"/>
      <c r="AW161" s="201"/>
      <c r="AX161" s="254"/>
      <c r="AY161" s="254"/>
      <c r="AZ161" s="254"/>
      <c r="BA161" s="254"/>
      <c r="BB161" s="201"/>
      <c r="BC161" s="254"/>
      <c r="BD161" s="254"/>
      <c r="BE161" s="254"/>
      <c r="BF161" s="201"/>
    </row>
    <row r="162" spans="7:58" x14ac:dyDescent="0.25">
      <c r="G162" s="161"/>
      <c r="H162" s="254"/>
      <c r="I162" s="254"/>
      <c r="J162" s="201"/>
      <c r="K162" s="254"/>
      <c r="L162" s="254"/>
      <c r="M162" s="254"/>
      <c r="N162" s="254"/>
      <c r="O162" s="254"/>
      <c r="P162" s="201"/>
      <c r="Q162" s="254"/>
      <c r="R162" s="254"/>
      <c r="S162" s="254"/>
      <c r="T162" s="254"/>
      <c r="U162" s="254"/>
      <c r="V162" s="201"/>
      <c r="W162" s="254"/>
      <c r="X162" s="254"/>
      <c r="Y162" s="254"/>
      <c r="Z162" s="254"/>
      <c r="AA162" s="254"/>
      <c r="AB162" s="201"/>
      <c r="AC162" s="254"/>
      <c r="AD162" s="254"/>
      <c r="AE162" s="254"/>
      <c r="AF162" s="254"/>
      <c r="AG162" s="201"/>
      <c r="AH162" s="254"/>
      <c r="AI162" s="254"/>
      <c r="AJ162" s="254"/>
      <c r="AK162" s="254"/>
      <c r="AL162" s="201"/>
      <c r="AM162" s="254"/>
      <c r="AN162" s="254"/>
      <c r="AO162" s="254"/>
      <c r="AP162" s="254"/>
      <c r="AQ162" s="201"/>
      <c r="AR162" s="254"/>
      <c r="AS162" s="254"/>
      <c r="AT162" s="254"/>
      <c r="AU162" s="254"/>
      <c r="AV162" s="254"/>
      <c r="AW162" s="201"/>
      <c r="AX162" s="254"/>
      <c r="AY162" s="254"/>
      <c r="AZ162" s="254"/>
      <c r="BA162" s="254"/>
      <c r="BB162" s="201"/>
      <c r="BC162" s="254"/>
      <c r="BD162" s="254"/>
      <c r="BE162" s="254"/>
      <c r="BF162" s="201"/>
    </row>
    <row r="163" spans="7:58" x14ac:dyDescent="0.25">
      <c r="G163" s="41"/>
      <c r="H163" s="254"/>
      <c r="I163" s="254"/>
      <c r="J163" s="201"/>
      <c r="K163" s="254"/>
      <c r="L163" s="254"/>
      <c r="M163" s="254"/>
      <c r="N163" s="254"/>
      <c r="O163" s="254"/>
      <c r="P163" s="201"/>
      <c r="Q163" s="254"/>
      <c r="R163" s="254"/>
      <c r="S163" s="254"/>
      <c r="T163" s="254"/>
      <c r="U163" s="254"/>
      <c r="V163" s="201"/>
      <c r="W163" s="254"/>
      <c r="X163" s="254"/>
      <c r="Y163" s="254"/>
      <c r="Z163" s="254"/>
      <c r="AA163" s="254"/>
      <c r="AB163" s="201"/>
      <c r="AC163" s="254"/>
      <c r="AD163" s="254"/>
      <c r="AE163" s="254"/>
      <c r="AF163" s="254"/>
      <c r="AG163" s="201"/>
      <c r="AH163" s="254"/>
      <c r="AI163" s="254"/>
      <c r="AJ163" s="254"/>
      <c r="AK163" s="254"/>
      <c r="AL163" s="201"/>
      <c r="AM163" s="254"/>
      <c r="AN163" s="254"/>
      <c r="AO163" s="254"/>
      <c r="AP163" s="254"/>
      <c r="AQ163" s="201"/>
      <c r="AR163" s="254"/>
      <c r="AS163" s="254"/>
      <c r="AT163" s="254"/>
      <c r="AU163" s="254"/>
      <c r="AV163" s="254"/>
      <c r="AW163" s="201"/>
      <c r="AX163" s="254"/>
      <c r="AY163" s="254"/>
      <c r="AZ163" s="254"/>
      <c r="BA163" s="254"/>
      <c r="BB163" s="201"/>
      <c r="BC163" s="254"/>
      <c r="BD163" s="254"/>
      <c r="BE163" s="254"/>
      <c r="BF163" s="201"/>
    </row>
    <row r="164" spans="7:58" x14ac:dyDescent="0.25">
      <c r="G164" s="41"/>
      <c r="H164" s="254"/>
      <c r="I164" s="254"/>
      <c r="J164" s="201"/>
      <c r="K164" s="254"/>
      <c r="L164" s="254"/>
      <c r="M164" s="254"/>
      <c r="N164" s="254"/>
      <c r="O164" s="254"/>
      <c r="P164" s="201"/>
      <c r="Q164" s="254"/>
      <c r="R164" s="254"/>
      <c r="S164" s="254"/>
      <c r="T164" s="254"/>
      <c r="U164" s="254"/>
      <c r="V164" s="201"/>
      <c r="W164" s="254"/>
      <c r="X164" s="254"/>
      <c r="Y164" s="254"/>
      <c r="Z164" s="254"/>
      <c r="AA164" s="254"/>
      <c r="AB164" s="201"/>
      <c r="AC164" s="254"/>
      <c r="AD164" s="254"/>
      <c r="AE164" s="254"/>
      <c r="AF164" s="254"/>
      <c r="AG164" s="201"/>
      <c r="AH164" s="254"/>
      <c r="AI164" s="254"/>
      <c r="AJ164" s="254"/>
      <c r="AK164" s="254"/>
      <c r="AL164" s="201"/>
      <c r="AM164" s="254"/>
      <c r="AN164" s="254"/>
      <c r="AO164" s="254"/>
      <c r="AP164" s="254"/>
      <c r="AQ164" s="201"/>
      <c r="AR164" s="254"/>
      <c r="AS164" s="254"/>
      <c r="AT164" s="254"/>
      <c r="AU164" s="254"/>
      <c r="AV164" s="254"/>
      <c r="AW164" s="201"/>
      <c r="AX164" s="254"/>
      <c r="AY164" s="254"/>
      <c r="AZ164" s="254"/>
      <c r="BA164" s="254"/>
      <c r="BB164" s="201"/>
      <c r="BC164" s="254"/>
      <c r="BD164" s="254"/>
      <c r="BE164" s="254"/>
      <c r="BF164" s="201"/>
    </row>
    <row r="165" spans="7:58" x14ac:dyDescent="0.25">
      <c r="G165" s="161"/>
      <c r="H165" s="254"/>
      <c r="I165" s="254"/>
      <c r="J165" s="201"/>
      <c r="K165" s="254"/>
      <c r="L165" s="254"/>
      <c r="M165" s="254"/>
      <c r="N165" s="254"/>
      <c r="O165" s="254"/>
      <c r="P165" s="201"/>
      <c r="Q165" s="254"/>
      <c r="R165" s="254"/>
      <c r="S165" s="254"/>
      <c r="T165" s="254"/>
      <c r="U165" s="254"/>
      <c r="V165" s="201"/>
      <c r="W165" s="254"/>
      <c r="X165" s="254"/>
      <c r="Y165" s="254"/>
      <c r="Z165" s="254"/>
      <c r="AA165" s="254"/>
      <c r="AB165" s="201"/>
      <c r="AC165" s="254"/>
      <c r="AD165" s="254"/>
      <c r="AE165" s="254"/>
      <c r="AF165" s="254"/>
      <c r="AG165" s="201"/>
      <c r="AH165" s="254"/>
      <c r="AI165" s="254"/>
      <c r="AJ165" s="254"/>
      <c r="AK165" s="254"/>
      <c r="AL165" s="201"/>
      <c r="AM165" s="254"/>
      <c r="AN165" s="254"/>
      <c r="AO165" s="254"/>
      <c r="AP165" s="254"/>
      <c r="AQ165" s="201"/>
      <c r="AR165" s="254"/>
      <c r="AS165" s="254"/>
      <c r="AT165" s="254"/>
      <c r="AU165" s="254"/>
      <c r="AV165" s="254"/>
      <c r="AW165" s="201"/>
      <c r="AX165" s="254"/>
      <c r="AY165" s="254"/>
      <c r="AZ165" s="254"/>
      <c r="BA165" s="254"/>
      <c r="BB165" s="201"/>
      <c r="BC165" s="254"/>
      <c r="BD165" s="254"/>
      <c r="BE165" s="254"/>
      <c r="BF165" s="201"/>
    </row>
    <row r="166" spans="7:58" x14ac:dyDescent="0.25">
      <c r="G166" s="161"/>
      <c r="H166" s="254"/>
      <c r="I166" s="254"/>
      <c r="J166" s="201"/>
      <c r="K166" s="254"/>
      <c r="L166" s="254"/>
      <c r="M166" s="254"/>
      <c r="N166" s="254"/>
      <c r="O166" s="254"/>
      <c r="P166" s="201"/>
      <c r="Q166" s="254"/>
      <c r="R166" s="254"/>
      <c r="S166" s="254"/>
      <c r="T166" s="254"/>
      <c r="U166" s="254"/>
      <c r="V166" s="201"/>
      <c r="W166" s="254"/>
      <c r="X166" s="254"/>
      <c r="Y166" s="254"/>
      <c r="Z166" s="254"/>
      <c r="AA166" s="254"/>
      <c r="AB166" s="201"/>
      <c r="AC166" s="254"/>
      <c r="AD166" s="254"/>
      <c r="AE166" s="254"/>
      <c r="AF166" s="254"/>
      <c r="AG166" s="201"/>
      <c r="AH166" s="254"/>
      <c r="AI166" s="254"/>
      <c r="AJ166" s="254"/>
      <c r="AK166" s="254"/>
      <c r="AL166" s="201"/>
      <c r="AM166" s="254"/>
      <c r="AN166" s="254"/>
      <c r="AO166" s="254"/>
      <c r="AP166" s="254"/>
      <c r="AQ166" s="201"/>
      <c r="AR166" s="254"/>
      <c r="AS166" s="254"/>
      <c r="AT166" s="254"/>
      <c r="AU166" s="254"/>
      <c r="AV166" s="254"/>
      <c r="AW166" s="201"/>
      <c r="AX166" s="254"/>
      <c r="AY166" s="254"/>
      <c r="AZ166" s="254"/>
      <c r="BA166" s="254"/>
      <c r="BB166" s="201"/>
      <c r="BC166" s="254"/>
      <c r="BD166" s="254"/>
      <c r="BE166" s="254"/>
      <c r="BF166" s="201"/>
    </row>
    <row r="167" spans="7:58" x14ac:dyDescent="0.25">
      <c r="G167" s="161"/>
      <c r="H167" s="254"/>
      <c r="I167" s="254"/>
      <c r="J167" s="201"/>
      <c r="K167" s="254"/>
      <c r="L167" s="254"/>
      <c r="M167" s="254"/>
      <c r="N167" s="254"/>
      <c r="O167" s="254"/>
      <c r="P167" s="201"/>
      <c r="Q167" s="254"/>
      <c r="R167" s="254"/>
      <c r="S167" s="254"/>
      <c r="T167" s="254"/>
      <c r="U167" s="254"/>
      <c r="V167" s="201"/>
      <c r="W167" s="254"/>
      <c r="X167" s="254"/>
      <c r="Y167" s="254"/>
      <c r="Z167" s="254"/>
      <c r="AA167" s="254"/>
      <c r="AB167" s="201"/>
      <c r="AC167" s="254"/>
      <c r="AD167" s="254"/>
      <c r="AE167" s="254"/>
      <c r="AF167" s="254"/>
      <c r="AG167" s="201"/>
      <c r="AH167" s="254"/>
      <c r="AI167" s="254"/>
      <c r="AJ167" s="254"/>
      <c r="AK167" s="254"/>
      <c r="AL167" s="201"/>
      <c r="AM167" s="254"/>
      <c r="AN167" s="254"/>
      <c r="AO167" s="254"/>
      <c r="AP167" s="254"/>
      <c r="AQ167" s="201"/>
      <c r="AR167" s="254"/>
      <c r="AS167" s="254"/>
      <c r="AT167" s="254"/>
      <c r="AU167" s="254"/>
      <c r="AV167" s="254"/>
      <c r="AW167" s="201"/>
      <c r="AX167" s="254"/>
      <c r="AY167" s="254"/>
      <c r="AZ167" s="254"/>
      <c r="BA167" s="254"/>
      <c r="BB167" s="201"/>
      <c r="BC167" s="254"/>
      <c r="BD167" s="254"/>
      <c r="BE167" s="254"/>
      <c r="BF167" s="201"/>
    </row>
    <row r="168" spans="7:58" x14ac:dyDescent="0.25">
      <c r="G168" s="41"/>
      <c r="H168" s="254"/>
      <c r="I168" s="254"/>
      <c r="J168" s="201"/>
      <c r="K168" s="254"/>
      <c r="L168" s="254"/>
      <c r="M168" s="254"/>
      <c r="N168" s="254"/>
      <c r="O168" s="254"/>
      <c r="P168" s="201"/>
      <c r="Q168" s="254"/>
      <c r="R168" s="254"/>
      <c r="S168" s="254"/>
      <c r="T168" s="254"/>
      <c r="U168" s="254"/>
      <c r="V168" s="201"/>
      <c r="W168" s="254"/>
      <c r="X168" s="254"/>
      <c r="Y168" s="254"/>
      <c r="Z168" s="254"/>
      <c r="AA168" s="254"/>
      <c r="AB168" s="201"/>
      <c r="AC168" s="254"/>
      <c r="AD168" s="254"/>
      <c r="AE168" s="254"/>
      <c r="AF168" s="254"/>
      <c r="AG168" s="201"/>
      <c r="AH168" s="254"/>
      <c r="AI168" s="254"/>
      <c r="AJ168" s="254"/>
      <c r="AK168" s="254"/>
      <c r="AL168" s="201"/>
      <c r="AM168" s="254"/>
      <c r="AN168" s="254"/>
      <c r="AO168" s="254"/>
      <c r="AP168" s="254"/>
      <c r="AQ168" s="201"/>
      <c r="AR168" s="254"/>
      <c r="AS168" s="254"/>
      <c r="AT168" s="254"/>
      <c r="AU168" s="254"/>
      <c r="AV168" s="254"/>
      <c r="AW168" s="201"/>
      <c r="AX168" s="254"/>
      <c r="AY168" s="254"/>
      <c r="AZ168" s="254"/>
      <c r="BA168" s="254"/>
      <c r="BB168" s="201"/>
      <c r="BC168" s="254"/>
      <c r="BD168" s="254"/>
      <c r="BE168" s="254"/>
      <c r="BF168" s="201"/>
    </row>
    <row r="169" spans="7:58" x14ac:dyDescent="0.25">
      <c r="G169" s="41"/>
      <c r="H169" s="254"/>
      <c r="I169" s="254"/>
      <c r="J169" s="201"/>
      <c r="K169" s="254"/>
      <c r="L169" s="254"/>
      <c r="M169" s="254"/>
      <c r="N169" s="254"/>
      <c r="O169" s="254"/>
      <c r="P169" s="201"/>
      <c r="Q169" s="254"/>
      <c r="R169" s="254"/>
      <c r="S169" s="254"/>
      <c r="T169" s="254"/>
      <c r="U169" s="254"/>
      <c r="V169" s="201"/>
      <c r="W169" s="254"/>
      <c r="X169" s="254"/>
      <c r="Y169" s="254"/>
      <c r="Z169" s="254"/>
      <c r="AA169" s="254"/>
      <c r="AB169" s="201"/>
      <c r="AC169" s="254"/>
      <c r="AD169" s="254"/>
      <c r="AE169" s="254"/>
      <c r="AF169" s="254"/>
      <c r="AG169" s="201"/>
      <c r="AH169" s="254"/>
      <c r="AI169" s="254"/>
      <c r="AJ169" s="254"/>
      <c r="AK169" s="254"/>
      <c r="AL169" s="201"/>
      <c r="AM169" s="254"/>
      <c r="AN169" s="254"/>
      <c r="AO169" s="254"/>
      <c r="AP169" s="254"/>
      <c r="AQ169" s="201"/>
      <c r="AR169" s="254"/>
      <c r="AS169" s="254"/>
      <c r="AT169" s="254"/>
      <c r="AU169" s="254"/>
      <c r="AV169" s="254"/>
      <c r="AW169" s="201"/>
      <c r="AX169" s="254"/>
      <c r="AY169" s="254"/>
      <c r="AZ169" s="254"/>
      <c r="BA169" s="254"/>
      <c r="BB169" s="201"/>
      <c r="BC169" s="254"/>
      <c r="BD169" s="254"/>
      <c r="BE169" s="254"/>
      <c r="BF169" s="201"/>
    </row>
    <row r="170" spans="7:58" x14ac:dyDescent="0.25">
      <c r="G170" s="41"/>
      <c r="H170" s="254"/>
      <c r="I170" s="254"/>
      <c r="J170" s="201"/>
      <c r="K170" s="254"/>
      <c r="L170" s="254"/>
      <c r="M170" s="254"/>
      <c r="N170" s="254"/>
      <c r="O170" s="254"/>
      <c r="P170" s="201"/>
      <c r="Q170" s="254"/>
      <c r="R170" s="254"/>
      <c r="S170" s="254"/>
      <c r="T170" s="254"/>
      <c r="U170" s="254"/>
      <c r="V170" s="201"/>
      <c r="W170" s="254"/>
      <c r="X170" s="254"/>
      <c r="Y170" s="254"/>
      <c r="Z170" s="254"/>
      <c r="AA170" s="254"/>
      <c r="AB170" s="201"/>
      <c r="AC170" s="254"/>
      <c r="AD170" s="254"/>
      <c r="AE170" s="254"/>
      <c r="AF170" s="254"/>
      <c r="AG170" s="201"/>
      <c r="AH170" s="254"/>
      <c r="AI170" s="254"/>
      <c r="AJ170" s="254"/>
      <c r="AK170" s="254"/>
      <c r="AL170" s="201"/>
      <c r="AM170" s="254"/>
      <c r="AN170" s="254"/>
      <c r="AO170" s="254"/>
      <c r="AP170" s="254"/>
      <c r="AQ170" s="201"/>
      <c r="AR170" s="254"/>
      <c r="AS170" s="254"/>
      <c r="AT170" s="254"/>
      <c r="AU170" s="254"/>
      <c r="AV170" s="254"/>
      <c r="AW170" s="201"/>
      <c r="AX170" s="254"/>
      <c r="AY170" s="254"/>
      <c r="AZ170" s="254"/>
      <c r="BA170" s="254"/>
      <c r="BB170" s="201"/>
      <c r="BC170" s="254"/>
      <c r="BD170" s="254"/>
      <c r="BE170" s="254"/>
      <c r="BF170" s="201"/>
    </row>
    <row r="171" spans="7:58" x14ac:dyDescent="0.25">
      <c r="G171" s="41"/>
      <c r="H171" s="254"/>
      <c r="I171" s="254"/>
      <c r="J171" s="201"/>
      <c r="K171" s="254"/>
      <c r="L171" s="254"/>
      <c r="M171" s="254"/>
      <c r="N171" s="254"/>
      <c r="O171" s="254"/>
      <c r="P171" s="201"/>
      <c r="Q171" s="254"/>
      <c r="R171" s="254"/>
      <c r="S171" s="254"/>
      <c r="T171" s="254"/>
      <c r="U171" s="254"/>
      <c r="V171" s="201"/>
      <c r="W171" s="254"/>
      <c r="X171" s="254"/>
      <c r="Y171" s="254"/>
      <c r="Z171" s="254"/>
      <c r="AA171" s="254"/>
      <c r="AB171" s="201"/>
      <c r="AC171" s="254"/>
      <c r="AD171" s="254"/>
      <c r="AE171" s="254"/>
      <c r="AF171" s="254"/>
      <c r="AG171" s="201"/>
      <c r="AH171" s="254"/>
      <c r="AI171" s="254"/>
      <c r="AJ171" s="254"/>
      <c r="AK171" s="254"/>
      <c r="AL171" s="201"/>
      <c r="AM171" s="254"/>
      <c r="AN171" s="254"/>
      <c r="AO171" s="254"/>
      <c r="AP171" s="254"/>
      <c r="AQ171" s="201"/>
      <c r="AR171" s="254"/>
      <c r="AS171" s="254"/>
      <c r="AT171" s="254"/>
      <c r="AU171" s="254"/>
      <c r="AV171" s="254"/>
      <c r="AW171" s="201"/>
      <c r="AX171" s="254"/>
      <c r="AY171" s="254"/>
      <c r="AZ171" s="254"/>
      <c r="BA171" s="254"/>
      <c r="BB171" s="201"/>
      <c r="BC171" s="254"/>
      <c r="BD171" s="254"/>
      <c r="BE171" s="254"/>
      <c r="BF171" s="201"/>
    </row>
    <row r="172" spans="7:58" x14ac:dyDescent="0.25">
      <c r="G172" s="41"/>
      <c r="H172" s="254"/>
      <c r="I172" s="254"/>
      <c r="J172" s="201"/>
      <c r="K172" s="254"/>
      <c r="L172" s="254"/>
      <c r="M172" s="254"/>
      <c r="N172" s="254"/>
      <c r="O172" s="254"/>
      <c r="P172" s="201"/>
      <c r="Q172" s="254"/>
      <c r="R172" s="254"/>
      <c r="S172" s="254"/>
      <c r="T172" s="254"/>
      <c r="U172" s="254"/>
      <c r="V172" s="201"/>
      <c r="W172" s="254"/>
      <c r="X172" s="254"/>
      <c r="Y172" s="254"/>
      <c r="Z172" s="254"/>
      <c r="AA172" s="254"/>
      <c r="AB172" s="201"/>
      <c r="AC172" s="254"/>
      <c r="AD172" s="254"/>
      <c r="AE172" s="254"/>
      <c r="AF172" s="254"/>
      <c r="AG172" s="201"/>
      <c r="AH172" s="254"/>
      <c r="AI172" s="254"/>
      <c r="AJ172" s="254"/>
      <c r="AK172" s="254"/>
      <c r="AL172" s="201"/>
      <c r="AM172" s="254"/>
      <c r="AN172" s="254"/>
      <c r="AO172" s="254"/>
      <c r="AP172" s="254"/>
      <c r="AQ172" s="201"/>
      <c r="AR172" s="254"/>
      <c r="AS172" s="254"/>
      <c r="AT172" s="254"/>
      <c r="AU172" s="254"/>
      <c r="AV172" s="254"/>
      <c r="AW172" s="201"/>
      <c r="AX172" s="254"/>
      <c r="AY172" s="254"/>
      <c r="AZ172" s="254"/>
      <c r="BA172" s="254"/>
      <c r="BB172" s="201"/>
      <c r="BC172" s="254"/>
      <c r="BD172" s="254"/>
      <c r="BE172" s="254"/>
      <c r="BF172" s="201"/>
    </row>
    <row r="173" spans="7:58" x14ac:dyDescent="0.25">
      <c r="G173" s="41"/>
      <c r="H173" s="254"/>
      <c r="I173" s="254"/>
      <c r="J173" s="201"/>
      <c r="K173" s="254"/>
      <c r="L173" s="254"/>
      <c r="M173" s="254"/>
      <c r="N173" s="254"/>
      <c r="O173" s="254"/>
      <c r="P173" s="201"/>
      <c r="Q173" s="254"/>
      <c r="R173" s="254"/>
      <c r="S173" s="254"/>
      <c r="T173" s="254"/>
      <c r="U173" s="254"/>
      <c r="V173" s="201"/>
      <c r="W173" s="254"/>
      <c r="X173" s="254"/>
      <c r="Y173" s="254"/>
      <c r="Z173" s="254"/>
      <c r="AA173" s="254"/>
      <c r="AB173" s="201"/>
      <c r="AC173" s="254"/>
      <c r="AD173" s="254"/>
      <c r="AE173" s="254"/>
      <c r="AF173" s="254"/>
      <c r="AG173" s="201"/>
      <c r="AH173" s="254"/>
      <c r="AI173" s="254"/>
      <c r="AJ173" s="254"/>
      <c r="AK173" s="254"/>
      <c r="AL173" s="201"/>
      <c r="AM173" s="254"/>
      <c r="AN173" s="254"/>
      <c r="AO173" s="254"/>
      <c r="AP173" s="254"/>
      <c r="AQ173" s="201"/>
      <c r="AR173" s="254"/>
      <c r="AS173" s="254"/>
      <c r="AT173" s="254"/>
      <c r="AU173" s="254"/>
      <c r="AV173" s="254"/>
      <c r="AW173" s="201"/>
      <c r="AX173" s="254"/>
      <c r="AY173" s="254"/>
      <c r="AZ173" s="254"/>
      <c r="BA173" s="254"/>
      <c r="BB173" s="201"/>
      <c r="BC173" s="254"/>
      <c r="BD173" s="254"/>
      <c r="BE173" s="254"/>
      <c r="BF173" s="201"/>
    </row>
    <row r="174" spans="7:58" x14ac:dyDescent="0.25">
      <c r="G174" s="41"/>
      <c r="H174" s="254"/>
      <c r="I174" s="254"/>
      <c r="J174" s="201"/>
      <c r="K174" s="254"/>
      <c r="L174" s="254"/>
      <c r="M174" s="254"/>
      <c r="N174" s="254"/>
      <c r="O174" s="254"/>
      <c r="P174" s="201"/>
      <c r="Q174" s="254"/>
      <c r="R174" s="254"/>
      <c r="S174" s="254"/>
      <c r="T174" s="254"/>
      <c r="U174" s="254"/>
      <c r="V174" s="201"/>
      <c r="W174" s="254"/>
      <c r="X174" s="254"/>
      <c r="Y174" s="254"/>
      <c r="Z174" s="254"/>
      <c r="AA174" s="254"/>
      <c r="AB174" s="201"/>
      <c r="AC174" s="254"/>
      <c r="AD174" s="254"/>
      <c r="AE174" s="254"/>
      <c r="AF174" s="254"/>
      <c r="AG174" s="201"/>
      <c r="AH174" s="254"/>
      <c r="AI174" s="254"/>
      <c r="AJ174" s="254"/>
      <c r="AK174" s="254"/>
      <c r="AL174" s="201"/>
      <c r="AM174" s="254"/>
      <c r="AN174" s="254"/>
      <c r="AO174" s="254"/>
      <c r="AP174" s="254"/>
      <c r="AQ174" s="201"/>
      <c r="AR174" s="254"/>
      <c r="AS174" s="254"/>
      <c r="AT174" s="254"/>
      <c r="AU174" s="254"/>
      <c r="AV174" s="254"/>
      <c r="AW174" s="201"/>
      <c r="AX174" s="254"/>
      <c r="AY174" s="254"/>
      <c r="AZ174" s="254"/>
      <c r="BA174" s="254"/>
      <c r="BB174" s="201"/>
      <c r="BC174" s="254"/>
      <c r="BD174" s="254"/>
      <c r="BE174" s="254"/>
      <c r="BF174" s="201"/>
    </row>
    <row r="175" spans="7:58" x14ac:dyDescent="0.25">
      <c r="G175" s="41"/>
      <c r="H175" s="254"/>
      <c r="I175" s="254"/>
      <c r="J175" s="201"/>
      <c r="K175" s="254"/>
      <c r="L175" s="254"/>
      <c r="M175" s="254"/>
      <c r="N175" s="254"/>
      <c r="O175" s="254"/>
      <c r="P175" s="201"/>
      <c r="Q175" s="254"/>
      <c r="R175" s="254"/>
      <c r="S175" s="254"/>
      <c r="T175" s="254"/>
      <c r="U175" s="254"/>
      <c r="V175" s="201"/>
      <c r="W175" s="254"/>
      <c r="X175" s="254"/>
      <c r="Y175" s="254"/>
      <c r="Z175" s="254"/>
      <c r="AA175" s="254"/>
      <c r="AB175" s="201"/>
      <c r="AC175" s="254"/>
      <c r="AD175" s="254"/>
      <c r="AE175" s="254"/>
      <c r="AF175" s="254"/>
      <c r="AG175" s="201"/>
      <c r="AH175" s="254"/>
      <c r="AI175" s="254"/>
      <c r="AJ175" s="254"/>
      <c r="AK175" s="254"/>
      <c r="AL175" s="201"/>
      <c r="AM175" s="254"/>
      <c r="AN175" s="254"/>
      <c r="AO175" s="254"/>
      <c r="AP175" s="254"/>
      <c r="AQ175" s="201"/>
      <c r="AR175" s="254"/>
      <c r="AS175" s="254"/>
      <c r="AT175" s="254"/>
      <c r="AU175" s="254"/>
      <c r="AV175" s="254"/>
      <c r="AW175" s="201"/>
      <c r="AX175" s="254"/>
      <c r="AY175" s="254"/>
      <c r="AZ175" s="254"/>
      <c r="BA175" s="254"/>
      <c r="BB175" s="201"/>
      <c r="BC175" s="254"/>
      <c r="BD175" s="254"/>
      <c r="BE175" s="254"/>
      <c r="BF175" s="201"/>
    </row>
    <row r="176" spans="7:58" x14ac:dyDescent="0.25">
      <c r="G176" s="41"/>
      <c r="H176" s="254"/>
      <c r="I176" s="254"/>
      <c r="J176" s="201"/>
      <c r="K176" s="254"/>
      <c r="L176" s="254"/>
      <c r="M176" s="254"/>
      <c r="N176" s="254"/>
      <c r="O176" s="254"/>
      <c r="P176" s="201"/>
      <c r="Q176" s="254"/>
      <c r="R176" s="254"/>
      <c r="S176" s="254"/>
      <c r="T176" s="254"/>
      <c r="U176" s="254"/>
      <c r="V176" s="201"/>
      <c r="W176" s="254"/>
      <c r="X176" s="254"/>
      <c r="Y176" s="254"/>
      <c r="Z176" s="254"/>
      <c r="AA176" s="254"/>
      <c r="AB176" s="201"/>
      <c r="AC176" s="254"/>
      <c r="AD176" s="254"/>
      <c r="AE176" s="254"/>
      <c r="AF176" s="254"/>
      <c r="AG176" s="201"/>
      <c r="AH176" s="254"/>
      <c r="AI176" s="254"/>
      <c r="AJ176" s="254"/>
      <c r="AK176" s="254"/>
      <c r="AL176" s="201"/>
      <c r="AM176" s="254"/>
      <c r="AN176" s="254"/>
      <c r="AO176" s="254"/>
      <c r="AP176" s="254"/>
      <c r="AQ176" s="201"/>
      <c r="AR176" s="254"/>
      <c r="AS176" s="254"/>
      <c r="AT176" s="254"/>
      <c r="AU176" s="254"/>
      <c r="AV176" s="254"/>
      <c r="AW176" s="201"/>
      <c r="AX176" s="254"/>
      <c r="AY176" s="254"/>
      <c r="AZ176" s="254"/>
      <c r="BA176" s="254"/>
      <c r="BB176" s="201"/>
      <c r="BC176" s="254"/>
      <c r="BD176" s="254"/>
      <c r="BE176" s="254"/>
      <c r="BF176" s="201"/>
    </row>
    <row r="177" spans="7:58" x14ac:dyDescent="0.25">
      <c r="G177" s="41"/>
      <c r="H177" s="254"/>
      <c r="I177" s="254"/>
      <c r="J177" s="201"/>
      <c r="K177" s="254"/>
      <c r="L177" s="254"/>
      <c r="M177" s="254"/>
      <c r="N177" s="254"/>
      <c r="O177" s="254"/>
      <c r="P177" s="201"/>
      <c r="Q177" s="254"/>
      <c r="R177" s="254"/>
      <c r="S177" s="254"/>
      <c r="T177" s="254"/>
      <c r="U177" s="254"/>
      <c r="V177" s="201"/>
      <c r="W177" s="254"/>
      <c r="X177" s="254"/>
      <c r="Y177" s="254"/>
      <c r="Z177" s="254"/>
      <c r="AA177" s="254"/>
      <c r="AB177" s="201"/>
      <c r="AC177" s="254"/>
      <c r="AD177" s="254"/>
      <c r="AE177" s="254"/>
      <c r="AF177" s="254"/>
      <c r="AG177" s="201"/>
      <c r="AH177" s="254"/>
      <c r="AI177" s="254"/>
      <c r="AJ177" s="254"/>
      <c r="AK177" s="254"/>
      <c r="AL177" s="201"/>
      <c r="AM177" s="254"/>
      <c r="AN177" s="254"/>
      <c r="AO177" s="254"/>
      <c r="AP177" s="254"/>
      <c r="AQ177" s="201"/>
      <c r="AR177" s="254"/>
      <c r="AS177" s="254"/>
      <c r="AT177" s="254"/>
      <c r="AU177" s="254"/>
      <c r="AV177" s="254"/>
      <c r="AW177" s="201"/>
      <c r="AX177" s="254"/>
      <c r="AY177" s="254"/>
      <c r="AZ177" s="254"/>
      <c r="BA177" s="254"/>
      <c r="BB177" s="201"/>
      <c r="BC177" s="254"/>
      <c r="BD177" s="254"/>
      <c r="BE177" s="254"/>
      <c r="BF177" s="201"/>
    </row>
    <row r="178" spans="7:58" x14ac:dyDescent="0.25">
      <c r="G178" s="41"/>
      <c r="H178" s="254"/>
      <c r="I178" s="254"/>
      <c r="J178" s="201"/>
      <c r="K178" s="254"/>
      <c r="L178" s="254"/>
      <c r="M178" s="254"/>
      <c r="N178" s="254"/>
      <c r="O178" s="254"/>
      <c r="P178" s="201"/>
      <c r="Q178" s="254"/>
      <c r="R178" s="254"/>
      <c r="S178" s="254"/>
      <c r="T178" s="254"/>
      <c r="U178" s="254"/>
      <c r="V178" s="201"/>
      <c r="W178" s="254"/>
      <c r="X178" s="254"/>
      <c r="Y178" s="254"/>
      <c r="Z178" s="254"/>
      <c r="AA178" s="254"/>
      <c r="AB178" s="201"/>
      <c r="AC178" s="254"/>
      <c r="AD178" s="254"/>
      <c r="AE178" s="254"/>
      <c r="AF178" s="254"/>
      <c r="AG178" s="201"/>
      <c r="AH178" s="254"/>
      <c r="AI178" s="254"/>
      <c r="AJ178" s="254"/>
      <c r="AK178" s="254"/>
      <c r="AL178" s="201"/>
      <c r="AM178" s="254"/>
      <c r="AN178" s="254"/>
      <c r="AO178" s="254"/>
      <c r="AP178" s="254"/>
      <c r="AQ178" s="201"/>
      <c r="AR178" s="254"/>
      <c r="AS178" s="254"/>
      <c r="AT178" s="254"/>
      <c r="AU178" s="254"/>
      <c r="AV178" s="254"/>
      <c r="AW178" s="201"/>
      <c r="AX178" s="254"/>
      <c r="AY178" s="254"/>
      <c r="AZ178" s="254"/>
      <c r="BA178" s="254"/>
      <c r="BB178" s="201"/>
      <c r="BC178" s="254"/>
      <c r="BD178" s="254"/>
      <c r="BE178" s="254"/>
      <c r="BF178" s="201"/>
    </row>
    <row r="179" spans="7:58" x14ac:dyDescent="0.25">
      <c r="G179" s="41"/>
      <c r="H179" s="254"/>
      <c r="I179" s="254"/>
      <c r="J179" s="201"/>
      <c r="K179" s="254"/>
      <c r="L179" s="254"/>
      <c r="M179" s="254"/>
      <c r="N179" s="254"/>
      <c r="O179" s="254"/>
      <c r="P179" s="201"/>
      <c r="Q179" s="254"/>
      <c r="R179" s="254"/>
      <c r="S179" s="254"/>
      <c r="T179" s="254"/>
      <c r="U179" s="254"/>
      <c r="V179" s="201"/>
      <c r="W179" s="254"/>
      <c r="X179" s="254"/>
      <c r="Y179" s="254"/>
      <c r="Z179" s="254"/>
      <c r="AA179" s="254"/>
      <c r="AB179" s="201"/>
      <c r="AC179" s="254"/>
      <c r="AD179" s="254"/>
      <c r="AE179" s="254"/>
      <c r="AF179" s="254"/>
      <c r="AG179" s="201"/>
      <c r="AH179" s="254"/>
      <c r="AI179" s="254"/>
      <c r="AJ179" s="254"/>
      <c r="AK179" s="254"/>
      <c r="AL179" s="201"/>
      <c r="AM179" s="254"/>
      <c r="AN179" s="254"/>
      <c r="AO179" s="254"/>
      <c r="AP179" s="254"/>
      <c r="AQ179" s="201"/>
      <c r="AR179" s="254"/>
      <c r="AS179" s="254"/>
      <c r="AT179" s="254"/>
      <c r="AU179" s="254"/>
      <c r="AV179" s="254"/>
      <c r="AW179" s="201"/>
      <c r="AX179" s="254"/>
      <c r="AY179" s="254"/>
      <c r="AZ179" s="254"/>
      <c r="BA179" s="254"/>
      <c r="BB179" s="201"/>
      <c r="BC179" s="254"/>
      <c r="BD179" s="254"/>
      <c r="BE179" s="254"/>
      <c r="BF179" s="201"/>
    </row>
    <row r="180" spans="7:58" x14ac:dyDescent="0.25">
      <c r="G180" s="41"/>
      <c r="H180" s="254"/>
      <c r="I180" s="254"/>
      <c r="J180" s="201"/>
      <c r="K180" s="254"/>
      <c r="L180" s="254"/>
      <c r="M180" s="254"/>
      <c r="N180" s="254"/>
      <c r="O180" s="254"/>
      <c r="P180" s="201"/>
      <c r="Q180" s="254"/>
      <c r="R180" s="254"/>
      <c r="S180" s="254"/>
      <c r="T180" s="254"/>
      <c r="U180" s="254"/>
      <c r="V180" s="201"/>
      <c r="W180" s="254"/>
      <c r="X180" s="254"/>
      <c r="Y180" s="254"/>
      <c r="Z180" s="254"/>
      <c r="AA180" s="254"/>
      <c r="AB180" s="201"/>
      <c r="AC180" s="254"/>
      <c r="AD180" s="254"/>
      <c r="AE180" s="254"/>
      <c r="AF180" s="254"/>
      <c r="AG180" s="201"/>
      <c r="AH180" s="254"/>
      <c r="AI180" s="254"/>
      <c r="AJ180" s="254"/>
      <c r="AK180" s="254"/>
      <c r="AL180" s="201"/>
      <c r="AM180" s="254"/>
      <c r="AN180" s="254"/>
      <c r="AO180" s="254"/>
      <c r="AP180" s="254"/>
      <c r="AQ180" s="201"/>
      <c r="AR180" s="254"/>
      <c r="AS180" s="254"/>
      <c r="AT180" s="254"/>
      <c r="AU180" s="254"/>
      <c r="AV180" s="254"/>
      <c r="AW180" s="201"/>
      <c r="AX180" s="254"/>
      <c r="AY180" s="254"/>
      <c r="AZ180" s="254"/>
      <c r="BA180" s="254"/>
      <c r="BB180" s="201"/>
      <c r="BC180" s="254"/>
      <c r="BD180" s="254"/>
      <c r="BE180" s="254"/>
      <c r="BF180" s="201"/>
    </row>
    <row r="181" spans="7:58" x14ac:dyDescent="0.25">
      <c r="G181" s="41"/>
      <c r="H181" s="254"/>
      <c r="I181" s="254"/>
      <c r="J181" s="201"/>
      <c r="K181" s="254"/>
      <c r="L181" s="254"/>
      <c r="M181" s="254"/>
      <c r="N181" s="254"/>
      <c r="O181" s="254"/>
      <c r="P181" s="201"/>
      <c r="Q181" s="254"/>
      <c r="R181" s="254"/>
      <c r="S181" s="254"/>
      <c r="T181" s="254"/>
      <c r="U181" s="254"/>
      <c r="V181" s="201"/>
      <c r="W181" s="254"/>
      <c r="X181" s="254"/>
      <c r="Y181" s="254"/>
      <c r="Z181" s="254"/>
      <c r="AA181" s="254"/>
      <c r="AB181" s="201"/>
      <c r="AC181" s="254"/>
      <c r="AD181" s="254"/>
      <c r="AE181" s="254"/>
      <c r="AF181" s="254"/>
      <c r="AG181" s="201"/>
      <c r="AH181" s="254"/>
      <c r="AI181" s="254"/>
      <c r="AJ181" s="254"/>
      <c r="AK181" s="254"/>
      <c r="AL181" s="201"/>
      <c r="AM181" s="254"/>
      <c r="AN181" s="254"/>
      <c r="AO181" s="254"/>
      <c r="AP181" s="254"/>
      <c r="AQ181" s="201"/>
      <c r="AR181" s="254"/>
      <c r="AS181" s="254"/>
      <c r="AT181" s="254"/>
      <c r="AU181" s="254"/>
      <c r="AV181" s="254"/>
      <c r="AW181" s="201"/>
      <c r="AX181" s="254"/>
      <c r="AY181" s="254"/>
      <c r="AZ181" s="254"/>
      <c r="BA181" s="254"/>
      <c r="BB181" s="201"/>
      <c r="BC181" s="254"/>
      <c r="BD181" s="254"/>
      <c r="BE181" s="254"/>
      <c r="BF181" s="201"/>
    </row>
    <row r="182" spans="7:58" x14ac:dyDescent="0.25">
      <c r="G182" s="41"/>
      <c r="H182" s="254"/>
      <c r="I182" s="254"/>
      <c r="J182" s="201"/>
      <c r="K182" s="254"/>
      <c r="L182" s="254"/>
      <c r="M182" s="254"/>
      <c r="N182" s="254"/>
      <c r="O182" s="254"/>
      <c r="P182" s="201"/>
      <c r="Q182" s="254"/>
      <c r="R182" s="254"/>
      <c r="S182" s="254"/>
      <c r="T182" s="254"/>
      <c r="U182" s="254"/>
      <c r="V182" s="201"/>
      <c r="W182" s="254"/>
      <c r="X182" s="254"/>
      <c r="Y182" s="254"/>
      <c r="Z182" s="254"/>
      <c r="AA182" s="254"/>
      <c r="AB182" s="201"/>
      <c r="AC182" s="254"/>
      <c r="AD182" s="254"/>
      <c r="AE182" s="254"/>
      <c r="AF182" s="254"/>
      <c r="AG182" s="201"/>
      <c r="AH182" s="254"/>
      <c r="AI182" s="254"/>
      <c r="AJ182" s="254"/>
      <c r="AK182" s="254"/>
      <c r="AL182" s="201"/>
      <c r="AM182" s="254"/>
      <c r="AN182" s="254"/>
      <c r="AO182" s="254"/>
      <c r="AP182" s="254"/>
      <c r="AQ182" s="201"/>
      <c r="AR182" s="254"/>
      <c r="AS182" s="254"/>
      <c r="AT182" s="254"/>
      <c r="AU182" s="254"/>
      <c r="AV182" s="254"/>
      <c r="AW182" s="201"/>
      <c r="AX182" s="254"/>
      <c r="AY182" s="254"/>
      <c r="AZ182" s="254"/>
      <c r="BA182" s="254"/>
      <c r="BB182" s="201"/>
      <c r="BC182" s="254"/>
      <c r="BD182" s="254"/>
      <c r="BE182" s="254"/>
      <c r="BF182" s="201"/>
    </row>
    <row r="183" spans="7:58" x14ac:dyDescent="0.25">
      <c r="G183" s="41"/>
      <c r="H183" s="254"/>
      <c r="I183" s="254"/>
      <c r="J183" s="201"/>
      <c r="K183" s="254"/>
      <c r="L183" s="254"/>
      <c r="M183" s="254"/>
      <c r="N183" s="254"/>
      <c r="O183" s="254"/>
      <c r="P183" s="201"/>
      <c r="Q183" s="254"/>
      <c r="R183" s="254"/>
      <c r="S183" s="254"/>
      <c r="T183" s="254"/>
      <c r="U183" s="254"/>
      <c r="V183" s="201"/>
      <c r="W183" s="254"/>
      <c r="X183" s="254"/>
      <c r="Y183" s="254"/>
      <c r="Z183" s="254"/>
      <c r="AA183" s="254"/>
      <c r="AB183" s="201"/>
      <c r="AC183" s="254"/>
      <c r="AD183" s="254"/>
      <c r="AE183" s="254"/>
      <c r="AF183" s="254"/>
      <c r="AG183" s="201"/>
      <c r="AH183" s="254"/>
      <c r="AI183" s="254"/>
      <c r="AJ183" s="254"/>
      <c r="AK183" s="254"/>
      <c r="AL183" s="201"/>
      <c r="AM183" s="254"/>
      <c r="AN183" s="254"/>
      <c r="AO183" s="254"/>
      <c r="AP183" s="254"/>
      <c r="AQ183" s="201"/>
      <c r="AR183" s="254"/>
      <c r="AS183" s="254"/>
      <c r="AT183" s="254"/>
      <c r="AU183" s="254"/>
      <c r="AV183" s="254"/>
      <c r="AW183" s="201"/>
      <c r="AX183" s="254"/>
      <c r="AY183" s="254"/>
      <c r="AZ183" s="254"/>
      <c r="BA183" s="254"/>
      <c r="BB183" s="201"/>
      <c r="BC183" s="254"/>
      <c r="BD183" s="254"/>
      <c r="BE183" s="254"/>
      <c r="BF183" s="201"/>
    </row>
    <row r="184" spans="7:58" x14ac:dyDescent="0.25">
      <c r="G184" s="41"/>
      <c r="H184" s="254"/>
      <c r="I184" s="254"/>
      <c r="J184" s="201"/>
      <c r="K184" s="254"/>
      <c r="L184" s="254"/>
      <c r="M184" s="254"/>
      <c r="N184" s="254"/>
      <c r="O184" s="254"/>
      <c r="P184" s="201"/>
      <c r="Q184" s="254"/>
      <c r="R184" s="254"/>
      <c r="S184" s="254"/>
      <c r="T184" s="254"/>
      <c r="U184" s="254"/>
      <c r="V184" s="201"/>
      <c r="W184" s="254"/>
      <c r="X184" s="254"/>
      <c r="Y184" s="254"/>
      <c r="Z184" s="254"/>
      <c r="AA184" s="254"/>
      <c r="AB184" s="201"/>
      <c r="AC184" s="254"/>
      <c r="AD184" s="254"/>
      <c r="AE184" s="254"/>
      <c r="AF184" s="254"/>
      <c r="AG184" s="201"/>
      <c r="AH184" s="254"/>
      <c r="AI184" s="254"/>
      <c r="AJ184" s="254"/>
      <c r="AK184" s="254"/>
      <c r="AL184" s="201"/>
      <c r="AM184" s="254"/>
      <c r="AN184" s="254"/>
      <c r="AO184" s="254"/>
      <c r="AP184" s="254"/>
      <c r="AQ184" s="201"/>
      <c r="AR184" s="254"/>
      <c r="AS184" s="254"/>
      <c r="AT184" s="254"/>
      <c r="AU184" s="254"/>
      <c r="AV184" s="254"/>
      <c r="AW184" s="201"/>
      <c r="AX184" s="254"/>
      <c r="AY184" s="254"/>
      <c r="AZ184" s="254"/>
      <c r="BA184" s="254"/>
      <c r="BB184" s="201"/>
      <c r="BC184" s="254"/>
      <c r="BD184" s="254"/>
      <c r="BE184" s="254"/>
      <c r="BF184" s="201"/>
    </row>
    <row r="185" spans="7:58" x14ac:dyDescent="0.25">
      <c r="G185" s="41"/>
      <c r="H185" s="254"/>
      <c r="I185" s="254"/>
      <c r="J185" s="201"/>
      <c r="K185" s="254"/>
      <c r="L185" s="254"/>
      <c r="M185" s="254"/>
      <c r="N185" s="254"/>
      <c r="O185" s="254"/>
      <c r="P185" s="201"/>
      <c r="Q185" s="254"/>
      <c r="R185" s="254"/>
      <c r="S185" s="254"/>
      <c r="T185" s="254"/>
      <c r="U185" s="254"/>
      <c r="V185" s="201"/>
      <c r="W185" s="254"/>
      <c r="X185" s="254"/>
      <c r="Y185" s="254"/>
      <c r="Z185" s="254"/>
      <c r="AA185" s="254"/>
      <c r="AB185" s="201"/>
      <c r="AC185" s="254"/>
      <c r="AD185" s="254"/>
      <c r="AE185" s="254"/>
      <c r="AF185" s="254"/>
      <c r="AG185" s="201"/>
      <c r="AH185" s="254"/>
      <c r="AI185" s="254"/>
      <c r="AJ185" s="254"/>
      <c r="AK185" s="254"/>
      <c r="AL185" s="201"/>
      <c r="AM185" s="254"/>
      <c r="AN185" s="254"/>
      <c r="AO185" s="254"/>
      <c r="AP185" s="254"/>
      <c r="AQ185" s="201"/>
      <c r="AR185" s="254"/>
      <c r="AS185" s="254"/>
      <c r="AT185" s="254"/>
      <c r="AU185" s="254"/>
      <c r="AV185" s="254"/>
      <c r="AW185" s="201"/>
      <c r="AX185" s="254"/>
      <c r="AY185" s="254"/>
      <c r="AZ185" s="254"/>
      <c r="BA185" s="254"/>
      <c r="BB185" s="201"/>
      <c r="BC185" s="254"/>
      <c r="BD185" s="254"/>
      <c r="BE185" s="254"/>
      <c r="BF185" s="201"/>
    </row>
    <row r="186" spans="7:58" x14ac:dyDescent="0.25">
      <c r="G186" s="41"/>
      <c r="H186" s="254"/>
      <c r="I186" s="254"/>
      <c r="J186" s="201"/>
      <c r="K186" s="254"/>
      <c r="L186" s="254"/>
      <c r="M186" s="254"/>
      <c r="N186" s="254"/>
      <c r="O186" s="254"/>
      <c r="P186" s="201"/>
      <c r="Q186" s="254"/>
      <c r="R186" s="254"/>
      <c r="S186" s="254"/>
      <c r="T186" s="254"/>
      <c r="U186" s="254"/>
      <c r="V186" s="201"/>
      <c r="W186" s="254"/>
      <c r="X186" s="254"/>
      <c r="Y186" s="254"/>
      <c r="Z186" s="254"/>
      <c r="AA186" s="254"/>
      <c r="AB186" s="201"/>
      <c r="AC186" s="254"/>
      <c r="AD186" s="254"/>
      <c r="AE186" s="254"/>
      <c r="AF186" s="254"/>
      <c r="AG186" s="201"/>
      <c r="AH186" s="254"/>
      <c r="AI186" s="254"/>
      <c r="AJ186" s="254"/>
      <c r="AK186" s="254"/>
      <c r="AL186" s="201"/>
      <c r="AM186" s="254"/>
      <c r="AN186" s="254"/>
      <c r="AO186" s="254"/>
      <c r="AP186" s="254"/>
      <c r="AQ186" s="201"/>
      <c r="AR186" s="254"/>
      <c r="AS186" s="254"/>
      <c r="AT186" s="254"/>
      <c r="AU186" s="254"/>
      <c r="AV186" s="254"/>
      <c r="AW186" s="201"/>
      <c r="AX186" s="254"/>
      <c r="AY186" s="254"/>
      <c r="AZ186" s="254"/>
      <c r="BA186" s="254"/>
      <c r="BB186" s="201"/>
      <c r="BC186" s="254"/>
      <c r="BD186" s="254"/>
      <c r="BE186" s="254"/>
      <c r="BF186" s="201"/>
    </row>
    <row r="187" spans="7:58" x14ac:dyDescent="0.25">
      <c r="G187" s="41"/>
      <c r="H187" s="254"/>
      <c r="I187" s="254"/>
      <c r="J187" s="201"/>
      <c r="K187" s="254"/>
      <c r="L187" s="254"/>
      <c r="M187" s="254"/>
      <c r="N187" s="254"/>
      <c r="O187" s="254"/>
      <c r="P187" s="201"/>
      <c r="Q187" s="254"/>
      <c r="R187" s="254"/>
      <c r="S187" s="254"/>
      <c r="T187" s="254"/>
      <c r="U187" s="254"/>
      <c r="V187" s="201"/>
      <c r="W187" s="254"/>
      <c r="X187" s="254"/>
      <c r="Y187" s="254"/>
      <c r="Z187" s="254"/>
      <c r="AA187" s="254"/>
      <c r="AB187" s="201"/>
      <c r="AC187" s="254"/>
      <c r="AD187" s="254"/>
      <c r="AE187" s="254"/>
      <c r="AF187" s="254"/>
      <c r="AG187" s="201"/>
      <c r="AH187" s="254"/>
      <c r="AI187" s="254"/>
      <c r="AJ187" s="254"/>
      <c r="AK187" s="254"/>
      <c r="AL187" s="201"/>
      <c r="AM187" s="254"/>
      <c r="AN187" s="254"/>
      <c r="AO187" s="254"/>
      <c r="AP187" s="254"/>
      <c r="AQ187" s="201"/>
      <c r="AR187" s="254"/>
      <c r="AS187" s="254"/>
      <c r="AT187" s="254"/>
      <c r="AU187" s="254"/>
      <c r="AV187" s="254"/>
      <c r="AW187" s="201"/>
      <c r="AX187" s="254"/>
      <c r="AY187" s="254"/>
      <c r="AZ187" s="254"/>
      <c r="BA187" s="254"/>
      <c r="BB187" s="201"/>
      <c r="BC187" s="254"/>
      <c r="BD187" s="254"/>
      <c r="BE187" s="254"/>
      <c r="BF187" s="201"/>
    </row>
    <row r="188" spans="7:58" x14ac:dyDescent="0.25">
      <c r="G188" s="41"/>
      <c r="H188" s="254"/>
      <c r="I188" s="254"/>
      <c r="J188" s="201"/>
      <c r="K188" s="254"/>
      <c r="L188" s="254"/>
      <c r="M188" s="254"/>
      <c r="N188" s="254"/>
      <c r="O188" s="254"/>
      <c r="P188" s="201"/>
      <c r="Q188" s="254"/>
      <c r="R188" s="254"/>
      <c r="S188" s="254"/>
      <c r="T188" s="254"/>
      <c r="U188" s="254"/>
      <c r="V188" s="201"/>
      <c r="W188" s="254"/>
      <c r="X188" s="254"/>
      <c r="Y188" s="254"/>
      <c r="Z188" s="254"/>
      <c r="AA188" s="254"/>
      <c r="AB188" s="201"/>
      <c r="AC188" s="254"/>
      <c r="AD188" s="254"/>
      <c r="AE188" s="254"/>
      <c r="AF188" s="254"/>
      <c r="AG188" s="201"/>
      <c r="AH188" s="254"/>
      <c r="AI188" s="254"/>
      <c r="AJ188" s="254"/>
      <c r="AK188" s="254"/>
      <c r="AL188" s="201"/>
      <c r="AM188" s="254"/>
      <c r="AN188" s="254"/>
      <c r="AO188" s="254"/>
      <c r="AP188" s="254"/>
      <c r="AQ188" s="201"/>
      <c r="AR188" s="254"/>
      <c r="AS188" s="254"/>
      <c r="AT188" s="254"/>
      <c r="AU188" s="254"/>
      <c r="AV188" s="254"/>
      <c r="AW188" s="201"/>
      <c r="AX188" s="254"/>
      <c r="AY188" s="254"/>
      <c r="AZ188" s="254"/>
      <c r="BA188" s="254"/>
      <c r="BB188" s="201"/>
      <c r="BC188" s="254"/>
      <c r="BD188" s="254"/>
      <c r="BE188" s="254"/>
      <c r="BF188" s="201"/>
    </row>
    <row r="189" spans="7:58" x14ac:dyDescent="0.25">
      <c r="G189" s="41"/>
      <c r="H189" s="254"/>
      <c r="I189" s="254"/>
      <c r="J189" s="201"/>
      <c r="K189" s="254"/>
      <c r="L189" s="254"/>
      <c r="M189" s="254"/>
      <c r="N189" s="254"/>
      <c r="O189" s="254"/>
      <c r="P189" s="201"/>
      <c r="Q189" s="254"/>
      <c r="R189" s="254"/>
      <c r="S189" s="254"/>
      <c r="T189" s="254"/>
      <c r="U189" s="254"/>
      <c r="V189" s="201"/>
      <c r="W189" s="254"/>
      <c r="X189" s="254"/>
      <c r="Y189" s="254"/>
      <c r="Z189" s="254"/>
      <c r="AA189" s="254"/>
      <c r="AB189" s="201"/>
      <c r="AC189" s="254"/>
      <c r="AD189" s="254"/>
      <c r="AE189" s="254"/>
      <c r="AF189" s="254"/>
      <c r="AG189" s="201"/>
      <c r="AH189" s="254"/>
      <c r="AI189" s="254"/>
      <c r="AJ189" s="254"/>
      <c r="AK189" s="254"/>
      <c r="AL189" s="201"/>
      <c r="AM189" s="254"/>
      <c r="AN189" s="254"/>
      <c r="AO189" s="254"/>
      <c r="AP189" s="254"/>
      <c r="AQ189" s="201"/>
      <c r="AR189" s="254"/>
      <c r="AS189" s="254"/>
      <c r="AT189" s="254"/>
      <c r="AU189" s="254"/>
      <c r="AV189" s="254"/>
      <c r="AW189" s="201"/>
      <c r="AX189" s="254"/>
      <c r="AY189" s="254"/>
      <c r="AZ189" s="254"/>
      <c r="BA189" s="254"/>
      <c r="BB189" s="201"/>
      <c r="BC189" s="254"/>
      <c r="BD189" s="254"/>
      <c r="BE189" s="254"/>
      <c r="BF189" s="201"/>
    </row>
    <row r="190" spans="7:58" x14ac:dyDescent="0.25">
      <c r="G190" s="41"/>
      <c r="H190" s="254"/>
      <c r="I190" s="254"/>
      <c r="J190" s="201"/>
      <c r="K190" s="254"/>
      <c r="L190" s="254"/>
      <c r="M190" s="254"/>
      <c r="N190" s="254"/>
      <c r="O190" s="254"/>
      <c r="P190" s="201"/>
      <c r="Q190" s="254"/>
      <c r="R190" s="254"/>
      <c r="S190" s="254"/>
      <c r="T190" s="254"/>
      <c r="U190" s="254"/>
      <c r="V190" s="201"/>
      <c r="W190" s="254"/>
      <c r="X190" s="254"/>
      <c r="Y190" s="254"/>
      <c r="Z190" s="254"/>
      <c r="AA190" s="254"/>
      <c r="AB190" s="201"/>
      <c r="AC190" s="254"/>
      <c r="AD190" s="254"/>
      <c r="AE190" s="254"/>
      <c r="AF190" s="254"/>
      <c r="AG190" s="201"/>
      <c r="AH190" s="254"/>
      <c r="AI190" s="254"/>
      <c r="AJ190" s="254"/>
      <c r="AK190" s="254"/>
      <c r="AL190" s="201"/>
      <c r="AM190" s="254"/>
      <c r="AN190" s="254"/>
      <c r="AO190" s="254"/>
      <c r="AP190" s="254"/>
      <c r="AQ190" s="201"/>
      <c r="AR190" s="254"/>
      <c r="AS190" s="254"/>
      <c r="AT190" s="254"/>
      <c r="AU190" s="254"/>
      <c r="AV190" s="254"/>
      <c r="AW190" s="201"/>
      <c r="AX190" s="254"/>
      <c r="AY190" s="254"/>
      <c r="AZ190" s="254"/>
      <c r="BA190" s="254"/>
      <c r="BB190" s="201"/>
      <c r="BC190" s="254"/>
      <c r="BD190" s="254"/>
      <c r="BE190" s="254"/>
      <c r="BF190" s="201"/>
    </row>
    <row r="191" spans="7:58" x14ac:dyDescent="0.25">
      <c r="G191" s="41"/>
      <c r="H191" s="254"/>
      <c r="I191" s="254"/>
      <c r="J191" s="201"/>
      <c r="K191" s="254"/>
      <c r="L191" s="254"/>
      <c r="M191" s="254"/>
      <c r="N191" s="254"/>
      <c r="O191" s="254"/>
      <c r="P191" s="201"/>
      <c r="Q191" s="254"/>
      <c r="R191" s="254"/>
      <c r="S191" s="254"/>
      <c r="T191" s="254"/>
      <c r="U191" s="254"/>
      <c r="V191" s="201"/>
      <c r="W191" s="254"/>
      <c r="X191" s="254"/>
      <c r="Y191" s="254"/>
      <c r="Z191" s="254"/>
      <c r="AA191" s="254"/>
      <c r="AB191" s="201"/>
      <c r="AC191" s="254"/>
      <c r="AD191" s="254"/>
      <c r="AE191" s="254"/>
      <c r="AF191" s="254"/>
      <c r="AG191" s="201"/>
      <c r="AH191" s="254"/>
      <c r="AI191" s="254"/>
      <c r="AJ191" s="254"/>
      <c r="AK191" s="254"/>
      <c r="AL191" s="201"/>
      <c r="AM191" s="254"/>
      <c r="AN191" s="254"/>
      <c r="AO191" s="254"/>
      <c r="AP191" s="254"/>
      <c r="AQ191" s="201"/>
      <c r="AR191" s="254"/>
      <c r="AS191" s="254"/>
      <c r="AT191" s="254"/>
      <c r="AU191" s="254"/>
      <c r="AV191" s="254"/>
      <c r="AW191" s="201"/>
      <c r="AX191" s="254"/>
      <c r="AY191" s="254"/>
      <c r="AZ191" s="254"/>
      <c r="BA191" s="254"/>
      <c r="BB191" s="201"/>
      <c r="BC191" s="254"/>
      <c r="BD191" s="254"/>
      <c r="BE191" s="254"/>
      <c r="BF191" s="201"/>
    </row>
    <row r="192" spans="7:58" x14ac:dyDescent="0.25">
      <c r="G192" s="41"/>
      <c r="H192" s="254"/>
      <c r="I192" s="254"/>
      <c r="J192" s="201"/>
      <c r="K192" s="254"/>
      <c r="L192" s="254"/>
      <c r="M192" s="254"/>
      <c r="N192" s="254"/>
      <c r="O192" s="254"/>
      <c r="P192" s="201"/>
      <c r="Q192" s="254"/>
      <c r="R192" s="254"/>
      <c r="S192" s="254"/>
      <c r="T192" s="254"/>
      <c r="U192" s="254"/>
      <c r="V192" s="201"/>
      <c r="W192" s="254"/>
      <c r="X192" s="254"/>
      <c r="Y192" s="254"/>
      <c r="Z192" s="254"/>
      <c r="AA192" s="254"/>
      <c r="AB192" s="201"/>
      <c r="AC192" s="254"/>
      <c r="AD192" s="254"/>
      <c r="AE192" s="254"/>
      <c r="AF192" s="254"/>
      <c r="AG192" s="201"/>
      <c r="AH192" s="254"/>
      <c r="AI192" s="254"/>
      <c r="AJ192" s="254"/>
      <c r="AK192" s="254"/>
      <c r="AL192" s="201"/>
      <c r="AM192" s="254"/>
      <c r="AN192" s="254"/>
      <c r="AO192" s="254"/>
      <c r="AP192" s="254"/>
      <c r="AQ192" s="201"/>
      <c r="AR192" s="254"/>
      <c r="AS192" s="254"/>
      <c r="AT192" s="254"/>
      <c r="AU192" s="254"/>
      <c r="AV192" s="254"/>
      <c r="AW192" s="201"/>
      <c r="AX192" s="254"/>
      <c r="AY192" s="254"/>
      <c r="AZ192" s="254"/>
      <c r="BA192" s="254"/>
      <c r="BB192" s="201"/>
      <c r="BC192" s="254"/>
      <c r="BD192" s="254"/>
      <c r="BE192" s="254"/>
      <c r="BF192" s="201"/>
    </row>
    <row r="193" spans="7:58" x14ac:dyDescent="0.25">
      <c r="G193" s="41"/>
      <c r="H193" s="254"/>
      <c r="I193" s="254"/>
      <c r="J193" s="201"/>
      <c r="K193" s="254"/>
      <c r="L193" s="254"/>
      <c r="M193" s="254"/>
      <c r="N193" s="254"/>
      <c r="O193" s="254"/>
      <c r="P193" s="201"/>
      <c r="Q193" s="254"/>
      <c r="R193" s="254"/>
      <c r="S193" s="254"/>
      <c r="T193" s="254"/>
      <c r="U193" s="254"/>
      <c r="V193" s="201"/>
      <c r="W193" s="254"/>
      <c r="X193" s="254"/>
      <c r="Y193" s="254"/>
      <c r="Z193" s="254"/>
      <c r="AA193" s="254"/>
      <c r="AB193" s="201"/>
      <c r="AC193" s="254"/>
      <c r="AD193" s="254"/>
      <c r="AE193" s="254"/>
      <c r="AF193" s="254"/>
      <c r="AG193" s="201"/>
      <c r="AH193" s="254"/>
      <c r="AI193" s="254"/>
      <c r="AJ193" s="254"/>
      <c r="AK193" s="254"/>
      <c r="AL193" s="201"/>
      <c r="AM193" s="254"/>
      <c r="AN193" s="254"/>
      <c r="AO193" s="254"/>
      <c r="AP193" s="254"/>
      <c r="AQ193" s="201"/>
      <c r="AR193" s="254"/>
      <c r="AS193" s="254"/>
      <c r="AT193" s="254"/>
      <c r="AU193" s="254"/>
      <c r="AV193" s="254"/>
      <c r="AW193" s="201"/>
      <c r="AX193" s="254"/>
      <c r="AY193" s="254"/>
      <c r="AZ193" s="254"/>
      <c r="BA193" s="254"/>
      <c r="BB193" s="201"/>
      <c r="BC193" s="254"/>
      <c r="BD193" s="254"/>
      <c r="BE193" s="254"/>
      <c r="BF193" s="201"/>
    </row>
    <row r="194" spans="7:58" x14ac:dyDescent="0.25">
      <c r="G194" s="41"/>
      <c r="H194" s="254"/>
      <c r="I194" s="254"/>
      <c r="J194" s="201"/>
      <c r="K194" s="254"/>
      <c r="L194" s="254"/>
      <c r="M194" s="254"/>
      <c r="N194" s="254"/>
      <c r="O194" s="254"/>
      <c r="P194" s="201"/>
      <c r="Q194" s="254"/>
      <c r="R194" s="254"/>
      <c r="S194" s="254"/>
      <c r="T194" s="254"/>
      <c r="U194" s="254"/>
      <c r="V194" s="201"/>
      <c r="W194" s="254"/>
      <c r="X194" s="254"/>
      <c r="Y194" s="254"/>
      <c r="Z194" s="254"/>
      <c r="AA194" s="254"/>
      <c r="AB194" s="201"/>
      <c r="AC194" s="254"/>
      <c r="AD194" s="254"/>
      <c r="AE194" s="254"/>
      <c r="AF194" s="254"/>
      <c r="AG194" s="201"/>
      <c r="AH194" s="254"/>
      <c r="AI194" s="254"/>
      <c r="AJ194" s="254"/>
      <c r="AK194" s="254"/>
      <c r="AL194" s="201"/>
      <c r="AM194" s="254"/>
      <c r="AN194" s="254"/>
      <c r="AO194" s="254"/>
      <c r="AP194" s="254"/>
      <c r="AQ194" s="201"/>
      <c r="AR194" s="254"/>
      <c r="AS194" s="254"/>
      <c r="AT194" s="254"/>
      <c r="AU194" s="254"/>
      <c r="AV194" s="254"/>
      <c r="AW194" s="201"/>
      <c r="AX194" s="254"/>
      <c r="AY194" s="254"/>
      <c r="AZ194" s="254"/>
      <c r="BA194" s="254"/>
      <c r="BB194" s="201"/>
      <c r="BC194" s="254"/>
      <c r="BD194" s="254"/>
      <c r="BE194" s="254"/>
      <c r="BF194" s="201"/>
    </row>
    <row r="195" spans="7:58" x14ac:dyDescent="0.25">
      <c r="G195" s="41"/>
      <c r="H195" s="254"/>
      <c r="I195" s="254"/>
      <c r="J195" s="201"/>
      <c r="K195" s="254"/>
      <c r="L195" s="254"/>
      <c r="M195" s="254"/>
      <c r="N195" s="254"/>
      <c r="O195" s="254"/>
      <c r="P195" s="201"/>
      <c r="Q195" s="254"/>
      <c r="R195" s="254"/>
      <c r="S195" s="254"/>
      <c r="T195" s="254"/>
      <c r="U195" s="254"/>
      <c r="V195" s="201"/>
      <c r="W195" s="254"/>
      <c r="X195" s="254"/>
      <c r="Y195" s="254"/>
      <c r="Z195" s="254"/>
      <c r="AA195" s="254"/>
      <c r="AB195" s="201"/>
      <c r="AC195" s="254"/>
      <c r="AD195" s="254"/>
      <c r="AE195" s="254"/>
      <c r="AF195" s="254"/>
      <c r="AG195" s="201"/>
      <c r="AH195" s="254"/>
      <c r="AI195" s="254"/>
      <c r="AJ195" s="254"/>
      <c r="AK195" s="254"/>
      <c r="AL195" s="201"/>
      <c r="AM195" s="254"/>
      <c r="AN195" s="254"/>
      <c r="AO195" s="254"/>
      <c r="AP195" s="254"/>
      <c r="AQ195" s="201"/>
      <c r="AR195" s="254"/>
      <c r="AS195" s="254"/>
      <c r="AT195" s="254"/>
      <c r="AU195" s="254"/>
      <c r="AV195" s="254"/>
      <c r="AW195" s="201"/>
      <c r="AX195" s="254"/>
      <c r="AY195" s="254"/>
      <c r="AZ195" s="254"/>
      <c r="BA195" s="254"/>
      <c r="BB195" s="201"/>
      <c r="BC195" s="254"/>
      <c r="BD195" s="254"/>
      <c r="BE195" s="254"/>
      <c r="BF195" s="201"/>
    </row>
    <row r="196" spans="7:58" x14ac:dyDescent="0.25">
      <c r="G196" s="41"/>
      <c r="H196" s="254"/>
      <c r="I196" s="254"/>
      <c r="J196" s="201"/>
      <c r="K196" s="254"/>
      <c r="L196" s="254"/>
      <c r="M196" s="254"/>
      <c r="N196" s="254"/>
      <c r="O196" s="254"/>
      <c r="P196" s="201"/>
      <c r="Q196" s="254"/>
      <c r="R196" s="254"/>
      <c r="S196" s="254"/>
      <c r="T196" s="254"/>
      <c r="U196" s="254"/>
      <c r="V196" s="201"/>
      <c r="W196" s="254"/>
      <c r="X196" s="254"/>
      <c r="Y196" s="254"/>
      <c r="Z196" s="254"/>
      <c r="AA196" s="254"/>
      <c r="AB196" s="201"/>
      <c r="AC196" s="254"/>
      <c r="AD196" s="254"/>
      <c r="AE196" s="254"/>
      <c r="AF196" s="254"/>
      <c r="AG196" s="201"/>
      <c r="AH196" s="254"/>
      <c r="AI196" s="254"/>
      <c r="AJ196" s="254"/>
      <c r="AK196" s="254"/>
      <c r="AL196" s="201"/>
      <c r="AM196" s="254"/>
      <c r="AN196" s="254"/>
      <c r="AO196" s="254"/>
      <c r="AP196" s="254"/>
      <c r="AQ196" s="201"/>
      <c r="AR196" s="254"/>
      <c r="AS196" s="254"/>
      <c r="AT196" s="254"/>
      <c r="AU196" s="254"/>
      <c r="AV196" s="254"/>
      <c r="AW196" s="201"/>
      <c r="AX196" s="254"/>
      <c r="AY196" s="254"/>
      <c r="AZ196" s="254"/>
      <c r="BA196" s="254"/>
      <c r="BB196" s="201"/>
      <c r="BC196" s="254"/>
      <c r="BD196" s="254"/>
      <c r="BE196" s="254"/>
      <c r="BF196" s="201"/>
    </row>
    <row r="197" spans="7:58" x14ac:dyDescent="0.25">
      <c r="G197" s="41"/>
      <c r="H197" s="254"/>
      <c r="I197" s="254"/>
      <c r="J197" s="201"/>
      <c r="K197" s="254"/>
      <c r="L197" s="254"/>
      <c r="M197" s="254"/>
      <c r="N197" s="254"/>
      <c r="O197" s="254"/>
      <c r="P197" s="201"/>
      <c r="Q197" s="254"/>
      <c r="R197" s="254"/>
      <c r="S197" s="254"/>
      <c r="T197" s="254"/>
      <c r="U197" s="254"/>
      <c r="V197" s="201"/>
      <c r="W197" s="254"/>
      <c r="X197" s="254"/>
      <c r="Y197" s="254"/>
      <c r="Z197" s="254"/>
      <c r="AA197" s="254"/>
      <c r="AB197" s="201"/>
      <c r="AC197" s="254"/>
      <c r="AD197" s="254"/>
      <c r="AE197" s="254"/>
      <c r="AF197" s="254"/>
      <c r="AG197" s="201"/>
      <c r="AH197" s="254"/>
      <c r="AI197" s="254"/>
      <c r="AJ197" s="254"/>
      <c r="AK197" s="254"/>
      <c r="AL197" s="201"/>
      <c r="AM197" s="254"/>
      <c r="AN197" s="254"/>
      <c r="AO197" s="254"/>
      <c r="AP197" s="254"/>
      <c r="AQ197" s="201"/>
      <c r="AR197" s="254"/>
      <c r="AS197" s="254"/>
      <c r="AT197" s="254"/>
      <c r="AU197" s="254"/>
      <c r="AV197" s="254"/>
      <c r="AW197" s="201"/>
      <c r="AX197" s="254"/>
      <c r="AY197" s="254"/>
      <c r="AZ197" s="254"/>
      <c r="BA197" s="254"/>
      <c r="BB197" s="201"/>
      <c r="BC197" s="254"/>
      <c r="BD197" s="254"/>
      <c r="BE197" s="254"/>
      <c r="BF197" s="201"/>
    </row>
    <row r="198" spans="7:58" x14ac:dyDescent="0.25">
      <c r="G198" s="41"/>
      <c r="H198" s="254"/>
      <c r="I198" s="254"/>
      <c r="J198" s="201"/>
      <c r="K198" s="254"/>
      <c r="L198" s="254"/>
      <c r="M198" s="254"/>
      <c r="N198" s="254"/>
      <c r="O198" s="254"/>
      <c r="P198" s="201"/>
      <c r="Q198" s="254"/>
      <c r="R198" s="254"/>
      <c r="S198" s="254"/>
      <c r="T198" s="254"/>
      <c r="U198" s="254"/>
      <c r="V198" s="201"/>
      <c r="W198" s="254"/>
      <c r="X198" s="254"/>
      <c r="Y198" s="254"/>
      <c r="Z198" s="254"/>
      <c r="AA198" s="254"/>
      <c r="AB198" s="201"/>
      <c r="AC198" s="254"/>
      <c r="AD198" s="254"/>
      <c r="AE198" s="254"/>
      <c r="AF198" s="254"/>
      <c r="AG198" s="201"/>
      <c r="AH198" s="254"/>
      <c r="AI198" s="254"/>
      <c r="AJ198" s="254"/>
      <c r="AK198" s="254"/>
      <c r="AL198" s="201"/>
      <c r="AM198" s="254"/>
      <c r="AN198" s="254"/>
      <c r="AO198" s="254"/>
      <c r="AP198" s="254"/>
      <c r="AQ198" s="201"/>
      <c r="AR198" s="254"/>
      <c r="AS198" s="254"/>
      <c r="AT198" s="254"/>
      <c r="AU198" s="254"/>
      <c r="AV198" s="254"/>
      <c r="AW198" s="201"/>
      <c r="AX198" s="254"/>
      <c r="AY198" s="254"/>
      <c r="AZ198" s="254"/>
      <c r="BA198" s="254"/>
      <c r="BB198" s="201"/>
      <c r="BC198" s="254"/>
      <c r="BD198" s="254"/>
      <c r="BE198" s="254"/>
      <c r="BF198" s="201"/>
    </row>
    <row r="199" spans="7:58" x14ac:dyDescent="0.25">
      <c r="G199" s="41"/>
      <c r="H199" s="254"/>
      <c r="I199" s="254"/>
      <c r="J199" s="201"/>
      <c r="K199" s="254"/>
      <c r="L199" s="254"/>
      <c r="M199" s="254"/>
      <c r="N199" s="254"/>
      <c r="O199" s="254"/>
      <c r="P199" s="201"/>
      <c r="Q199" s="254"/>
      <c r="R199" s="254"/>
      <c r="S199" s="254"/>
      <c r="T199" s="254"/>
      <c r="U199" s="254"/>
      <c r="V199" s="201"/>
      <c r="W199" s="254"/>
      <c r="X199" s="254"/>
      <c r="Y199" s="254"/>
      <c r="Z199" s="254"/>
      <c r="AA199" s="254"/>
      <c r="AB199" s="201"/>
      <c r="AC199" s="254"/>
      <c r="AD199" s="254"/>
      <c r="AE199" s="254"/>
      <c r="AF199" s="254"/>
      <c r="AG199" s="201"/>
      <c r="AH199" s="254"/>
      <c r="AI199" s="254"/>
      <c r="AJ199" s="254"/>
      <c r="AK199" s="254"/>
      <c r="AL199" s="201"/>
      <c r="AM199" s="254"/>
      <c r="AN199" s="254"/>
      <c r="AO199" s="254"/>
      <c r="AP199" s="254"/>
      <c r="AQ199" s="201"/>
      <c r="AR199" s="254"/>
      <c r="AS199" s="254"/>
      <c r="AT199" s="254"/>
      <c r="AU199" s="254"/>
      <c r="AV199" s="254"/>
      <c r="AW199" s="201"/>
      <c r="AX199" s="254"/>
      <c r="AY199" s="254"/>
      <c r="AZ199" s="254"/>
      <c r="BA199" s="254"/>
      <c r="BB199" s="201"/>
      <c r="BC199" s="254"/>
      <c r="BD199" s="254"/>
      <c r="BE199" s="254"/>
      <c r="BF199" s="201"/>
    </row>
    <row r="200" spans="7:58" x14ac:dyDescent="0.25">
      <c r="G200" s="41"/>
      <c r="H200" s="254"/>
      <c r="I200" s="254"/>
      <c r="J200" s="201"/>
      <c r="K200" s="254"/>
      <c r="L200" s="254"/>
      <c r="M200" s="254"/>
      <c r="N200" s="254"/>
      <c r="O200" s="254"/>
      <c r="P200" s="201"/>
      <c r="Q200" s="254"/>
      <c r="R200" s="254"/>
      <c r="S200" s="254"/>
      <c r="T200" s="254"/>
      <c r="U200" s="254"/>
      <c r="V200" s="201"/>
      <c r="W200" s="254"/>
      <c r="X200" s="254"/>
      <c r="Y200" s="254"/>
      <c r="Z200" s="254"/>
      <c r="AA200" s="254"/>
      <c r="AB200" s="201"/>
      <c r="AC200" s="254"/>
      <c r="AD200" s="254"/>
      <c r="AE200" s="254"/>
      <c r="AF200" s="254"/>
      <c r="AG200" s="201"/>
      <c r="AH200" s="254"/>
      <c r="AI200" s="254"/>
      <c r="AJ200" s="254"/>
      <c r="AK200" s="254"/>
      <c r="AL200" s="201"/>
      <c r="AM200" s="254"/>
      <c r="AN200" s="254"/>
      <c r="AO200" s="254"/>
      <c r="AP200" s="254"/>
      <c r="AQ200" s="201"/>
      <c r="AR200" s="254"/>
      <c r="AS200" s="254"/>
      <c r="AT200" s="254"/>
      <c r="AU200" s="254"/>
      <c r="AV200" s="254"/>
      <c r="AW200" s="201"/>
      <c r="AX200" s="254"/>
      <c r="AY200" s="254"/>
      <c r="AZ200" s="254"/>
      <c r="BA200" s="254"/>
      <c r="BB200" s="201"/>
      <c r="BC200" s="254"/>
      <c r="BD200" s="254"/>
      <c r="BE200" s="254"/>
      <c r="BF200" s="201"/>
    </row>
    <row r="201" spans="7:58" x14ac:dyDescent="0.25">
      <c r="G201" s="41"/>
      <c r="H201" s="254"/>
      <c r="I201" s="254"/>
      <c r="J201" s="201"/>
      <c r="K201" s="254"/>
      <c r="L201" s="254"/>
      <c r="M201" s="254"/>
      <c r="N201" s="254"/>
      <c r="O201" s="254"/>
      <c r="P201" s="201"/>
      <c r="Q201" s="254"/>
      <c r="R201" s="254"/>
      <c r="S201" s="254"/>
      <c r="T201" s="254"/>
      <c r="U201" s="254"/>
      <c r="V201" s="201"/>
      <c r="W201" s="254"/>
      <c r="X201" s="254"/>
      <c r="Y201" s="254"/>
      <c r="Z201" s="254"/>
      <c r="AA201" s="254"/>
      <c r="AB201" s="201"/>
      <c r="AC201" s="254"/>
      <c r="AD201" s="254"/>
      <c r="AE201" s="254"/>
      <c r="AF201" s="254"/>
      <c r="AG201" s="201"/>
      <c r="AH201" s="254"/>
      <c r="AI201" s="254"/>
      <c r="AJ201" s="254"/>
      <c r="AK201" s="254"/>
      <c r="AL201" s="201"/>
      <c r="AM201" s="254"/>
      <c r="AN201" s="254"/>
      <c r="AO201" s="254"/>
      <c r="AP201" s="254"/>
      <c r="AQ201" s="201"/>
      <c r="AR201" s="254"/>
      <c r="AS201" s="254"/>
      <c r="AT201" s="254"/>
      <c r="AU201" s="254"/>
      <c r="AV201" s="254"/>
      <c r="AW201" s="201"/>
      <c r="AX201" s="254"/>
      <c r="AY201" s="254"/>
      <c r="AZ201" s="254"/>
      <c r="BA201" s="254"/>
      <c r="BB201" s="201"/>
      <c r="BC201" s="254"/>
      <c r="BD201" s="254"/>
      <c r="BE201" s="254"/>
      <c r="BF201" s="201"/>
    </row>
    <row r="202" spans="7:58" x14ac:dyDescent="0.25">
      <c r="G202" s="41"/>
      <c r="H202" s="254"/>
      <c r="I202" s="254"/>
      <c r="J202" s="201"/>
      <c r="K202" s="254"/>
      <c r="L202" s="254"/>
      <c r="M202" s="254"/>
      <c r="N202" s="254"/>
      <c r="O202" s="254"/>
      <c r="P202" s="201"/>
      <c r="Q202" s="254"/>
      <c r="R202" s="254"/>
      <c r="S202" s="254"/>
      <c r="T202" s="254"/>
      <c r="U202" s="254"/>
      <c r="V202" s="201"/>
      <c r="W202" s="254"/>
      <c r="X202" s="254"/>
      <c r="Y202" s="254"/>
      <c r="Z202" s="254"/>
      <c r="AA202" s="254"/>
      <c r="AB202" s="201"/>
      <c r="AC202" s="254"/>
      <c r="AD202" s="254"/>
      <c r="AE202" s="254"/>
      <c r="AF202" s="254"/>
      <c r="AG202" s="201"/>
      <c r="AH202" s="254"/>
      <c r="AI202" s="254"/>
      <c r="AJ202" s="254"/>
      <c r="AK202" s="254"/>
      <c r="AL202" s="201"/>
      <c r="AM202" s="254"/>
      <c r="AN202" s="254"/>
      <c r="AO202" s="254"/>
      <c r="AP202" s="254"/>
      <c r="AQ202" s="201"/>
      <c r="AR202" s="254"/>
      <c r="AS202" s="254"/>
      <c r="AT202" s="254"/>
      <c r="AU202" s="254"/>
      <c r="AV202" s="254"/>
      <c r="AW202" s="201"/>
      <c r="AX202" s="254"/>
      <c r="AY202" s="254"/>
      <c r="AZ202" s="254"/>
      <c r="BA202" s="254"/>
      <c r="BB202" s="201"/>
      <c r="BC202" s="254"/>
      <c r="BD202" s="254"/>
      <c r="BE202" s="254"/>
      <c r="BF202" s="201"/>
    </row>
    <row r="203" spans="7:58" x14ac:dyDescent="0.25">
      <c r="G203" s="41"/>
      <c r="H203" s="254"/>
      <c r="I203" s="254"/>
      <c r="J203" s="201"/>
      <c r="K203" s="254"/>
      <c r="L203" s="254"/>
      <c r="M203" s="254"/>
      <c r="N203" s="254"/>
      <c r="O203" s="254"/>
      <c r="P203" s="201"/>
      <c r="Q203" s="254"/>
      <c r="R203" s="254"/>
      <c r="S203" s="254"/>
      <c r="T203" s="254"/>
      <c r="U203" s="254"/>
      <c r="V203" s="201"/>
      <c r="W203" s="254"/>
      <c r="X203" s="254"/>
      <c r="Y203" s="254"/>
      <c r="Z203" s="254"/>
      <c r="AA203" s="254"/>
      <c r="AB203" s="201"/>
      <c r="AC203" s="254"/>
      <c r="AD203" s="254"/>
      <c r="AE203" s="254"/>
      <c r="AF203" s="254"/>
      <c r="AG203" s="201"/>
      <c r="AH203" s="254"/>
      <c r="AI203" s="254"/>
      <c r="AJ203" s="254"/>
      <c r="AK203" s="254"/>
      <c r="AL203" s="201"/>
      <c r="AM203" s="254"/>
      <c r="AN203" s="254"/>
      <c r="AO203" s="254"/>
      <c r="AP203" s="254"/>
      <c r="AQ203" s="201"/>
      <c r="AR203" s="254"/>
      <c r="AS203" s="254"/>
      <c r="AT203" s="254"/>
      <c r="AU203" s="254"/>
      <c r="AV203" s="254"/>
      <c r="AW203" s="201"/>
      <c r="AX203" s="254"/>
      <c r="AY203" s="254"/>
      <c r="AZ203" s="254"/>
      <c r="BA203" s="254"/>
      <c r="BB203" s="201"/>
      <c r="BC203" s="254"/>
      <c r="BD203" s="254"/>
      <c r="BE203" s="254"/>
      <c r="BF203" s="201"/>
    </row>
    <row r="204" spans="7:58" x14ac:dyDescent="0.25">
      <c r="G204" s="41"/>
      <c r="H204" s="254"/>
      <c r="I204" s="254"/>
      <c r="J204" s="201"/>
      <c r="K204" s="254"/>
      <c r="L204" s="254"/>
      <c r="M204" s="254"/>
      <c r="N204" s="254"/>
      <c r="O204" s="254"/>
      <c r="P204" s="201"/>
      <c r="Q204" s="254"/>
      <c r="R204" s="254"/>
      <c r="S204" s="254"/>
      <c r="T204" s="254"/>
      <c r="U204" s="254"/>
      <c r="V204" s="201"/>
      <c r="W204" s="254"/>
      <c r="X204" s="254"/>
      <c r="Y204" s="254"/>
      <c r="Z204" s="254"/>
      <c r="AA204" s="254"/>
      <c r="AB204" s="201"/>
      <c r="AC204" s="254"/>
      <c r="AD204" s="254"/>
      <c r="AE204" s="254"/>
      <c r="AF204" s="254"/>
      <c r="AG204" s="201"/>
      <c r="AH204" s="254"/>
      <c r="AI204" s="254"/>
      <c r="AJ204" s="254"/>
      <c r="AK204" s="254"/>
      <c r="AL204" s="201"/>
      <c r="AM204" s="254"/>
      <c r="AN204" s="254"/>
      <c r="AO204" s="254"/>
      <c r="AP204" s="254"/>
      <c r="AQ204" s="201"/>
      <c r="AR204" s="254"/>
      <c r="AS204" s="254"/>
      <c r="AT204" s="254"/>
      <c r="AU204" s="254"/>
      <c r="AV204" s="254"/>
      <c r="AW204" s="201"/>
      <c r="AX204" s="254"/>
      <c r="AY204" s="254"/>
      <c r="AZ204" s="254"/>
      <c r="BA204" s="254"/>
      <c r="BB204" s="201"/>
      <c r="BC204" s="254"/>
      <c r="BD204" s="254"/>
      <c r="BE204" s="254"/>
      <c r="BF204" s="201"/>
    </row>
    <row r="205" spans="7:58" x14ac:dyDescent="0.25">
      <c r="G205" s="41"/>
      <c r="H205" s="254"/>
      <c r="I205" s="254"/>
      <c r="J205" s="201"/>
      <c r="K205" s="254"/>
      <c r="L205" s="254"/>
      <c r="M205" s="254"/>
      <c r="N205" s="254"/>
      <c r="O205" s="254"/>
      <c r="P205" s="201"/>
      <c r="Q205" s="254"/>
      <c r="R205" s="254"/>
      <c r="S205" s="254"/>
      <c r="T205" s="254"/>
      <c r="U205" s="254"/>
      <c r="V205" s="201"/>
      <c r="W205" s="254"/>
      <c r="X205" s="254"/>
      <c r="Y205" s="254"/>
      <c r="Z205" s="254"/>
      <c r="AA205" s="254"/>
      <c r="AB205" s="201"/>
      <c r="AC205" s="254"/>
      <c r="AD205" s="254"/>
      <c r="AE205" s="254"/>
      <c r="AF205" s="254"/>
      <c r="AG205" s="201"/>
      <c r="AH205" s="254"/>
      <c r="AI205" s="254"/>
      <c r="AJ205" s="254"/>
      <c r="AK205" s="254"/>
      <c r="AL205" s="201"/>
      <c r="AM205" s="254"/>
      <c r="AN205" s="254"/>
      <c r="AO205" s="254"/>
      <c r="AP205" s="254"/>
      <c r="AQ205" s="201"/>
      <c r="AR205" s="254"/>
      <c r="AS205" s="254"/>
      <c r="AT205" s="254"/>
      <c r="AU205" s="254"/>
      <c r="AV205" s="254"/>
      <c r="AW205" s="201"/>
      <c r="AX205" s="254"/>
      <c r="AY205" s="254"/>
      <c r="AZ205" s="254"/>
      <c r="BA205" s="254"/>
      <c r="BB205" s="201"/>
      <c r="BC205" s="254"/>
      <c r="BD205" s="254"/>
      <c r="BE205" s="254"/>
      <c r="BF205" s="201"/>
    </row>
    <row r="206" spans="7:58" x14ac:dyDescent="0.25">
      <c r="G206" s="161"/>
      <c r="H206" s="254"/>
      <c r="I206" s="254"/>
      <c r="J206" s="201"/>
      <c r="K206" s="254"/>
      <c r="L206" s="254"/>
      <c r="M206" s="254"/>
      <c r="N206" s="254"/>
      <c r="O206" s="254"/>
      <c r="P206" s="201"/>
      <c r="Q206" s="254"/>
      <c r="R206" s="254"/>
      <c r="S206" s="254"/>
      <c r="T206" s="254"/>
      <c r="U206" s="254"/>
      <c r="V206" s="201"/>
      <c r="W206" s="254"/>
      <c r="X206" s="254"/>
      <c r="Y206" s="254"/>
      <c r="Z206" s="254"/>
      <c r="AA206" s="254"/>
      <c r="AB206" s="201"/>
      <c r="AC206" s="254"/>
      <c r="AD206" s="254"/>
      <c r="AE206" s="254"/>
      <c r="AF206" s="254"/>
      <c r="AG206" s="201"/>
      <c r="AH206" s="254"/>
      <c r="AI206" s="254"/>
      <c r="AJ206" s="254"/>
      <c r="AK206" s="254"/>
      <c r="AL206" s="201"/>
      <c r="AM206" s="254"/>
      <c r="AN206" s="254"/>
      <c r="AO206" s="254"/>
      <c r="AP206" s="254"/>
      <c r="AQ206" s="201"/>
      <c r="AR206" s="254"/>
      <c r="AS206" s="254"/>
      <c r="AT206" s="254"/>
      <c r="AU206" s="254"/>
      <c r="AV206" s="254"/>
      <c r="AW206" s="201"/>
      <c r="AX206" s="254"/>
      <c r="AY206" s="254"/>
      <c r="AZ206" s="254"/>
      <c r="BA206" s="254"/>
      <c r="BB206" s="201"/>
      <c r="BC206" s="254"/>
      <c r="BD206" s="254"/>
      <c r="BE206" s="254"/>
      <c r="BF206" s="201"/>
    </row>
    <row r="207" spans="7:58" x14ac:dyDescent="0.25">
      <c r="G207" s="41"/>
      <c r="H207" s="254"/>
      <c r="I207" s="254"/>
      <c r="J207" s="201"/>
      <c r="K207" s="254"/>
      <c r="L207" s="254"/>
      <c r="M207" s="254"/>
      <c r="N207" s="254"/>
      <c r="O207" s="254"/>
      <c r="P207" s="201"/>
      <c r="Q207" s="254"/>
      <c r="R207" s="254"/>
      <c r="S207" s="254"/>
      <c r="T207" s="254"/>
      <c r="U207" s="254"/>
      <c r="V207" s="201"/>
      <c r="W207" s="254"/>
      <c r="X207" s="254"/>
      <c r="Y207" s="254"/>
      <c r="Z207" s="254"/>
      <c r="AA207" s="254"/>
      <c r="AB207" s="201"/>
      <c r="AC207" s="254"/>
      <c r="AD207" s="254"/>
      <c r="AE207" s="254"/>
      <c r="AF207" s="254"/>
      <c r="AG207" s="201"/>
      <c r="AH207" s="254"/>
      <c r="AI207" s="254"/>
      <c r="AJ207" s="254"/>
      <c r="AK207" s="254"/>
      <c r="AL207" s="201"/>
      <c r="AM207" s="254"/>
      <c r="AN207" s="254"/>
      <c r="AO207" s="254"/>
      <c r="AP207" s="254"/>
      <c r="AQ207" s="201"/>
      <c r="AR207" s="254"/>
      <c r="AS207" s="254"/>
      <c r="AT207" s="254"/>
      <c r="AU207" s="254"/>
      <c r="AV207" s="254"/>
      <c r="AW207" s="201"/>
      <c r="AX207" s="254"/>
      <c r="AY207" s="254"/>
      <c r="AZ207" s="254"/>
      <c r="BA207" s="254"/>
      <c r="BB207" s="201"/>
      <c r="BC207" s="254"/>
      <c r="BD207" s="254"/>
      <c r="BE207" s="254"/>
      <c r="BF207" s="201"/>
    </row>
    <row r="208" spans="7:58" x14ac:dyDescent="0.25">
      <c r="G208" s="41"/>
      <c r="H208" s="254"/>
      <c r="I208" s="254"/>
      <c r="J208" s="201"/>
      <c r="K208" s="254"/>
      <c r="L208" s="254"/>
      <c r="M208" s="254"/>
      <c r="N208" s="254"/>
      <c r="O208" s="254"/>
      <c r="P208" s="201"/>
      <c r="Q208" s="254"/>
      <c r="R208" s="254"/>
      <c r="S208" s="254"/>
      <c r="T208" s="254"/>
      <c r="U208" s="254"/>
      <c r="V208" s="201"/>
      <c r="W208" s="254"/>
      <c r="X208" s="254"/>
      <c r="Y208" s="254"/>
      <c r="Z208" s="254"/>
      <c r="AA208" s="254"/>
      <c r="AB208" s="201"/>
      <c r="AC208" s="254"/>
      <c r="AD208" s="254"/>
      <c r="AE208" s="254"/>
      <c r="AF208" s="254"/>
      <c r="AG208" s="201"/>
      <c r="AH208" s="254"/>
      <c r="AI208" s="254"/>
      <c r="AJ208" s="254"/>
      <c r="AK208" s="254"/>
      <c r="AL208" s="201"/>
      <c r="AM208" s="254"/>
      <c r="AN208" s="254"/>
      <c r="AO208" s="254"/>
      <c r="AP208" s="254"/>
      <c r="AQ208" s="201"/>
      <c r="AR208" s="254"/>
      <c r="AS208" s="254"/>
      <c r="AT208" s="254"/>
      <c r="AU208" s="254"/>
      <c r="AV208" s="254"/>
      <c r="AW208" s="201"/>
      <c r="AX208" s="254"/>
      <c r="AY208" s="254"/>
      <c r="AZ208" s="254"/>
      <c r="BA208" s="254"/>
      <c r="BB208" s="201"/>
      <c r="BC208" s="254"/>
      <c r="BD208" s="254"/>
      <c r="BE208" s="254"/>
      <c r="BF208" s="201"/>
    </row>
    <row r="209" spans="7:58" x14ac:dyDescent="0.25">
      <c r="G209" s="41"/>
      <c r="H209" s="254"/>
      <c r="I209" s="254"/>
      <c r="J209" s="201"/>
      <c r="K209" s="254"/>
      <c r="L209" s="254"/>
      <c r="M209" s="254"/>
      <c r="N209" s="254"/>
      <c r="O209" s="254"/>
      <c r="P209" s="201"/>
      <c r="Q209" s="254"/>
      <c r="R209" s="254"/>
      <c r="S209" s="254"/>
      <c r="T209" s="254"/>
      <c r="U209" s="254"/>
      <c r="V209" s="201"/>
      <c r="W209" s="254"/>
      <c r="X209" s="254"/>
      <c r="Y209" s="254"/>
      <c r="Z209" s="254"/>
      <c r="AA209" s="254"/>
      <c r="AB209" s="201"/>
      <c r="AC209" s="254"/>
      <c r="AD209" s="254"/>
      <c r="AE209" s="254"/>
      <c r="AF209" s="254"/>
      <c r="AG209" s="201"/>
      <c r="AH209" s="254"/>
      <c r="AI209" s="254"/>
      <c r="AJ209" s="254"/>
      <c r="AK209" s="254"/>
      <c r="AL209" s="201"/>
      <c r="AM209" s="254"/>
      <c r="AN209" s="254"/>
      <c r="AO209" s="254"/>
      <c r="AP209" s="254"/>
      <c r="AQ209" s="201"/>
      <c r="AR209" s="254"/>
      <c r="AS209" s="254"/>
      <c r="AT209" s="254"/>
      <c r="AU209" s="254"/>
      <c r="AV209" s="254"/>
      <c r="AW209" s="201"/>
      <c r="AX209" s="254"/>
      <c r="AY209" s="254"/>
      <c r="AZ209" s="254"/>
      <c r="BA209" s="254"/>
      <c r="BB209" s="201"/>
      <c r="BC209" s="254"/>
      <c r="BD209" s="254"/>
      <c r="BE209" s="254"/>
      <c r="BF209" s="201"/>
    </row>
    <row r="210" spans="7:58" x14ac:dyDescent="0.25">
      <c r="G210" s="41"/>
      <c r="H210" s="254"/>
      <c r="I210" s="254"/>
      <c r="J210" s="201"/>
      <c r="K210" s="254"/>
      <c r="L210" s="254"/>
      <c r="M210" s="254"/>
      <c r="N210" s="254"/>
      <c r="O210" s="254"/>
      <c r="P210" s="201"/>
      <c r="Q210" s="254"/>
      <c r="R210" s="254"/>
      <c r="S210" s="254"/>
      <c r="T210" s="254"/>
      <c r="U210" s="254"/>
      <c r="V210" s="201"/>
      <c r="W210" s="254"/>
      <c r="X210" s="254"/>
      <c r="Y210" s="254"/>
      <c r="Z210" s="254"/>
      <c r="AA210" s="254"/>
      <c r="AB210" s="201"/>
      <c r="AC210" s="254"/>
      <c r="AD210" s="254"/>
      <c r="AE210" s="254"/>
      <c r="AF210" s="254"/>
      <c r="AG210" s="201"/>
      <c r="AH210" s="254"/>
      <c r="AI210" s="254"/>
      <c r="AJ210" s="254"/>
      <c r="AK210" s="254"/>
      <c r="AL210" s="201"/>
      <c r="AM210" s="254"/>
      <c r="AN210" s="254"/>
      <c r="AO210" s="254"/>
      <c r="AP210" s="254"/>
      <c r="AQ210" s="201"/>
      <c r="AR210" s="254"/>
      <c r="AS210" s="254"/>
      <c r="AT210" s="254"/>
      <c r="AU210" s="254"/>
      <c r="AV210" s="254"/>
      <c r="AW210" s="201"/>
      <c r="AX210" s="254"/>
      <c r="AY210" s="254"/>
      <c r="AZ210" s="254"/>
      <c r="BA210" s="254"/>
      <c r="BB210" s="201"/>
      <c r="BC210" s="254"/>
      <c r="BD210" s="254"/>
      <c r="BE210" s="254"/>
      <c r="BF210" s="201"/>
    </row>
    <row r="211" spans="7:58" x14ac:dyDescent="0.25">
      <c r="G211" s="41"/>
      <c r="H211" s="254"/>
      <c r="I211" s="254"/>
      <c r="J211" s="201"/>
      <c r="K211" s="254"/>
      <c r="L211" s="254"/>
      <c r="M211" s="254"/>
      <c r="N211" s="254"/>
      <c r="O211" s="254"/>
      <c r="P211" s="201"/>
      <c r="Q211" s="254"/>
      <c r="R211" s="254"/>
      <c r="S211" s="254"/>
      <c r="T211" s="254"/>
      <c r="U211" s="254"/>
      <c r="V211" s="201"/>
      <c r="W211" s="254"/>
      <c r="X211" s="254"/>
      <c r="Y211" s="254"/>
      <c r="Z211" s="254"/>
      <c r="AA211" s="254"/>
      <c r="AB211" s="201"/>
      <c r="AC211" s="254"/>
      <c r="AD211" s="254"/>
      <c r="AE211" s="254"/>
      <c r="AF211" s="254"/>
      <c r="AG211" s="201"/>
      <c r="AH211" s="254"/>
      <c r="AI211" s="254"/>
      <c r="AJ211" s="254"/>
      <c r="AK211" s="254"/>
      <c r="AL211" s="201"/>
      <c r="AM211" s="254"/>
      <c r="AN211" s="254"/>
      <c r="AO211" s="254"/>
      <c r="AP211" s="254"/>
      <c r="AQ211" s="201"/>
      <c r="AR211" s="254"/>
      <c r="AS211" s="254"/>
      <c r="AT211" s="254"/>
      <c r="AU211" s="254"/>
      <c r="AV211" s="254"/>
      <c r="AW211" s="201"/>
      <c r="AX211" s="254"/>
      <c r="AY211" s="254"/>
      <c r="AZ211" s="254"/>
      <c r="BA211" s="254"/>
      <c r="BB211" s="201"/>
      <c r="BC211" s="254"/>
      <c r="BD211" s="254"/>
      <c r="BE211" s="254"/>
      <c r="BF211" s="201"/>
    </row>
    <row r="212" spans="7:58" x14ac:dyDescent="0.25">
      <c r="G212" s="41"/>
      <c r="H212" s="254"/>
      <c r="I212" s="254"/>
      <c r="J212" s="201"/>
      <c r="K212" s="254"/>
      <c r="L212" s="254"/>
      <c r="M212" s="254"/>
      <c r="N212" s="254"/>
      <c r="O212" s="254"/>
      <c r="P212" s="201"/>
      <c r="Q212" s="254"/>
      <c r="R212" s="254"/>
      <c r="S212" s="254"/>
      <c r="T212" s="254"/>
      <c r="U212" s="254"/>
      <c r="V212" s="201"/>
      <c r="W212" s="254"/>
      <c r="X212" s="254"/>
      <c r="Y212" s="254"/>
      <c r="Z212" s="254"/>
      <c r="AA212" s="254"/>
      <c r="AB212" s="201"/>
      <c r="AC212" s="254"/>
      <c r="AD212" s="254"/>
      <c r="AE212" s="254"/>
      <c r="AF212" s="254"/>
      <c r="AG212" s="201"/>
      <c r="AH212" s="254"/>
      <c r="AI212" s="254"/>
      <c r="AJ212" s="254"/>
      <c r="AK212" s="254"/>
      <c r="AL212" s="201"/>
      <c r="AM212" s="254"/>
      <c r="AN212" s="254"/>
      <c r="AO212" s="254"/>
      <c r="AP212" s="254"/>
      <c r="AQ212" s="201"/>
      <c r="AR212" s="254"/>
      <c r="AS212" s="254"/>
      <c r="AT212" s="254"/>
      <c r="AU212" s="254"/>
      <c r="AV212" s="254"/>
      <c r="AW212" s="201"/>
      <c r="AX212" s="254"/>
      <c r="AY212" s="254"/>
      <c r="AZ212" s="254"/>
      <c r="BA212" s="254"/>
      <c r="BB212" s="201"/>
      <c r="BC212" s="254"/>
      <c r="BD212" s="254"/>
      <c r="BE212" s="254"/>
      <c r="BF212" s="201"/>
    </row>
    <row r="213" spans="7:58" x14ac:dyDescent="0.25">
      <c r="G213" s="41"/>
      <c r="H213" s="254"/>
      <c r="I213" s="254"/>
      <c r="J213" s="201"/>
      <c r="K213" s="254"/>
      <c r="L213" s="254"/>
      <c r="M213" s="254"/>
      <c r="N213" s="254"/>
      <c r="O213" s="254"/>
      <c r="P213" s="201"/>
      <c r="Q213" s="254"/>
      <c r="R213" s="254"/>
      <c r="S213" s="254"/>
      <c r="T213" s="254"/>
      <c r="U213" s="254"/>
      <c r="V213" s="201"/>
      <c r="W213" s="254"/>
      <c r="X213" s="254"/>
      <c r="Y213" s="254"/>
      <c r="Z213" s="254"/>
      <c r="AA213" s="254"/>
      <c r="AB213" s="201"/>
      <c r="AC213" s="254"/>
      <c r="AD213" s="254"/>
      <c r="AE213" s="254"/>
      <c r="AF213" s="254"/>
      <c r="AG213" s="201"/>
      <c r="AH213" s="254"/>
      <c r="AI213" s="254"/>
      <c r="AJ213" s="254"/>
      <c r="AK213" s="254"/>
      <c r="AL213" s="201"/>
      <c r="AM213" s="254"/>
      <c r="AN213" s="254"/>
      <c r="AO213" s="254"/>
      <c r="AP213" s="254"/>
      <c r="AQ213" s="201"/>
      <c r="AR213" s="254"/>
      <c r="AS213" s="254"/>
      <c r="AT213" s="254"/>
      <c r="AU213" s="254"/>
      <c r="AV213" s="254"/>
      <c r="AW213" s="201"/>
      <c r="AX213" s="254"/>
      <c r="AY213" s="254"/>
      <c r="AZ213" s="254"/>
      <c r="BA213" s="254"/>
      <c r="BB213" s="201"/>
      <c r="BC213" s="254"/>
      <c r="BD213" s="254"/>
      <c r="BE213" s="254"/>
      <c r="BF213" s="201"/>
    </row>
    <row r="214" spans="7:58" x14ac:dyDescent="0.25">
      <c r="G214" s="41"/>
      <c r="H214" s="254"/>
      <c r="I214" s="254"/>
      <c r="J214" s="201"/>
      <c r="K214" s="254"/>
      <c r="L214" s="254"/>
      <c r="M214" s="254"/>
      <c r="N214" s="254"/>
      <c r="O214" s="254"/>
      <c r="P214" s="201"/>
      <c r="Q214" s="254"/>
      <c r="R214" s="254"/>
      <c r="S214" s="254"/>
      <c r="T214" s="254"/>
      <c r="U214" s="254"/>
      <c r="V214" s="201"/>
      <c r="W214" s="254"/>
      <c r="X214" s="254"/>
      <c r="Y214" s="254"/>
      <c r="Z214" s="254"/>
      <c r="AA214" s="254"/>
      <c r="AB214" s="201"/>
      <c r="AC214" s="254"/>
      <c r="AD214" s="254"/>
      <c r="AE214" s="254"/>
      <c r="AF214" s="254"/>
      <c r="AG214" s="201"/>
      <c r="AH214" s="254"/>
      <c r="AI214" s="254"/>
      <c r="AJ214" s="254"/>
      <c r="AK214" s="254"/>
      <c r="AL214" s="201"/>
      <c r="AM214" s="254"/>
      <c r="AN214" s="254"/>
      <c r="AO214" s="254"/>
      <c r="AP214" s="254"/>
      <c r="AQ214" s="201"/>
      <c r="AR214" s="254"/>
      <c r="AS214" s="254"/>
      <c r="AT214" s="254"/>
      <c r="AU214" s="254"/>
      <c r="AV214" s="254"/>
      <c r="AW214" s="201"/>
      <c r="AX214" s="254"/>
      <c r="AY214" s="254"/>
      <c r="AZ214" s="254"/>
      <c r="BA214" s="254"/>
      <c r="BB214" s="201"/>
      <c r="BC214" s="254"/>
      <c r="BD214" s="254"/>
      <c r="BE214" s="254"/>
      <c r="BF214" s="201"/>
    </row>
    <row r="215" spans="7:58" x14ac:dyDescent="0.25">
      <c r="G215" s="41"/>
      <c r="H215" s="254"/>
      <c r="I215" s="254"/>
      <c r="J215" s="201"/>
      <c r="K215" s="254"/>
      <c r="L215" s="254"/>
      <c r="M215" s="254"/>
      <c r="N215" s="254"/>
      <c r="O215" s="254"/>
      <c r="P215" s="201"/>
      <c r="Q215" s="254"/>
      <c r="R215" s="254"/>
      <c r="S215" s="254"/>
      <c r="T215" s="254"/>
      <c r="U215" s="254"/>
      <c r="V215" s="201"/>
      <c r="W215" s="254"/>
      <c r="X215" s="254"/>
      <c r="Y215" s="254"/>
      <c r="Z215" s="254"/>
      <c r="AA215" s="254"/>
      <c r="AB215" s="201"/>
      <c r="AC215" s="254"/>
      <c r="AD215" s="254"/>
      <c r="AE215" s="254"/>
      <c r="AF215" s="254"/>
      <c r="AG215" s="201"/>
      <c r="AH215" s="254"/>
      <c r="AI215" s="254"/>
      <c r="AJ215" s="254"/>
      <c r="AK215" s="254"/>
      <c r="AL215" s="201"/>
      <c r="AM215" s="254"/>
      <c r="AN215" s="254"/>
      <c r="AO215" s="254"/>
      <c r="AP215" s="254"/>
      <c r="AQ215" s="201"/>
      <c r="AR215" s="254"/>
      <c r="AS215" s="254"/>
      <c r="AT215" s="254"/>
      <c r="AU215" s="254"/>
      <c r="AV215" s="254"/>
      <c r="AW215" s="201"/>
      <c r="AX215" s="254"/>
      <c r="AY215" s="254"/>
      <c r="AZ215" s="254"/>
      <c r="BA215" s="254"/>
      <c r="BB215" s="201"/>
      <c r="BC215" s="254"/>
      <c r="BD215" s="254"/>
      <c r="BE215" s="254"/>
      <c r="BF215" s="201"/>
    </row>
    <row r="216" spans="7:58" x14ac:dyDescent="0.25">
      <c r="G216" s="41"/>
      <c r="H216" s="254"/>
      <c r="I216" s="254"/>
      <c r="J216" s="201"/>
      <c r="K216" s="254"/>
      <c r="L216" s="254"/>
      <c r="M216" s="254"/>
      <c r="N216" s="254"/>
      <c r="O216" s="254"/>
      <c r="P216" s="201"/>
      <c r="Q216" s="254"/>
      <c r="R216" s="254"/>
      <c r="S216" s="254"/>
      <c r="T216" s="254"/>
      <c r="U216" s="254"/>
      <c r="V216" s="201"/>
      <c r="W216" s="254"/>
      <c r="X216" s="254"/>
      <c r="Y216" s="254"/>
      <c r="Z216" s="254"/>
      <c r="AA216" s="254"/>
      <c r="AB216" s="201"/>
      <c r="AC216" s="254"/>
      <c r="AD216" s="254"/>
      <c r="AE216" s="254"/>
      <c r="AF216" s="254"/>
      <c r="AG216" s="201"/>
      <c r="AH216" s="254"/>
      <c r="AI216" s="254"/>
      <c r="AJ216" s="254"/>
      <c r="AK216" s="254"/>
      <c r="AL216" s="201"/>
      <c r="AM216" s="254"/>
      <c r="AN216" s="254"/>
      <c r="AO216" s="254"/>
      <c r="AP216" s="254"/>
      <c r="AQ216" s="201"/>
      <c r="AR216" s="254"/>
      <c r="AS216" s="254"/>
      <c r="AT216" s="254"/>
      <c r="AU216" s="254"/>
      <c r="AV216" s="254"/>
      <c r="AW216" s="201"/>
      <c r="AX216" s="254"/>
      <c r="AY216" s="254"/>
      <c r="AZ216" s="254"/>
      <c r="BA216" s="254"/>
      <c r="BB216" s="201"/>
      <c r="BC216" s="254"/>
      <c r="BD216" s="254"/>
      <c r="BE216" s="254"/>
      <c r="BF216" s="201"/>
    </row>
    <row r="217" spans="7:58" x14ac:dyDescent="0.25">
      <c r="G217" s="41"/>
      <c r="H217" s="254"/>
      <c r="I217" s="254"/>
      <c r="J217" s="201"/>
      <c r="K217" s="254"/>
      <c r="L217" s="254"/>
      <c r="M217" s="254"/>
      <c r="N217" s="254"/>
      <c r="O217" s="254"/>
      <c r="P217" s="201"/>
      <c r="Q217" s="254"/>
      <c r="R217" s="254"/>
      <c r="S217" s="254"/>
      <c r="T217" s="254"/>
      <c r="U217" s="254"/>
      <c r="V217" s="201"/>
      <c r="W217" s="254"/>
      <c r="X217" s="254"/>
      <c r="Y217" s="254"/>
      <c r="Z217" s="254"/>
      <c r="AA217" s="254"/>
      <c r="AB217" s="201"/>
      <c r="AC217" s="254"/>
      <c r="AD217" s="254"/>
      <c r="AE217" s="254"/>
      <c r="AF217" s="254"/>
      <c r="AG217" s="201"/>
      <c r="AH217" s="254"/>
      <c r="AI217" s="254"/>
      <c r="AJ217" s="254"/>
      <c r="AK217" s="254"/>
      <c r="AL217" s="201"/>
      <c r="AM217" s="254"/>
      <c r="AN217" s="254"/>
      <c r="AO217" s="254"/>
      <c r="AP217" s="254"/>
      <c r="AQ217" s="201"/>
      <c r="AR217" s="254"/>
      <c r="AS217" s="254"/>
      <c r="AT217" s="254"/>
      <c r="AU217" s="254"/>
      <c r="AV217" s="254"/>
      <c r="AW217" s="201"/>
      <c r="AX217" s="254"/>
      <c r="AY217" s="254"/>
      <c r="AZ217" s="254"/>
      <c r="BA217" s="254"/>
      <c r="BB217" s="201"/>
      <c r="BC217" s="254"/>
      <c r="BD217" s="254"/>
      <c r="BE217" s="254"/>
      <c r="BF217" s="201"/>
    </row>
    <row r="218" spans="7:58" x14ac:dyDescent="0.25">
      <c r="G218" s="41"/>
      <c r="H218" s="254"/>
      <c r="I218" s="254"/>
      <c r="J218" s="201"/>
      <c r="K218" s="254"/>
      <c r="L218" s="254"/>
      <c r="M218" s="254"/>
      <c r="N218" s="254"/>
      <c r="O218" s="254"/>
      <c r="P218" s="201"/>
      <c r="Q218" s="254"/>
      <c r="R218" s="254"/>
      <c r="S218" s="254"/>
      <c r="T218" s="254"/>
      <c r="U218" s="254"/>
      <c r="V218" s="201"/>
      <c r="W218" s="254"/>
      <c r="X218" s="254"/>
      <c r="Y218" s="254"/>
      <c r="Z218" s="254"/>
      <c r="AA218" s="254"/>
      <c r="AB218" s="201"/>
      <c r="AC218" s="254"/>
      <c r="AD218" s="254"/>
      <c r="AE218" s="254"/>
      <c r="AF218" s="254"/>
      <c r="AG218" s="201"/>
      <c r="AH218" s="254"/>
      <c r="AI218" s="254"/>
      <c r="AJ218" s="254"/>
      <c r="AK218" s="254"/>
      <c r="AL218" s="201"/>
      <c r="AM218" s="254"/>
      <c r="AN218" s="254"/>
      <c r="AO218" s="254"/>
      <c r="AP218" s="254"/>
      <c r="AQ218" s="201"/>
      <c r="AR218" s="254"/>
      <c r="AS218" s="254"/>
      <c r="AT218" s="254"/>
      <c r="AU218" s="254"/>
      <c r="AV218" s="254"/>
      <c r="AW218" s="201"/>
      <c r="AX218" s="254"/>
      <c r="AY218" s="254"/>
      <c r="AZ218" s="254"/>
      <c r="BA218" s="254"/>
      <c r="BB218" s="201"/>
      <c r="BC218" s="254"/>
      <c r="BD218" s="254"/>
      <c r="BE218" s="254"/>
      <c r="BF218" s="201"/>
    </row>
    <row r="219" spans="7:58" x14ac:dyDescent="0.25">
      <c r="G219" s="161"/>
      <c r="H219" s="254"/>
      <c r="I219" s="254"/>
      <c r="J219" s="201"/>
      <c r="K219" s="254"/>
      <c r="L219" s="254"/>
      <c r="M219" s="254"/>
      <c r="N219" s="254"/>
      <c r="O219" s="254"/>
      <c r="P219" s="201"/>
      <c r="Q219" s="254"/>
      <c r="R219" s="254"/>
      <c r="S219" s="254"/>
      <c r="T219" s="254"/>
      <c r="U219" s="254"/>
      <c r="V219" s="201"/>
      <c r="W219" s="254"/>
      <c r="X219" s="254"/>
      <c r="Y219" s="254"/>
      <c r="Z219" s="254"/>
      <c r="AA219" s="254"/>
      <c r="AB219" s="201"/>
      <c r="AC219" s="254"/>
      <c r="AD219" s="254"/>
      <c r="AE219" s="254"/>
      <c r="AF219" s="254"/>
      <c r="AG219" s="201"/>
      <c r="AH219" s="254"/>
      <c r="AI219" s="254"/>
      <c r="AJ219" s="254"/>
      <c r="AK219" s="254"/>
      <c r="AL219" s="201"/>
      <c r="AM219" s="254"/>
      <c r="AN219" s="254"/>
      <c r="AO219" s="254"/>
      <c r="AP219" s="254"/>
      <c r="AQ219" s="201"/>
      <c r="AR219" s="254"/>
      <c r="AS219" s="254"/>
      <c r="AT219" s="254"/>
      <c r="AU219" s="254"/>
      <c r="AV219" s="254"/>
      <c r="AW219" s="201"/>
      <c r="AX219" s="254"/>
      <c r="AY219" s="254"/>
      <c r="AZ219" s="254"/>
      <c r="BA219" s="254"/>
      <c r="BB219" s="201"/>
      <c r="BC219" s="254"/>
      <c r="BD219" s="254"/>
      <c r="BE219" s="254"/>
      <c r="BF219" s="201"/>
    </row>
    <row r="220" spans="7:58" x14ac:dyDescent="0.25">
      <c r="G220" s="161"/>
      <c r="H220" s="254"/>
      <c r="I220" s="254"/>
      <c r="J220" s="201"/>
      <c r="K220" s="254"/>
      <c r="L220" s="254"/>
      <c r="M220" s="254"/>
      <c r="N220" s="254"/>
      <c r="O220" s="254"/>
      <c r="P220" s="201"/>
      <c r="Q220" s="254"/>
      <c r="R220" s="254"/>
      <c r="S220" s="254"/>
      <c r="T220" s="254"/>
      <c r="U220" s="254"/>
      <c r="V220" s="201"/>
      <c r="W220" s="254"/>
      <c r="X220" s="254"/>
      <c r="Y220" s="254"/>
      <c r="Z220" s="254"/>
      <c r="AA220" s="254"/>
      <c r="AB220" s="201"/>
      <c r="AC220" s="254"/>
      <c r="AD220" s="254"/>
      <c r="AE220" s="254"/>
      <c r="AF220" s="254"/>
      <c r="AG220" s="201"/>
      <c r="AH220" s="254"/>
      <c r="AI220" s="254"/>
      <c r="AJ220" s="254"/>
      <c r="AK220" s="254"/>
      <c r="AL220" s="201"/>
      <c r="AM220" s="254"/>
      <c r="AN220" s="254"/>
      <c r="AO220" s="254"/>
      <c r="AP220" s="254"/>
      <c r="AQ220" s="201"/>
      <c r="AR220" s="254"/>
      <c r="AS220" s="254"/>
      <c r="AT220" s="254"/>
      <c r="AU220" s="254"/>
      <c r="AV220" s="254"/>
      <c r="AW220" s="201"/>
      <c r="AX220" s="254"/>
      <c r="AY220" s="254"/>
      <c r="AZ220" s="254"/>
      <c r="BA220" s="254"/>
      <c r="BB220" s="201"/>
      <c r="BC220" s="254"/>
      <c r="BD220" s="254"/>
      <c r="BE220" s="254"/>
      <c r="BF220" s="201"/>
    </row>
    <row r="221" spans="7:58" x14ac:dyDescent="0.25">
      <c r="G221" s="41"/>
      <c r="H221" s="254"/>
      <c r="I221" s="254"/>
      <c r="J221" s="201"/>
      <c r="K221" s="254"/>
      <c r="L221" s="254"/>
      <c r="M221" s="254"/>
      <c r="N221" s="254"/>
      <c r="O221" s="254"/>
      <c r="P221" s="201"/>
      <c r="Q221" s="254"/>
      <c r="R221" s="254"/>
      <c r="S221" s="254"/>
      <c r="T221" s="254"/>
      <c r="U221" s="254"/>
      <c r="V221" s="201"/>
      <c r="W221" s="254"/>
      <c r="X221" s="254"/>
      <c r="Y221" s="254"/>
      <c r="Z221" s="254"/>
      <c r="AA221" s="254"/>
      <c r="AB221" s="201"/>
      <c r="AC221" s="254"/>
      <c r="AD221" s="254"/>
      <c r="AE221" s="254"/>
      <c r="AF221" s="254"/>
      <c r="AG221" s="201"/>
      <c r="AH221" s="254"/>
      <c r="AI221" s="254"/>
      <c r="AJ221" s="254"/>
      <c r="AK221" s="254"/>
      <c r="AL221" s="201"/>
      <c r="AM221" s="254"/>
      <c r="AN221" s="254"/>
      <c r="AO221" s="254"/>
      <c r="AP221" s="254"/>
      <c r="AQ221" s="201"/>
      <c r="AR221" s="254"/>
      <c r="AS221" s="254"/>
      <c r="AT221" s="254"/>
      <c r="AU221" s="254"/>
      <c r="AV221" s="254"/>
      <c r="AW221" s="201"/>
      <c r="AX221" s="254"/>
      <c r="AY221" s="254"/>
      <c r="AZ221" s="254"/>
      <c r="BA221" s="254"/>
      <c r="BB221" s="201"/>
      <c r="BC221" s="254"/>
      <c r="BD221" s="254"/>
      <c r="BE221" s="254"/>
      <c r="BF221" s="201"/>
    </row>
    <row r="222" spans="7:58" x14ac:dyDescent="0.25">
      <c r="G222" s="41"/>
      <c r="H222" s="254"/>
      <c r="I222" s="254"/>
      <c r="J222" s="201"/>
      <c r="K222" s="254"/>
      <c r="L222" s="254"/>
      <c r="M222" s="254"/>
      <c r="N222" s="254"/>
      <c r="O222" s="254"/>
      <c r="P222" s="201"/>
      <c r="Q222" s="254"/>
      <c r="R222" s="254"/>
      <c r="S222" s="254"/>
      <c r="T222" s="254"/>
      <c r="U222" s="254"/>
      <c r="V222" s="201"/>
      <c r="W222" s="254"/>
      <c r="X222" s="254"/>
      <c r="Y222" s="254"/>
      <c r="Z222" s="254"/>
      <c r="AA222" s="254"/>
      <c r="AB222" s="201"/>
      <c r="AC222" s="254"/>
      <c r="AD222" s="254"/>
      <c r="AE222" s="254"/>
      <c r="AF222" s="254"/>
      <c r="AG222" s="201"/>
      <c r="AH222" s="254"/>
      <c r="AI222" s="254"/>
      <c r="AJ222" s="254"/>
      <c r="AK222" s="254"/>
      <c r="AL222" s="201"/>
      <c r="AM222" s="254"/>
      <c r="AN222" s="254"/>
      <c r="AO222" s="254"/>
      <c r="AP222" s="254"/>
      <c r="AQ222" s="201"/>
      <c r="AR222" s="254"/>
      <c r="AS222" s="254"/>
      <c r="AT222" s="254"/>
      <c r="AU222" s="254"/>
      <c r="AV222" s="254"/>
      <c r="AW222" s="201"/>
      <c r="AX222" s="254"/>
      <c r="AY222" s="254"/>
      <c r="AZ222" s="254"/>
      <c r="BA222" s="254"/>
      <c r="BB222" s="201"/>
      <c r="BC222" s="254"/>
      <c r="BD222" s="254"/>
      <c r="BE222" s="254"/>
      <c r="BF222" s="201"/>
    </row>
    <row r="223" spans="7:58" x14ac:dyDescent="0.25">
      <c r="G223" s="41"/>
      <c r="H223" s="254"/>
      <c r="I223" s="254"/>
      <c r="J223" s="201"/>
      <c r="K223" s="254"/>
      <c r="L223" s="254"/>
      <c r="M223" s="254"/>
      <c r="N223" s="254"/>
      <c r="O223" s="254"/>
      <c r="P223" s="201"/>
      <c r="Q223" s="254"/>
      <c r="R223" s="254"/>
      <c r="S223" s="254"/>
      <c r="T223" s="254"/>
      <c r="U223" s="254"/>
      <c r="V223" s="201"/>
      <c r="W223" s="254"/>
      <c r="X223" s="254"/>
      <c r="Y223" s="254"/>
      <c r="Z223" s="254"/>
      <c r="AA223" s="254"/>
      <c r="AB223" s="201"/>
      <c r="AC223" s="254"/>
      <c r="AD223" s="254"/>
      <c r="AE223" s="254"/>
      <c r="AF223" s="254"/>
      <c r="AG223" s="201"/>
      <c r="AH223" s="254"/>
      <c r="AI223" s="254"/>
      <c r="AJ223" s="254"/>
      <c r="AK223" s="254"/>
      <c r="AL223" s="201"/>
      <c r="AM223" s="254"/>
      <c r="AN223" s="254"/>
      <c r="AO223" s="254"/>
      <c r="AP223" s="254"/>
      <c r="AQ223" s="201"/>
      <c r="AR223" s="254"/>
      <c r="AS223" s="254"/>
      <c r="AT223" s="254"/>
      <c r="AU223" s="254"/>
      <c r="AV223" s="254"/>
      <c r="AW223" s="201"/>
      <c r="AX223" s="254"/>
      <c r="AY223" s="254"/>
      <c r="AZ223" s="254"/>
      <c r="BA223" s="254"/>
      <c r="BB223" s="201"/>
      <c r="BC223" s="254"/>
      <c r="BD223" s="254"/>
      <c r="BE223" s="254"/>
      <c r="BF223" s="201"/>
    </row>
    <row r="224" spans="7:58" x14ac:dyDescent="0.25">
      <c r="G224" s="41"/>
      <c r="H224" s="254"/>
      <c r="I224" s="254"/>
      <c r="J224" s="201"/>
      <c r="K224" s="254"/>
      <c r="L224" s="254"/>
      <c r="M224" s="254"/>
      <c r="N224" s="254"/>
      <c r="O224" s="254"/>
      <c r="P224" s="201"/>
      <c r="Q224" s="254"/>
      <c r="R224" s="254"/>
      <c r="S224" s="254"/>
      <c r="T224" s="254"/>
      <c r="U224" s="254"/>
      <c r="V224" s="201"/>
      <c r="W224" s="254"/>
      <c r="X224" s="254"/>
      <c r="Y224" s="254"/>
      <c r="Z224" s="254"/>
      <c r="AA224" s="254"/>
      <c r="AB224" s="201"/>
      <c r="AC224" s="254"/>
      <c r="AD224" s="254"/>
      <c r="AE224" s="254"/>
      <c r="AF224" s="254"/>
      <c r="AG224" s="201"/>
      <c r="AH224" s="254"/>
      <c r="AI224" s="254"/>
      <c r="AJ224" s="254"/>
      <c r="AK224" s="254"/>
      <c r="AL224" s="201"/>
      <c r="AM224" s="254"/>
      <c r="AN224" s="254"/>
      <c r="AO224" s="254"/>
      <c r="AP224" s="254"/>
      <c r="AQ224" s="201"/>
      <c r="AR224" s="254"/>
      <c r="AS224" s="254"/>
      <c r="AT224" s="254"/>
      <c r="AU224" s="254"/>
      <c r="AV224" s="254"/>
      <c r="AW224" s="201"/>
      <c r="AX224" s="254"/>
      <c r="AY224" s="254"/>
      <c r="AZ224" s="254"/>
      <c r="BA224" s="254"/>
      <c r="BB224" s="201"/>
      <c r="BC224" s="254"/>
      <c r="BD224" s="254"/>
      <c r="BE224" s="254"/>
      <c r="BF224" s="201"/>
    </row>
    <row r="225" spans="7:58" x14ac:dyDescent="0.25">
      <c r="G225" s="41"/>
      <c r="H225" s="254"/>
      <c r="I225" s="254"/>
      <c r="J225" s="201"/>
      <c r="K225" s="254"/>
      <c r="L225" s="254"/>
      <c r="M225" s="254"/>
      <c r="N225" s="254"/>
      <c r="O225" s="254"/>
      <c r="P225" s="201"/>
      <c r="Q225" s="254"/>
      <c r="R225" s="254"/>
      <c r="S225" s="254"/>
      <c r="T225" s="254"/>
      <c r="U225" s="254"/>
      <c r="V225" s="201"/>
      <c r="W225" s="254"/>
      <c r="X225" s="254"/>
      <c r="Y225" s="254"/>
      <c r="Z225" s="254"/>
      <c r="AA225" s="254"/>
      <c r="AB225" s="201"/>
      <c r="AC225" s="254"/>
      <c r="AD225" s="254"/>
      <c r="AE225" s="254"/>
      <c r="AF225" s="254"/>
      <c r="AG225" s="201"/>
      <c r="AH225" s="254"/>
      <c r="AI225" s="254"/>
      <c r="AJ225" s="254"/>
      <c r="AK225" s="254"/>
      <c r="AL225" s="201"/>
      <c r="AM225" s="254"/>
      <c r="AN225" s="254"/>
      <c r="AO225" s="254"/>
      <c r="AP225" s="254"/>
      <c r="AQ225" s="201"/>
      <c r="AR225" s="254"/>
      <c r="AS225" s="254"/>
      <c r="AT225" s="254"/>
      <c r="AU225" s="254"/>
      <c r="AV225" s="254"/>
      <c r="AW225" s="201"/>
      <c r="AX225" s="254"/>
      <c r="AY225" s="254"/>
      <c r="AZ225" s="254"/>
      <c r="BA225" s="254"/>
      <c r="BB225" s="201"/>
      <c r="BC225" s="254"/>
      <c r="BD225" s="254"/>
      <c r="BE225" s="254"/>
      <c r="BF225" s="201"/>
    </row>
    <row r="226" spans="7:58" x14ac:dyDescent="0.25">
      <c r="G226" s="41"/>
      <c r="H226" s="254"/>
      <c r="I226" s="254"/>
      <c r="J226" s="201"/>
      <c r="K226" s="254"/>
      <c r="L226" s="254"/>
      <c r="M226" s="254"/>
      <c r="N226" s="254"/>
      <c r="O226" s="254"/>
      <c r="P226" s="201"/>
      <c r="Q226" s="254"/>
      <c r="R226" s="254"/>
      <c r="S226" s="254"/>
      <c r="T226" s="254"/>
      <c r="U226" s="254"/>
      <c r="V226" s="201"/>
      <c r="W226" s="254"/>
      <c r="X226" s="254"/>
      <c r="Y226" s="254"/>
      <c r="Z226" s="254"/>
      <c r="AA226" s="254"/>
      <c r="AB226" s="201"/>
      <c r="AC226" s="254"/>
      <c r="AD226" s="254"/>
      <c r="AE226" s="254"/>
      <c r="AF226" s="254"/>
      <c r="AG226" s="201"/>
      <c r="AH226" s="254"/>
      <c r="AI226" s="254"/>
      <c r="AJ226" s="254"/>
      <c r="AK226" s="254"/>
      <c r="AL226" s="201"/>
      <c r="AM226" s="254"/>
      <c r="AN226" s="254"/>
      <c r="AO226" s="254"/>
      <c r="AP226" s="254"/>
      <c r="AQ226" s="201"/>
      <c r="AR226" s="254"/>
      <c r="AS226" s="254"/>
      <c r="AT226" s="254"/>
      <c r="AU226" s="254"/>
      <c r="AV226" s="254"/>
      <c r="AW226" s="201"/>
      <c r="AX226" s="254"/>
      <c r="AY226" s="254"/>
      <c r="AZ226" s="254"/>
      <c r="BA226" s="254"/>
      <c r="BB226" s="201"/>
      <c r="BC226" s="254"/>
      <c r="BD226" s="254"/>
      <c r="BE226" s="254"/>
      <c r="BF226" s="201"/>
    </row>
    <row r="227" spans="7:58" x14ac:dyDescent="0.25">
      <c r="G227" s="41"/>
      <c r="H227" s="254"/>
      <c r="I227" s="254"/>
      <c r="J227" s="201"/>
      <c r="K227" s="254"/>
      <c r="L227" s="254"/>
      <c r="M227" s="254"/>
      <c r="N227" s="254"/>
      <c r="O227" s="254"/>
      <c r="P227" s="201"/>
      <c r="Q227" s="254"/>
      <c r="R227" s="254"/>
      <c r="S227" s="254"/>
      <c r="T227" s="254"/>
      <c r="U227" s="254"/>
      <c r="V227" s="201"/>
      <c r="W227" s="254"/>
      <c r="X227" s="254"/>
      <c r="Y227" s="254"/>
      <c r="Z227" s="254"/>
      <c r="AA227" s="254"/>
      <c r="AB227" s="201"/>
      <c r="AC227" s="254"/>
      <c r="AD227" s="254"/>
      <c r="AE227" s="254"/>
      <c r="AF227" s="254"/>
      <c r="AG227" s="201"/>
      <c r="AH227" s="254"/>
      <c r="AI227" s="254"/>
      <c r="AJ227" s="254"/>
      <c r="AK227" s="254"/>
      <c r="AL227" s="201"/>
      <c r="AM227" s="254"/>
      <c r="AN227" s="254"/>
      <c r="AO227" s="254"/>
      <c r="AP227" s="254"/>
      <c r="AQ227" s="201"/>
      <c r="AR227" s="254"/>
      <c r="AS227" s="254"/>
      <c r="AT227" s="254"/>
      <c r="AU227" s="254"/>
      <c r="AV227" s="254"/>
      <c r="AW227" s="201"/>
      <c r="AX227" s="254"/>
      <c r="AY227" s="254"/>
      <c r="AZ227" s="254"/>
      <c r="BA227" s="254"/>
      <c r="BB227" s="201"/>
      <c r="BC227" s="254"/>
      <c r="BD227" s="254"/>
      <c r="BE227" s="254"/>
      <c r="BF227" s="201"/>
    </row>
    <row r="228" spans="7:58" x14ac:dyDescent="0.25">
      <c r="G228" s="161"/>
      <c r="H228" s="254"/>
      <c r="I228" s="254"/>
      <c r="J228" s="201"/>
      <c r="K228" s="254"/>
      <c r="L228" s="254"/>
      <c r="M228" s="254"/>
      <c r="N228" s="254"/>
      <c r="O228" s="254"/>
      <c r="P228" s="201"/>
      <c r="Q228" s="254"/>
      <c r="R228" s="254"/>
      <c r="S228" s="254"/>
      <c r="T228" s="254"/>
      <c r="U228" s="254"/>
      <c r="V228" s="201"/>
      <c r="W228" s="254"/>
      <c r="X228" s="254"/>
      <c r="Y228" s="254"/>
      <c r="Z228" s="254"/>
      <c r="AA228" s="254"/>
      <c r="AB228" s="201"/>
      <c r="AC228" s="254"/>
      <c r="AD228" s="254"/>
      <c r="AE228" s="254"/>
      <c r="AF228" s="254"/>
      <c r="AG228" s="201"/>
      <c r="AH228" s="254"/>
      <c r="AI228" s="254"/>
      <c r="AJ228" s="254"/>
      <c r="AK228" s="254"/>
      <c r="AL228" s="201"/>
      <c r="AM228" s="254"/>
      <c r="AN228" s="254"/>
      <c r="AO228" s="254"/>
      <c r="AP228" s="254"/>
      <c r="AQ228" s="201"/>
      <c r="AR228" s="254"/>
      <c r="AS228" s="254"/>
      <c r="AT228" s="254"/>
      <c r="AU228" s="254"/>
      <c r="AV228" s="254"/>
      <c r="AW228" s="201"/>
      <c r="AX228" s="254"/>
      <c r="AY228" s="254"/>
      <c r="AZ228" s="254"/>
      <c r="BA228" s="254"/>
      <c r="BB228" s="201"/>
      <c r="BC228" s="254"/>
      <c r="BD228" s="254"/>
      <c r="BE228" s="254"/>
      <c r="BF228" s="201"/>
    </row>
    <row r="229" spans="7:58" x14ac:dyDescent="0.25">
      <c r="G229" s="41"/>
      <c r="H229" s="254"/>
      <c r="I229" s="254"/>
      <c r="J229" s="201"/>
      <c r="K229" s="254"/>
      <c r="L229" s="254"/>
      <c r="M229" s="254"/>
      <c r="N229" s="254"/>
      <c r="O229" s="254"/>
      <c r="P229" s="201"/>
      <c r="Q229" s="254"/>
      <c r="R229" s="254"/>
      <c r="S229" s="254"/>
      <c r="T229" s="254"/>
      <c r="U229" s="254"/>
      <c r="V229" s="201"/>
      <c r="W229" s="254"/>
      <c r="X229" s="254"/>
      <c r="Y229" s="254"/>
      <c r="Z229" s="254"/>
      <c r="AA229" s="254"/>
      <c r="AB229" s="201"/>
      <c r="AC229" s="254"/>
      <c r="AD229" s="254"/>
      <c r="AE229" s="254"/>
      <c r="AF229" s="254"/>
      <c r="AG229" s="201"/>
      <c r="AH229" s="254"/>
      <c r="AI229" s="254"/>
      <c r="AJ229" s="254"/>
      <c r="AK229" s="254"/>
      <c r="AL229" s="201"/>
      <c r="AM229" s="254"/>
      <c r="AN229" s="254"/>
      <c r="AO229" s="254"/>
      <c r="AP229" s="254"/>
      <c r="AQ229" s="201"/>
      <c r="AR229" s="254"/>
      <c r="AS229" s="254"/>
      <c r="AT229" s="254"/>
      <c r="AU229" s="254"/>
      <c r="AV229" s="254"/>
      <c r="AW229" s="201"/>
      <c r="AX229" s="254"/>
      <c r="AY229" s="254"/>
      <c r="AZ229" s="254"/>
      <c r="BA229" s="254"/>
      <c r="BB229" s="201"/>
      <c r="BC229" s="254"/>
      <c r="BD229" s="254"/>
      <c r="BE229" s="254"/>
      <c r="BF229" s="201"/>
    </row>
    <row r="230" spans="7:58" x14ac:dyDescent="0.25">
      <c r="G230" s="41"/>
      <c r="H230" s="254"/>
      <c r="I230" s="254"/>
      <c r="J230" s="201"/>
      <c r="K230" s="254"/>
      <c r="L230" s="254"/>
      <c r="M230" s="254"/>
      <c r="N230" s="254"/>
      <c r="O230" s="254"/>
      <c r="P230" s="201"/>
      <c r="Q230" s="254"/>
      <c r="R230" s="254"/>
      <c r="S230" s="254"/>
      <c r="T230" s="254"/>
      <c r="U230" s="254"/>
      <c r="V230" s="201"/>
      <c r="W230" s="254"/>
      <c r="X230" s="254"/>
      <c r="Y230" s="254"/>
      <c r="Z230" s="254"/>
      <c r="AA230" s="254"/>
      <c r="AB230" s="201"/>
      <c r="AC230" s="254"/>
      <c r="AD230" s="254"/>
      <c r="AE230" s="254"/>
      <c r="AF230" s="254"/>
      <c r="AG230" s="201"/>
      <c r="AH230" s="254"/>
      <c r="AI230" s="254"/>
      <c r="AJ230" s="254"/>
      <c r="AK230" s="254"/>
      <c r="AL230" s="201"/>
      <c r="AM230" s="254"/>
      <c r="AN230" s="254"/>
      <c r="AO230" s="254"/>
      <c r="AP230" s="254"/>
      <c r="AQ230" s="201"/>
      <c r="AR230" s="254"/>
      <c r="AS230" s="254"/>
      <c r="AT230" s="254"/>
      <c r="AU230" s="254"/>
      <c r="AV230" s="254"/>
      <c r="AW230" s="201"/>
      <c r="AX230" s="254"/>
      <c r="AY230" s="254"/>
      <c r="AZ230" s="254"/>
      <c r="BA230" s="254"/>
      <c r="BB230" s="201"/>
      <c r="BC230" s="254"/>
      <c r="BD230" s="254"/>
      <c r="BE230" s="254"/>
      <c r="BF230" s="201"/>
    </row>
    <row r="231" spans="7:58" x14ac:dyDescent="0.25">
      <c r="G231" s="41"/>
      <c r="H231" s="254"/>
      <c r="I231" s="254"/>
      <c r="J231" s="201"/>
      <c r="K231" s="254"/>
      <c r="L231" s="254"/>
      <c r="M231" s="254"/>
      <c r="N231" s="254"/>
      <c r="O231" s="254"/>
      <c r="P231" s="201"/>
      <c r="Q231" s="254"/>
      <c r="R231" s="254"/>
      <c r="S231" s="254"/>
      <c r="T231" s="254"/>
      <c r="U231" s="254"/>
      <c r="V231" s="201"/>
      <c r="W231" s="254"/>
      <c r="X231" s="254"/>
      <c r="Y231" s="254"/>
      <c r="Z231" s="254"/>
      <c r="AA231" s="254"/>
      <c r="AB231" s="201"/>
      <c r="AC231" s="254"/>
      <c r="AD231" s="254"/>
      <c r="AE231" s="254"/>
      <c r="AF231" s="254"/>
      <c r="AG231" s="201"/>
      <c r="AH231" s="254"/>
      <c r="AI231" s="254"/>
      <c r="AJ231" s="254"/>
      <c r="AK231" s="254"/>
      <c r="AL231" s="201"/>
      <c r="AM231" s="254"/>
      <c r="AN231" s="254"/>
      <c r="AO231" s="254"/>
      <c r="AP231" s="254"/>
      <c r="AQ231" s="201"/>
      <c r="AR231" s="254"/>
      <c r="AS231" s="254"/>
      <c r="AT231" s="254"/>
      <c r="AU231" s="254"/>
      <c r="AV231" s="254"/>
      <c r="AW231" s="201"/>
      <c r="AX231" s="254"/>
      <c r="AY231" s="254"/>
      <c r="AZ231" s="254"/>
      <c r="BA231" s="254"/>
      <c r="BB231" s="201"/>
      <c r="BC231" s="254"/>
      <c r="BD231" s="254"/>
      <c r="BE231" s="254"/>
      <c r="BF231" s="201"/>
    </row>
    <row r="232" spans="7:58" x14ac:dyDescent="0.25">
      <c r="G232" s="41"/>
      <c r="H232" s="254"/>
      <c r="I232" s="254"/>
      <c r="J232" s="201"/>
      <c r="K232" s="254"/>
      <c r="L232" s="254"/>
      <c r="M232" s="254"/>
      <c r="N232" s="254"/>
      <c r="O232" s="254"/>
      <c r="P232" s="201"/>
      <c r="Q232" s="254"/>
      <c r="R232" s="254"/>
      <c r="S232" s="254"/>
      <c r="T232" s="254"/>
      <c r="U232" s="254"/>
      <c r="V232" s="201"/>
      <c r="W232" s="254"/>
      <c r="X232" s="254"/>
      <c r="Y232" s="254"/>
      <c r="Z232" s="254"/>
      <c r="AA232" s="254"/>
      <c r="AB232" s="201"/>
      <c r="AC232" s="254"/>
      <c r="AD232" s="254"/>
      <c r="AE232" s="254"/>
      <c r="AF232" s="254"/>
      <c r="AG232" s="201"/>
      <c r="AH232" s="254"/>
      <c r="AI232" s="254"/>
      <c r="AJ232" s="254"/>
      <c r="AK232" s="254"/>
      <c r="AL232" s="201"/>
      <c r="AM232" s="254"/>
      <c r="AN232" s="254"/>
      <c r="AO232" s="254"/>
      <c r="AP232" s="254"/>
      <c r="AQ232" s="201"/>
      <c r="AR232" s="254"/>
      <c r="AS232" s="254"/>
      <c r="AT232" s="254"/>
      <c r="AU232" s="254"/>
      <c r="AV232" s="254"/>
      <c r="AW232" s="201"/>
      <c r="AX232" s="254"/>
      <c r="AY232" s="254"/>
      <c r="AZ232" s="254"/>
      <c r="BA232" s="254"/>
      <c r="BB232" s="201"/>
      <c r="BC232" s="254"/>
      <c r="BD232" s="254"/>
      <c r="BE232" s="254"/>
      <c r="BF232" s="201"/>
    </row>
    <row r="233" spans="7:58" x14ac:dyDescent="0.25">
      <c r="G233" s="41"/>
      <c r="H233" s="254"/>
      <c r="I233" s="254"/>
      <c r="J233" s="201"/>
      <c r="K233" s="254"/>
      <c r="L233" s="254"/>
      <c r="M233" s="254"/>
      <c r="N233" s="254"/>
      <c r="O233" s="254"/>
      <c r="P233" s="201"/>
      <c r="Q233" s="254"/>
      <c r="R233" s="254"/>
      <c r="S233" s="254"/>
      <c r="T233" s="254"/>
      <c r="U233" s="254"/>
      <c r="V233" s="201"/>
      <c r="W233" s="254"/>
      <c r="X233" s="254"/>
      <c r="Y233" s="254"/>
      <c r="Z233" s="254"/>
      <c r="AA233" s="254"/>
      <c r="AB233" s="201"/>
      <c r="AC233" s="254"/>
      <c r="AD233" s="254"/>
      <c r="AE233" s="254"/>
      <c r="AF233" s="254"/>
      <c r="AG233" s="201"/>
      <c r="AH233" s="254"/>
      <c r="AI233" s="254"/>
      <c r="AJ233" s="254"/>
      <c r="AK233" s="254"/>
      <c r="AL233" s="201"/>
      <c r="AM233" s="254"/>
      <c r="AN233" s="254"/>
      <c r="AO233" s="254"/>
      <c r="AP233" s="254"/>
      <c r="AQ233" s="201"/>
      <c r="AR233" s="254"/>
      <c r="AS233" s="254"/>
      <c r="AT233" s="254"/>
      <c r="AU233" s="254"/>
      <c r="AV233" s="254"/>
      <c r="AW233" s="201"/>
      <c r="AX233" s="254"/>
      <c r="AY233" s="254"/>
      <c r="AZ233" s="254"/>
      <c r="BA233" s="254"/>
      <c r="BB233" s="201"/>
      <c r="BC233" s="254"/>
      <c r="BD233" s="254"/>
      <c r="BE233" s="254"/>
      <c r="BF233" s="201"/>
    </row>
    <row r="234" spans="7:58" x14ac:dyDescent="0.25">
      <c r="G234" s="41"/>
      <c r="H234" s="254"/>
      <c r="I234" s="254"/>
      <c r="J234" s="201"/>
      <c r="K234" s="254"/>
      <c r="L234" s="254"/>
      <c r="M234" s="254"/>
      <c r="N234" s="254"/>
      <c r="O234" s="254"/>
      <c r="P234" s="201"/>
      <c r="Q234" s="254"/>
      <c r="R234" s="254"/>
      <c r="S234" s="254"/>
      <c r="T234" s="254"/>
      <c r="U234" s="254"/>
      <c r="V234" s="201"/>
      <c r="W234" s="254"/>
      <c r="X234" s="254"/>
      <c r="Y234" s="254"/>
      <c r="Z234" s="254"/>
      <c r="AA234" s="254"/>
      <c r="AB234" s="201"/>
      <c r="AC234" s="254"/>
      <c r="AD234" s="254"/>
      <c r="AE234" s="254"/>
      <c r="AF234" s="254"/>
      <c r="AG234" s="201"/>
      <c r="AH234" s="254"/>
      <c r="AI234" s="254"/>
      <c r="AJ234" s="254"/>
      <c r="AK234" s="254"/>
      <c r="AL234" s="201"/>
      <c r="AM234" s="254"/>
      <c r="AN234" s="254"/>
      <c r="AO234" s="254"/>
      <c r="AP234" s="254"/>
      <c r="AQ234" s="201"/>
      <c r="AR234" s="254"/>
      <c r="AS234" s="254"/>
      <c r="AT234" s="254"/>
      <c r="AU234" s="254"/>
      <c r="AV234" s="254"/>
      <c r="AW234" s="201"/>
      <c r="AX234" s="254"/>
      <c r="AY234" s="254"/>
      <c r="AZ234" s="254"/>
      <c r="BA234" s="254"/>
      <c r="BB234" s="201"/>
      <c r="BC234" s="254"/>
      <c r="BD234" s="254"/>
      <c r="BE234" s="254"/>
      <c r="BF234" s="201"/>
    </row>
    <row r="235" spans="7:58" x14ac:dyDescent="0.25">
      <c r="G235" s="41"/>
      <c r="H235" s="254"/>
      <c r="I235" s="254"/>
      <c r="J235" s="201"/>
      <c r="K235" s="254"/>
      <c r="L235" s="254"/>
      <c r="M235" s="254"/>
      <c r="N235" s="254"/>
      <c r="O235" s="254"/>
      <c r="P235" s="201"/>
      <c r="Q235" s="254"/>
      <c r="R235" s="254"/>
      <c r="S235" s="254"/>
      <c r="T235" s="254"/>
      <c r="U235" s="254"/>
      <c r="V235" s="201"/>
      <c r="W235" s="254"/>
      <c r="X235" s="254"/>
      <c r="Y235" s="254"/>
      <c r="Z235" s="254"/>
      <c r="AA235" s="254"/>
      <c r="AB235" s="201"/>
      <c r="AC235" s="254"/>
      <c r="AD235" s="254"/>
      <c r="AE235" s="254"/>
      <c r="AF235" s="254"/>
      <c r="AG235" s="201"/>
      <c r="AH235" s="254"/>
      <c r="AI235" s="254"/>
      <c r="AJ235" s="254"/>
      <c r="AK235" s="254"/>
      <c r="AL235" s="201"/>
      <c r="AM235" s="254"/>
      <c r="AN235" s="254"/>
      <c r="AO235" s="254"/>
      <c r="AP235" s="254"/>
      <c r="AQ235" s="201"/>
      <c r="AR235" s="254"/>
      <c r="AS235" s="254"/>
      <c r="AT235" s="254"/>
      <c r="AU235" s="254"/>
      <c r="AV235" s="254"/>
      <c r="AW235" s="201"/>
      <c r="AX235" s="254"/>
      <c r="AY235" s="254"/>
      <c r="AZ235" s="254"/>
      <c r="BA235" s="254"/>
      <c r="BB235" s="201"/>
      <c r="BC235" s="254"/>
      <c r="BD235" s="254"/>
      <c r="BE235" s="254"/>
      <c r="BF235" s="201"/>
    </row>
    <row r="236" spans="7:58" x14ac:dyDescent="0.25">
      <c r="G236" s="41"/>
      <c r="H236" s="254"/>
      <c r="I236" s="254"/>
      <c r="J236" s="201"/>
      <c r="K236" s="254"/>
      <c r="L236" s="254"/>
      <c r="M236" s="254"/>
      <c r="N236" s="254"/>
      <c r="O236" s="254"/>
      <c r="P236" s="201"/>
      <c r="Q236" s="254"/>
      <c r="R236" s="254"/>
      <c r="S236" s="254"/>
      <c r="T236" s="254"/>
      <c r="U236" s="254"/>
      <c r="V236" s="201"/>
      <c r="W236" s="254"/>
      <c r="X236" s="254"/>
      <c r="Y236" s="254"/>
      <c r="Z236" s="254"/>
      <c r="AA236" s="254"/>
      <c r="AB236" s="201"/>
      <c r="AC236" s="254"/>
      <c r="AD236" s="254"/>
      <c r="AE236" s="254"/>
      <c r="AF236" s="254"/>
      <c r="AG236" s="201"/>
      <c r="AH236" s="254"/>
      <c r="AI236" s="254"/>
      <c r="AJ236" s="254"/>
      <c r="AK236" s="254"/>
      <c r="AL236" s="201"/>
      <c r="AM236" s="254"/>
      <c r="AN236" s="254"/>
      <c r="AO236" s="254"/>
      <c r="AP236" s="254"/>
      <c r="AQ236" s="201"/>
      <c r="AR236" s="254"/>
      <c r="AS236" s="254"/>
      <c r="AT236" s="254"/>
      <c r="AU236" s="254"/>
      <c r="AV236" s="254"/>
      <c r="AW236" s="201"/>
      <c r="AX236" s="254"/>
      <c r="AY236" s="254"/>
      <c r="AZ236" s="254"/>
      <c r="BA236" s="254"/>
      <c r="BB236" s="201"/>
      <c r="BC236" s="254"/>
      <c r="BD236" s="254"/>
      <c r="BE236" s="254"/>
      <c r="BF236" s="201"/>
    </row>
    <row r="237" spans="7:58" x14ac:dyDescent="0.25">
      <c r="G237" s="41"/>
      <c r="H237" s="254"/>
      <c r="I237" s="254"/>
      <c r="J237" s="201"/>
      <c r="K237" s="254"/>
      <c r="L237" s="254"/>
      <c r="M237" s="254"/>
      <c r="N237" s="254"/>
      <c r="O237" s="254"/>
      <c r="P237" s="201"/>
      <c r="Q237" s="254"/>
      <c r="R237" s="254"/>
      <c r="S237" s="254"/>
      <c r="T237" s="254"/>
      <c r="U237" s="254"/>
      <c r="V237" s="201"/>
      <c r="W237" s="254"/>
      <c r="X237" s="254"/>
      <c r="Y237" s="254"/>
      <c r="Z237" s="254"/>
      <c r="AA237" s="254"/>
      <c r="AB237" s="201"/>
      <c r="AC237" s="254"/>
      <c r="AD237" s="254"/>
      <c r="AE237" s="254"/>
      <c r="AF237" s="254"/>
      <c r="AG237" s="201"/>
      <c r="AH237" s="254"/>
      <c r="AI237" s="254"/>
      <c r="AJ237" s="254"/>
      <c r="AK237" s="254"/>
      <c r="AL237" s="201"/>
      <c r="AM237" s="254"/>
      <c r="AN237" s="254"/>
      <c r="AO237" s="254"/>
      <c r="AP237" s="254"/>
      <c r="AQ237" s="201"/>
      <c r="AR237" s="254"/>
      <c r="AS237" s="254"/>
      <c r="AT237" s="254"/>
      <c r="AU237" s="254"/>
      <c r="AV237" s="254"/>
      <c r="AW237" s="201"/>
      <c r="AX237" s="254"/>
      <c r="AY237" s="254"/>
      <c r="AZ237" s="254"/>
      <c r="BA237" s="254"/>
      <c r="BB237" s="201"/>
      <c r="BC237" s="254"/>
      <c r="BD237" s="254"/>
      <c r="BE237" s="254"/>
      <c r="BF237" s="201"/>
    </row>
    <row r="238" spans="7:58" x14ac:dyDescent="0.25">
      <c r="G238" s="41"/>
      <c r="H238" s="254"/>
      <c r="I238" s="254"/>
      <c r="J238" s="201"/>
      <c r="K238" s="254"/>
      <c r="L238" s="254"/>
      <c r="M238" s="254"/>
      <c r="N238" s="254"/>
      <c r="O238" s="254"/>
      <c r="P238" s="201"/>
      <c r="Q238" s="254"/>
      <c r="R238" s="254"/>
      <c r="S238" s="254"/>
      <c r="T238" s="254"/>
      <c r="U238" s="254"/>
      <c r="V238" s="201"/>
      <c r="W238" s="254"/>
      <c r="X238" s="254"/>
      <c r="Y238" s="254"/>
      <c r="Z238" s="254"/>
      <c r="AA238" s="254"/>
      <c r="AB238" s="201"/>
      <c r="AC238" s="254"/>
      <c r="AD238" s="254"/>
      <c r="AE238" s="254"/>
      <c r="AF238" s="254"/>
      <c r="AG238" s="201"/>
      <c r="AH238" s="254"/>
      <c r="AI238" s="254"/>
      <c r="AJ238" s="254"/>
      <c r="AK238" s="254"/>
      <c r="AL238" s="201"/>
      <c r="AM238" s="254"/>
      <c r="AN238" s="254"/>
      <c r="AO238" s="254"/>
      <c r="AP238" s="254"/>
      <c r="AQ238" s="201"/>
      <c r="AR238" s="254"/>
      <c r="AS238" s="254"/>
      <c r="AT238" s="254"/>
      <c r="AU238" s="254"/>
      <c r="AV238" s="254"/>
      <c r="AW238" s="201"/>
      <c r="AX238" s="254"/>
      <c r="AY238" s="254"/>
      <c r="AZ238" s="254"/>
      <c r="BA238" s="254"/>
      <c r="BB238" s="201"/>
      <c r="BC238" s="254"/>
      <c r="BD238" s="254"/>
      <c r="BE238" s="254"/>
      <c r="BF238" s="201"/>
    </row>
    <row r="239" spans="7:58" x14ac:dyDescent="0.25">
      <c r="G239" s="41"/>
      <c r="H239" s="254"/>
      <c r="I239" s="254"/>
      <c r="J239" s="201"/>
      <c r="K239" s="254"/>
      <c r="L239" s="254"/>
      <c r="M239" s="254"/>
      <c r="N239" s="254"/>
      <c r="O239" s="254"/>
      <c r="P239" s="201"/>
      <c r="Q239" s="254"/>
      <c r="R239" s="254"/>
      <c r="S239" s="254"/>
      <c r="T239" s="254"/>
      <c r="U239" s="254"/>
      <c r="V239" s="201"/>
      <c r="W239" s="254"/>
      <c r="X239" s="254"/>
      <c r="Y239" s="254"/>
      <c r="Z239" s="254"/>
      <c r="AA239" s="254"/>
      <c r="AB239" s="201"/>
      <c r="AC239" s="254"/>
      <c r="AD239" s="254"/>
      <c r="AE239" s="254"/>
      <c r="AF239" s="254"/>
      <c r="AG239" s="201"/>
      <c r="AH239" s="254"/>
      <c r="AI239" s="254"/>
      <c r="AJ239" s="254"/>
      <c r="AK239" s="254"/>
      <c r="AL239" s="201"/>
      <c r="AM239" s="254"/>
      <c r="AN239" s="254"/>
      <c r="AO239" s="254"/>
      <c r="AP239" s="254"/>
      <c r="AQ239" s="201"/>
      <c r="AR239" s="254"/>
      <c r="AS239" s="254"/>
      <c r="AT239" s="254"/>
      <c r="AU239" s="254"/>
      <c r="AV239" s="254"/>
      <c r="AW239" s="201"/>
      <c r="AX239" s="254"/>
      <c r="AY239" s="254"/>
      <c r="AZ239" s="254"/>
      <c r="BA239" s="254"/>
      <c r="BB239" s="201"/>
      <c r="BC239" s="254"/>
      <c r="BD239" s="254"/>
      <c r="BE239" s="254"/>
      <c r="BF239" s="201"/>
    </row>
    <row r="240" spans="7:58" x14ac:dyDescent="0.25">
      <c r="G240" s="41"/>
      <c r="H240" s="254"/>
      <c r="I240" s="254"/>
      <c r="J240" s="201"/>
      <c r="K240" s="254"/>
      <c r="L240" s="254"/>
      <c r="M240" s="254"/>
      <c r="N240" s="254"/>
      <c r="O240" s="254"/>
      <c r="P240" s="201"/>
      <c r="Q240" s="254"/>
      <c r="R240" s="254"/>
      <c r="S240" s="254"/>
      <c r="T240" s="254"/>
      <c r="U240" s="254"/>
      <c r="V240" s="201"/>
      <c r="W240" s="254"/>
      <c r="X240" s="254"/>
      <c r="Y240" s="254"/>
      <c r="Z240" s="254"/>
      <c r="AA240" s="254"/>
      <c r="AB240" s="201"/>
      <c r="AC240" s="254"/>
      <c r="AD240" s="254"/>
      <c r="AE240" s="254"/>
      <c r="AF240" s="254"/>
      <c r="AG240" s="201"/>
      <c r="AH240" s="254"/>
      <c r="AI240" s="254"/>
      <c r="AJ240" s="254"/>
      <c r="AK240" s="254"/>
      <c r="AL240" s="201"/>
      <c r="AM240" s="254"/>
      <c r="AN240" s="254"/>
      <c r="AO240" s="254"/>
      <c r="AP240" s="254"/>
      <c r="AQ240" s="201"/>
      <c r="AR240" s="254"/>
      <c r="AS240" s="254"/>
      <c r="AT240" s="254"/>
      <c r="AU240" s="254"/>
      <c r="AV240" s="254"/>
      <c r="AW240" s="201"/>
      <c r="AX240" s="254"/>
      <c r="AY240" s="254"/>
      <c r="AZ240" s="254"/>
      <c r="BA240" s="254"/>
      <c r="BB240" s="201"/>
      <c r="BC240" s="254"/>
      <c r="BD240" s="254"/>
      <c r="BE240" s="254"/>
      <c r="BF240" s="201"/>
    </row>
    <row r="241" spans="7:58" x14ac:dyDescent="0.25">
      <c r="G241" s="41"/>
      <c r="H241" s="254"/>
      <c r="I241" s="254"/>
      <c r="J241" s="201"/>
      <c r="K241" s="254"/>
      <c r="L241" s="254"/>
      <c r="M241" s="254"/>
      <c r="N241" s="254"/>
      <c r="O241" s="254"/>
      <c r="P241" s="201"/>
      <c r="Q241" s="254"/>
      <c r="R241" s="254"/>
      <c r="S241" s="254"/>
      <c r="T241" s="254"/>
      <c r="U241" s="254"/>
      <c r="V241" s="201"/>
      <c r="W241" s="254"/>
      <c r="X241" s="254"/>
      <c r="Y241" s="254"/>
      <c r="Z241" s="254"/>
      <c r="AA241" s="254"/>
      <c r="AB241" s="201"/>
      <c r="AC241" s="254"/>
      <c r="AD241" s="254"/>
      <c r="AE241" s="254"/>
      <c r="AF241" s="254"/>
      <c r="AG241" s="201"/>
      <c r="AH241" s="254"/>
      <c r="AI241" s="254"/>
      <c r="AJ241" s="254"/>
      <c r="AK241" s="254"/>
      <c r="AL241" s="201"/>
      <c r="AM241" s="254"/>
      <c r="AN241" s="254"/>
      <c r="AO241" s="254"/>
      <c r="AP241" s="254"/>
      <c r="AQ241" s="201"/>
      <c r="AR241" s="254"/>
      <c r="AS241" s="254"/>
      <c r="AT241" s="254"/>
      <c r="AU241" s="254"/>
      <c r="AV241" s="254"/>
      <c r="AW241" s="201"/>
      <c r="AX241" s="254"/>
      <c r="AY241" s="254"/>
      <c r="AZ241" s="254"/>
      <c r="BA241" s="254"/>
      <c r="BB241" s="201"/>
      <c r="BC241" s="254"/>
      <c r="BD241" s="254"/>
      <c r="BE241" s="254"/>
      <c r="BF241" s="201"/>
    </row>
    <row r="242" spans="7:58" x14ac:dyDescent="0.25">
      <c r="G242" s="41"/>
      <c r="H242" s="254"/>
      <c r="I242" s="254"/>
      <c r="J242" s="201"/>
      <c r="K242" s="254"/>
      <c r="L242" s="254"/>
      <c r="M242" s="254"/>
      <c r="N242" s="254"/>
      <c r="O242" s="254"/>
      <c r="P242" s="201"/>
      <c r="Q242" s="254"/>
      <c r="R242" s="254"/>
      <c r="S242" s="254"/>
      <c r="T242" s="254"/>
      <c r="U242" s="254"/>
      <c r="V242" s="201"/>
      <c r="W242" s="254"/>
      <c r="X242" s="254"/>
      <c r="Y242" s="254"/>
      <c r="Z242" s="254"/>
      <c r="AA242" s="254"/>
      <c r="AB242" s="201"/>
      <c r="AC242" s="254"/>
      <c r="AD242" s="254"/>
      <c r="AE242" s="254"/>
      <c r="AF242" s="254"/>
      <c r="AG242" s="201"/>
      <c r="AH242" s="254"/>
      <c r="AI242" s="254"/>
      <c r="AJ242" s="254"/>
      <c r="AK242" s="254"/>
      <c r="AL242" s="201"/>
      <c r="AM242" s="254"/>
      <c r="AN242" s="254"/>
      <c r="AO242" s="254"/>
      <c r="AP242" s="254"/>
      <c r="AQ242" s="201"/>
      <c r="AR242" s="254"/>
      <c r="AS242" s="254"/>
      <c r="AT242" s="254"/>
      <c r="AU242" s="254"/>
      <c r="AV242" s="254"/>
      <c r="AW242" s="201"/>
      <c r="AX242" s="254"/>
      <c r="AY242" s="254"/>
      <c r="AZ242" s="254"/>
      <c r="BA242" s="254"/>
      <c r="BB242" s="201"/>
      <c r="BC242" s="254"/>
      <c r="BD242" s="254"/>
      <c r="BE242" s="254"/>
      <c r="BF242" s="201"/>
    </row>
    <row r="243" spans="7:58" x14ac:dyDescent="0.25">
      <c r="G243" s="41"/>
      <c r="H243" s="254"/>
      <c r="I243" s="254"/>
      <c r="J243" s="201"/>
      <c r="K243" s="254"/>
      <c r="L243" s="254"/>
      <c r="M243" s="254"/>
      <c r="N243" s="254"/>
      <c r="O243" s="254"/>
      <c r="P243" s="201"/>
      <c r="Q243" s="254"/>
      <c r="R243" s="254"/>
      <c r="S243" s="254"/>
      <c r="T243" s="254"/>
      <c r="U243" s="254"/>
      <c r="V243" s="201"/>
      <c r="W243" s="254"/>
      <c r="X243" s="254"/>
      <c r="Y243" s="254"/>
      <c r="Z243" s="254"/>
      <c r="AA243" s="254"/>
      <c r="AB243" s="201"/>
      <c r="AC243" s="254"/>
      <c r="AD243" s="254"/>
      <c r="AE243" s="254"/>
      <c r="AF243" s="254"/>
      <c r="AG243" s="201"/>
      <c r="AH243" s="254"/>
      <c r="AI243" s="254"/>
      <c r="AJ243" s="254"/>
      <c r="AK243" s="254"/>
      <c r="AL243" s="201"/>
      <c r="AM243" s="254"/>
      <c r="AN243" s="254"/>
      <c r="AO243" s="254"/>
      <c r="AP243" s="254"/>
      <c r="AQ243" s="201"/>
      <c r="AR243" s="254"/>
      <c r="AS243" s="254"/>
      <c r="AT243" s="254"/>
      <c r="AU243" s="254"/>
      <c r="AV243" s="254"/>
      <c r="AW243" s="201"/>
      <c r="AX243" s="254"/>
      <c r="AY243" s="254"/>
      <c r="AZ243" s="254"/>
      <c r="BA243" s="254"/>
      <c r="BB243" s="201"/>
      <c r="BC243" s="254"/>
      <c r="BD243" s="254"/>
      <c r="BE243" s="254"/>
      <c r="BF243" s="201"/>
    </row>
    <row r="244" spans="7:58" x14ac:dyDescent="0.25">
      <c r="G244" s="161"/>
      <c r="H244" s="254"/>
      <c r="I244" s="254"/>
      <c r="J244" s="201"/>
      <c r="K244" s="254"/>
      <c r="L244" s="254"/>
      <c r="M244" s="254"/>
      <c r="N244" s="254"/>
      <c r="O244" s="254"/>
      <c r="P244" s="201"/>
      <c r="Q244" s="254"/>
      <c r="R244" s="254"/>
      <c r="S244" s="254"/>
      <c r="T244" s="254"/>
      <c r="U244" s="254"/>
      <c r="V244" s="201"/>
      <c r="W244" s="254"/>
      <c r="X244" s="254"/>
      <c r="Y244" s="254"/>
      <c r="Z244" s="254"/>
      <c r="AA244" s="254"/>
      <c r="AB244" s="201"/>
      <c r="AC244" s="254"/>
      <c r="AD244" s="254"/>
      <c r="AE244" s="254"/>
      <c r="AF244" s="254"/>
      <c r="AG244" s="201"/>
      <c r="AH244" s="254"/>
      <c r="AI244" s="254"/>
      <c r="AJ244" s="254"/>
      <c r="AK244" s="254"/>
      <c r="AL244" s="201"/>
      <c r="AM244" s="254"/>
      <c r="AN244" s="254"/>
      <c r="AO244" s="254"/>
      <c r="AP244" s="254"/>
      <c r="AQ244" s="201"/>
      <c r="AR244" s="254"/>
      <c r="AS244" s="254"/>
      <c r="AT244" s="254"/>
      <c r="AU244" s="254"/>
      <c r="AV244" s="254"/>
      <c r="AW244" s="201"/>
      <c r="AX244" s="254"/>
      <c r="AY244" s="254"/>
      <c r="AZ244" s="254"/>
      <c r="BA244" s="254"/>
      <c r="BB244" s="201"/>
      <c r="BC244" s="254"/>
      <c r="BD244" s="254"/>
      <c r="BE244" s="254"/>
      <c r="BF244" s="201"/>
    </row>
    <row r="245" spans="7:58" x14ac:dyDescent="0.25">
      <c r="G245" s="41"/>
      <c r="H245" s="254"/>
      <c r="I245" s="254"/>
      <c r="J245" s="201"/>
      <c r="K245" s="254"/>
      <c r="L245" s="254"/>
      <c r="M245" s="254"/>
      <c r="N245" s="254"/>
      <c r="O245" s="254"/>
      <c r="P245" s="201"/>
      <c r="Q245" s="254"/>
      <c r="R245" s="254"/>
      <c r="S245" s="254"/>
      <c r="T245" s="254"/>
      <c r="U245" s="254"/>
      <c r="V245" s="201"/>
      <c r="W245" s="254"/>
      <c r="X245" s="254"/>
      <c r="Y245" s="254"/>
      <c r="Z245" s="254"/>
      <c r="AA245" s="254"/>
      <c r="AB245" s="201"/>
      <c r="AC245" s="254"/>
      <c r="AD245" s="254"/>
      <c r="AE245" s="254"/>
      <c r="AF245" s="254"/>
      <c r="AG245" s="201"/>
      <c r="AH245" s="254"/>
      <c r="AI245" s="254"/>
      <c r="AJ245" s="254"/>
      <c r="AK245" s="254"/>
      <c r="AL245" s="201"/>
      <c r="AM245" s="254"/>
      <c r="AN245" s="254"/>
      <c r="AO245" s="254"/>
      <c r="AP245" s="254"/>
      <c r="AQ245" s="201"/>
      <c r="AR245" s="254"/>
      <c r="AS245" s="254"/>
      <c r="AT245" s="254"/>
      <c r="AU245" s="254"/>
      <c r="AV245" s="254"/>
      <c r="AW245" s="201"/>
      <c r="AX245" s="254"/>
      <c r="AY245" s="254"/>
      <c r="AZ245" s="254"/>
      <c r="BA245" s="254"/>
      <c r="BB245" s="201"/>
      <c r="BC245" s="254"/>
      <c r="BD245" s="254"/>
      <c r="BE245" s="254"/>
      <c r="BF245" s="201"/>
    </row>
    <row r="246" spans="7:58" x14ac:dyDescent="0.25">
      <c r="G246" s="41"/>
      <c r="H246" s="254"/>
      <c r="I246" s="254"/>
      <c r="J246" s="201"/>
      <c r="K246" s="254"/>
      <c r="L246" s="254"/>
      <c r="M246" s="254"/>
      <c r="N246" s="254"/>
      <c r="O246" s="254"/>
      <c r="P246" s="201"/>
      <c r="Q246" s="254"/>
      <c r="R246" s="254"/>
      <c r="S246" s="254"/>
      <c r="T246" s="254"/>
      <c r="U246" s="254"/>
      <c r="V246" s="201"/>
      <c r="W246" s="254"/>
      <c r="X246" s="254"/>
      <c r="Y246" s="254"/>
      <c r="Z246" s="254"/>
      <c r="AA246" s="254"/>
      <c r="AB246" s="201"/>
      <c r="AC246" s="254"/>
      <c r="AD246" s="254"/>
      <c r="AE246" s="254"/>
      <c r="AF246" s="254"/>
      <c r="AG246" s="201"/>
      <c r="AH246" s="254"/>
      <c r="AI246" s="254"/>
      <c r="AJ246" s="254"/>
      <c r="AK246" s="254"/>
      <c r="AL246" s="201"/>
      <c r="AM246" s="254"/>
      <c r="AN246" s="254"/>
      <c r="AO246" s="254"/>
      <c r="AP246" s="254"/>
      <c r="AQ246" s="201"/>
      <c r="AR246" s="254"/>
      <c r="AS246" s="254"/>
      <c r="AT246" s="254"/>
      <c r="AU246" s="254"/>
      <c r="AV246" s="254"/>
      <c r="AW246" s="201"/>
      <c r="AX246" s="254"/>
      <c r="AY246" s="254"/>
      <c r="AZ246" s="254"/>
      <c r="BA246" s="254"/>
      <c r="BB246" s="201"/>
      <c r="BC246" s="254"/>
      <c r="BD246" s="254"/>
      <c r="BE246" s="254"/>
      <c r="BF246" s="201"/>
    </row>
    <row r="247" spans="7:58" x14ac:dyDescent="0.25">
      <c r="G247" s="41"/>
      <c r="H247" s="254"/>
      <c r="I247" s="254"/>
      <c r="J247" s="201"/>
      <c r="K247" s="254"/>
      <c r="L247" s="254"/>
      <c r="M247" s="254"/>
      <c r="N247" s="254"/>
      <c r="O247" s="254"/>
      <c r="P247" s="201"/>
      <c r="Q247" s="254"/>
      <c r="R247" s="254"/>
      <c r="S247" s="254"/>
      <c r="T247" s="254"/>
      <c r="U247" s="254"/>
      <c r="V247" s="201"/>
      <c r="W247" s="254"/>
      <c r="X247" s="254"/>
      <c r="Y247" s="254"/>
      <c r="Z247" s="254"/>
      <c r="AA247" s="254"/>
      <c r="AB247" s="201"/>
      <c r="AC247" s="254"/>
      <c r="AD247" s="254"/>
      <c r="AE247" s="254"/>
      <c r="AF247" s="254"/>
      <c r="AG247" s="201"/>
      <c r="AH247" s="254"/>
      <c r="AI247" s="254"/>
      <c r="AJ247" s="254"/>
      <c r="AK247" s="254"/>
      <c r="AL247" s="201"/>
      <c r="AM247" s="254"/>
      <c r="AN247" s="254"/>
      <c r="AO247" s="254"/>
      <c r="AP247" s="254"/>
      <c r="AQ247" s="201"/>
      <c r="AR247" s="254"/>
      <c r="AS247" s="254"/>
      <c r="AT247" s="254"/>
      <c r="AU247" s="254"/>
      <c r="AV247" s="254"/>
      <c r="AW247" s="201"/>
      <c r="AX247" s="254"/>
      <c r="AY247" s="254"/>
      <c r="AZ247" s="254"/>
      <c r="BA247" s="254"/>
      <c r="BB247" s="201"/>
      <c r="BC247" s="254"/>
      <c r="BD247" s="254"/>
      <c r="BE247" s="254"/>
      <c r="BF247" s="201"/>
    </row>
    <row r="248" spans="7:58" x14ac:dyDescent="0.25">
      <c r="G248" s="41"/>
      <c r="H248" s="254"/>
      <c r="I248" s="254"/>
      <c r="J248" s="201"/>
      <c r="K248" s="254"/>
      <c r="L248" s="254"/>
      <c r="M248" s="254"/>
      <c r="N248" s="254"/>
      <c r="O248" s="254"/>
      <c r="P248" s="201"/>
      <c r="Q248" s="254"/>
      <c r="R248" s="254"/>
      <c r="S248" s="254"/>
      <c r="T248" s="254"/>
      <c r="U248" s="254"/>
      <c r="V248" s="201"/>
      <c r="W248" s="254"/>
      <c r="X248" s="254"/>
      <c r="Y248" s="254"/>
      <c r="Z248" s="254"/>
      <c r="AA248" s="254"/>
      <c r="AB248" s="201"/>
      <c r="AC248" s="254"/>
      <c r="AD248" s="254"/>
      <c r="AE248" s="254"/>
      <c r="AF248" s="254"/>
      <c r="AG248" s="201"/>
      <c r="AH248" s="254"/>
      <c r="AI248" s="254"/>
      <c r="AJ248" s="254"/>
      <c r="AK248" s="254"/>
      <c r="AL248" s="201"/>
      <c r="AM248" s="254"/>
      <c r="AN248" s="254"/>
      <c r="AO248" s="254"/>
      <c r="AP248" s="254"/>
      <c r="AQ248" s="201"/>
      <c r="AR248" s="254"/>
      <c r="AS248" s="254"/>
      <c r="AT248" s="254"/>
      <c r="AU248" s="254"/>
      <c r="AV248" s="254"/>
      <c r="AW248" s="201"/>
      <c r="AX248" s="254"/>
      <c r="AY248" s="254"/>
      <c r="AZ248" s="254"/>
      <c r="BA248" s="254"/>
      <c r="BB248" s="201"/>
      <c r="BC248" s="254"/>
      <c r="BD248" s="254"/>
      <c r="BE248" s="254"/>
      <c r="BF248" s="201"/>
    </row>
    <row r="249" spans="7:58" x14ac:dyDescent="0.25">
      <c r="G249" s="41"/>
      <c r="H249" s="254"/>
      <c r="I249" s="254"/>
      <c r="J249" s="201"/>
      <c r="K249" s="254"/>
      <c r="L249" s="254"/>
      <c r="M249" s="254"/>
      <c r="N249" s="254"/>
      <c r="O249" s="254"/>
      <c r="P249" s="201"/>
      <c r="Q249" s="254"/>
      <c r="R249" s="254"/>
      <c r="S249" s="254"/>
      <c r="T249" s="254"/>
      <c r="U249" s="254"/>
      <c r="V249" s="201"/>
      <c r="W249" s="254"/>
      <c r="X249" s="254"/>
      <c r="Y249" s="254"/>
      <c r="Z249" s="254"/>
      <c r="AA249" s="254"/>
      <c r="AB249" s="201"/>
      <c r="AC249" s="254"/>
      <c r="AD249" s="254"/>
      <c r="AE249" s="254"/>
      <c r="AF249" s="254"/>
      <c r="AG249" s="201"/>
      <c r="AH249" s="254"/>
      <c r="AI249" s="254"/>
      <c r="AJ249" s="254"/>
      <c r="AK249" s="254"/>
      <c r="AL249" s="201"/>
      <c r="AM249" s="254"/>
      <c r="AN249" s="254"/>
      <c r="AO249" s="254"/>
      <c r="AP249" s="254"/>
      <c r="AQ249" s="201"/>
      <c r="AR249" s="254"/>
      <c r="AS249" s="254"/>
      <c r="AT249" s="254"/>
      <c r="AU249" s="254"/>
      <c r="AV249" s="254"/>
      <c r="AW249" s="201"/>
      <c r="AX249" s="254"/>
      <c r="AY249" s="254"/>
      <c r="AZ249" s="254"/>
      <c r="BA249" s="254"/>
      <c r="BB249" s="201"/>
      <c r="BC249" s="254"/>
      <c r="BD249" s="254"/>
      <c r="BE249" s="254"/>
      <c r="BF249" s="201"/>
    </row>
    <row r="250" spans="7:58" x14ac:dyDescent="0.25">
      <c r="G250" s="161"/>
      <c r="H250" s="254"/>
      <c r="I250" s="254"/>
      <c r="J250" s="201"/>
      <c r="K250" s="254"/>
      <c r="L250" s="254"/>
      <c r="M250" s="254"/>
      <c r="N250" s="254"/>
      <c r="O250" s="254"/>
      <c r="P250" s="201"/>
      <c r="Q250" s="254"/>
      <c r="R250" s="254"/>
      <c r="S250" s="254"/>
      <c r="T250" s="254"/>
      <c r="U250" s="254"/>
      <c r="V250" s="201"/>
      <c r="W250" s="254"/>
      <c r="X250" s="254"/>
      <c r="Y250" s="254"/>
      <c r="Z250" s="254"/>
      <c r="AA250" s="254"/>
      <c r="AB250" s="201"/>
      <c r="AC250" s="254"/>
      <c r="AD250" s="254"/>
      <c r="AE250" s="254"/>
      <c r="AF250" s="254"/>
      <c r="AG250" s="201"/>
      <c r="AH250" s="254"/>
      <c r="AI250" s="254"/>
      <c r="AJ250" s="254"/>
      <c r="AK250" s="254"/>
      <c r="AL250" s="201"/>
      <c r="AM250" s="254"/>
      <c r="AN250" s="254"/>
      <c r="AO250" s="254"/>
      <c r="AP250" s="254"/>
      <c r="AQ250" s="201"/>
      <c r="AR250" s="254"/>
      <c r="AS250" s="254"/>
      <c r="AT250" s="254"/>
      <c r="AU250" s="254"/>
      <c r="AV250" s="254"/>
      <c r="AW250" s="201"/>
      <c r="AX250" s="254"/>
      <c r="AY250" s="254"/>
      <c r="AZ250" s="254"/>
      <c r="BA250" s="254"/>
      <c r="BB250" s="201"/>
      <c r="BC250" s="254"/>
      <c r="BD250" s="254"/>
      <c r="BE250" s="254"/>
      <c r="BF250" s="201"/>
    </row>
    <row r="251" spans="7:58" x14ac:dyDescent="0.25">
      <c r="G251" s="41"/>
      <c r="H251" s="254"/>
      <c r="I251" s="254"/>
      <c r="J251" s="201"/>
      <c r="K251" s="254"/>
      <c r="L251" s="254"/>
      <c r="M251" s="254"/>
      <c r="N251" s="254"/>
      <c r="O251" s="254"/>
      <c r="P251" s="201"/>
      <c r="Q251" s="254"/>
      <c r="R251" s="254"/>
      <c r="S251" s="254"/>
      <c r="T251" s="254"/>
      <c r="U251" s="254"/>
      <c r="V251" s="201"/>
      <c r="W251" s="254"/>
      <c r="X251" s="254"/>
      <c r="Y251" s="254"/>
      <c r="Z251" s="254"/>
      <c r="AA251" s="254"/>
      <c r="AB251" s="201"/>
      <c r="AC251" s="254"/>
      <c r="AD251" s="254"/>
      <c r="AE251" s="254"/>
      <c r="AF251" s="254"/>
      <c r="AG251" s="201"/>
      <c r="AH251" s="254"/>
      <c r="AI251" s="254"/>
      <c r="AJ251" s="254"/>
      <c r="AK251" s="254"/>
      <c r="AL251" s="201"/>
      <c r="AM251" s="254"/>
      <c r="AN251" s="254"/>
      <c r="AO251" s="254"/>
      <c r="AP251" s="254"/>
      <c r="AQ251" s="201"/>
      <c r="AR251" s="254"/>
      <c r="AS251" s="254"/>
      <c r="AT251" s="254"/>
      <c r="AU251" s="254"/>
      <c r="AV251" s="254"/>
      <c r="AW251" s="201"/>
      <c r="AX251" s="254"/>
      <c r="AY251" s="254"/>
      <c r="AZ251" s="254"/>
      <c r="BA251" s="254"/>
      <c r="BB251" s="201"/>
      <c r="BC251" s="254"/>
      <c r="BD251" s="254"/>
      <c r="BE251" s="254"/>
      <c r="BF251" s="201"/>
    </row>
    <row r="252" spans="7:58" x14ac:dyDescent="0.25">
      <c r="G252" s="161"/>
      <c r="H252" s="254"/>
      <c r="I252" s="254"/>
      <c r="J252" s="201"/>
      <c r="K252" s="254"/>
      <c r="L252" s="254"/>
      <c r="M252" s="254"/>
      <c r="N252" s="254"/>
      <c r="O252" s="254"/>
      <c r="P252" s="201"/>
      <c r="Q252" s="254"/>
      <c r="R252" s="254"/>
      <c r="S252" s="254"/>
      <c r="T252" s="254"/>
      <c r="U252" s="254"/>
      <c r="V252" s="201"/>
      <c r="W252" s="254"/>
      <c r="X252" s="254"/>
      <c r="Y252" s="254"/>
      <c r="Z252" s="254"/>
      <c r="AA252" s="254"/>
      <c r="AB252" s="201"/>
      <c r="AC252" s="254"/>
      <c r="AD252" s="254"/>
      <c r="AE252" s="254"/>
      <c r="AF252" s="254"/>
      <c r="AG252" s="201"/>
      <c r="AH252" s="254"/>
      <c r="AI252" s="254"/>
      <c r="AJ252" s="254"/>
      <c r="AK252" s="254"/>
      <c r="AL252" s="201"/>
      <c r="AM252" s="254"/>
      <c r="AN252" s="254"/>
      <c r="AO252" s="254"/>
      <c r="AP252" s="254"/>
      <c r="AQ252" s="201"/>
      <c r="AR252" s="254"/>
      <c r="AS252" s="254"/>
      <c r="AT252" s="254"/>
      <c r="AU252" s="254"/>
      <c r="AV252" s="254"/>
      <c r="AW252" s="201"/>
      <c r="AX252" s="254"/>
      <c r="AY252" s="254"/>
      <c r="AZ252" s="254"/>
      <c r="BA252" s="254"/>
      <c r="BB252" s="201"/>
      <c r="BC252" s="254"/>
      <c r="BD252" s="254"/>
      <c r="BE252" s="254"/>
      <c r="BF252" s="201"/>
    </row>
    <row r="253" spans="7:58" x14ac:dyDescent="0.25">
      <c r="G253" s="41"/>
      <c r="H253" s="254"/>
      <c r="I253" s="254"/>
      <c r="J253" s="201"/>
      <c r="K253" s="254"/>
      <c r="L253" s="254"/>
      <c r="M253" s="254"/>
      <c r="N253" s="254"/>
      <c r="O253" s="254"/>
      <c r="P253" s="201"/>
      <c r="Q253" s="254"/>
      <c r="R253" s="254"/>
      <c r="S253" s="254"/>
      <c r="T253" s="254"/>
      <c r="U253" s="254"/>
      <c r="V253" s="201"/>
      <c r="W253" s="254"/>
      <c r="X253" s="254"/>
      <c r="Y253" s="254"/>
      <c r="Z253" s="254"/>
      <c r="AA253" s="254"/>
      <c r="AB253" s="201"/>
      <c r="AC253" s="254"/>
      <c r="AD253" s="254"/>
      <c r="AE253" s="254"/>
      <c r="AF253" s="254"/>
      <c r="AG253" s="201"/>
      <c r="AH253" s="254"/>
      <c r="AI253" s="254"/>
      <c r="AJ253" s="254"/>
      <c r="AK253" s="254"/>
      <c r="AL253" s="201"/>
      <c r="AM253" s="254"/>
      <c r="AN253" s="254"/>
      <c r="AO253" s="254"/>
      <c r="AP253" s="254"/>
      <c r="AQ253" s="201"/>
      <c r="AR253" s="254"/>
      <c r="AS253" s="254"/>
      <c r="AT253" s="254"/>
      <c r="AU253" s="254"/>
      <c r="AV253" s="254"/>
      <c r="AW253" s="201"/>
      <c r="AX253" s="254"/>
      <c r="AY253" s="254"/>
      <c r="AZ253" s="254"/>
      <c r="BA253" s="254"/>
      <c r="BB253" s="201"/>
      <c r="BC253" s="254"/>
      <c r="BD253" s="254"/>
      <c r="BE253" s="254"/>
      <c r="BF253" s="201"/>
    </row>
    <row r="254" spans="7:58" x14ac:dyDescent="0.25">
      <c r="G254" s="41"/>
      <c r="H254" s="254"/>
      <c r="I254" s="254"/>
      <c r="J254" s="201"/>
      <c r="K254" s="254"/>
      <c r="L254" s="254"/>
      <c r="M254" s="254"/>
      <c r="N254" s="254"/>
      <c r="O254" s="254"/>
      <c r="P254" s="201"/>
      <c r="Q254" s="254"/>
      <c r="R254" s="254"/>
      <c r="S254" s="254"/>
      <c r="T254" s="254"/>
      <c r="U254" s="254"/>
      <c r="V254" s="201"/>
      <c r="W254" s="254"/>
      <c r="X254" s="254"/>
      <c r="Y254" s="254"/>
      <c r="Z254" s="254"/>
      <c r="AA254" s="254"/>
      <c r="AB254" s="201"/>
      <c r="AC254" s="254"/>
      <c r="AD254" s="254"/>
      <c r="AE254" s="254"/>
      <c r="AF254" s="254"/>
      <c r="AG254" s="201"/>
      <c r="AH254" s="254"/>
      <c r="AI254" s="254"/>
      <c r="AJ254" s="254"/>
      <c r="AK254" s="254"/>
      <c r="AL254" s="201"/>
      <c r="AM254" s="254"/>
      <c r="AN254" s="254"/>
      <c r="AO254" s="254"/>
      <c r="AP254" s="254"/>
      <c r="AQ254" s="201"/>
      <c r="AR254" s="254"/>
      <c r="AS254" s="254"/>
      <c r="AT254" s="254"/>
      <c r="AU254" s="254"/>
      <c r="AV254" s="254"/>
      <c r="AW254" s="201"/>
      <c r="AX254" s="254"/>
      <c r="AY254" s="254"/>
      <c r="AZ254" s="254"/>
      <c r="BA254" s="254"/>
      <c r="BB254" s="201"/>
      <c r="BC254" s="254"/>
      <c r="BD254" s="254"/>
      <c r="BE254" s="254"/>
      <c r="BF254" s="201"/>
    </row>
    <row r="255" spans="7:58" x14ac:dyDescent="0.25">
      <c r="G255" s="41"/>
      <c r="H255" s="254"/>
      <c r="I255" s="254"/>
      <c r="J255" s="201"/>
      <c r="K255" s="254"/>
      <c r="L255" s="254"/>
      <c r="M255" s="254"/>
      <c r="N255" s="254"/>
      <c r="O255" s="254"/>
      <c r="P255" s="201"/>
      <c r="Q255" s="254"/>
      <c r="R255" s="254"/>
      <c r="S255" s="254"/>
      <c r="T255" s="254"/>
      <c r="U255" s="254"/>
      <c r="V255" s="201"/>
      <c r="W255" s="254"/>
      <c r="X255" s="254"/>
      <c r="Y255" s="254"/>
      <c r="Z255" s="254"/>
      <c r="AA255" s="254"/>
      <c r="AB255" s="201"/>
      <c r="AC255" s="254"/>
      <c r="AD255" s="254"/>
      <c r="AE255" s="254"/>
      <c r="AF255" s="254"/>
      <c r="AG255" s="201"/>
      <c r="AH255" s="254"/>
      <c r="AI255" s="254"/>
      <c r="AJ255" s="254"/>
      <c r="AK255" s="254"/>
      <c r="AL255" s="201"/>
      <c r="AM255" s="254"/>
      <c r="AN255" s="254"/>
      <c r="AO255" s="254"/>
      <c r="AP255" s="254"/>
      <c r="AQ255" s="201"/>
      <c r="AR255" s="254"/>
      <c r="AS255" s="254"/>
      <c r="AT255" s="254"/>
      <c r="AU255" s="254"/>
      <c r="AV255" s="254"/>
      <c r="AW255" s="201"/>
      <c r="AX255" s="254"/>
      <c r="AY255" s="254"/>
      <c r="AZ255" s="254"/>
      <c r="BA255" s="254"/>
      <c r="BB255" s="201"/>
      <c r="BC255" s="254"/>
      <c r="BD255" s="254"/>
      <c r="BE255" s="254"/>
      <c r="BF255" s="201"/>
    </row>
    <row r="256" spans="7:58" x14ac:dyDescent="0.25">
      <c r="G256" s="41"/>
      <c r="H256" s="254"/>
      <c r="I256" s="254"/>
      <c r="J256" s="201"/>
      <c r="K256" s="254"/>
      <c r="L256" s="254"/>
      <c r="M256" s="254"/>
      <c r="N256" s="254"/>
      <c r="O256" s="254"/>
      <c r="P256" s="201"/>
      <c r="Q256" s="254"/>
      <c r="R256" s="254"/>
      <c r="S256" s="254"/>
      <c r="T256" s="254"/>
      <c r="U256" s="254"/>
      <c r="V256" s="201"/>
      <c r="W256" s="254"/>
      <c r="X256" s="254"/>
      <c r="Y256" s="254"/>
      <c r="Z256" s="254"/>
      <c r="AA256" s="254"/>
      <c r="AB256" s="201"/>
      <c r="AC256" s="254"/>
      <c r="AD256" s="254"/>
      <c r="AE256" s="254"/>
      <c r="AF256" s="254"/>
      <c r="AG256" s="201"/>
      <c r="AH256" s="254"/>
      <c r="AI256" s="254"/>
      <c r="AJ256" s="254"/>
      <c r="AK256" s="254"/>
      <c r="AL256" s="201"/>
      <c r="AM256" s="254"/>
      <c r="AN256" s="254"/>
      <c r="AO256" s="254"/>
      <c r="AP256" s="254"/>
      <c r="AQ256" s="201"/>
      <c r="AR256" s="254"/>
      <c r="AS256" s="254"/>
      <c r="AT256" s="254"/>
      <c r="AU256" s="254"/>
      <c r="AV256" s="254"/>
      <c r="AW256" s="201"/>
      <c r="AX256" s="254"/>
      <c r="AY256" s="254"/>
      <c r="AZ256" s="254"/>
      <c r="BA256" s="254"/>
      <c r="BB256" s="201"/>
      <c r="BC256" s="254"/>
      <c r="BD256" s="254"/>
      <c r="BE256" s="254"/>
      <c r="BF256" s="201"/>
    </row>
    <row r="257" spans="7:58" x14ac:dyDescent="0.25">
      <c r="G257" s="41"/>
      <c r="H257" s="254"/>
      <c r="I257" s="254"/>
      <c r="J257" s="201"/>
      <c r="K257" s="254"/>
      <c r="L257" s="254"/>
      <c r="M257" s="254"/>
      <c r="N257" s="254"/>
      <c r="O257" s="254"/>
      <c r="P257" s="201"/>
      <c r="Q257" s="254"/>
      <c r="R257" s="254"/>
      <c r="S257" s="254"/>
      <c r="T257" s="254"/>
      <c r="U257" s="254"/>
      <c r="V257" s="201"/>
      <c r="W257" s="254"/>
      <c r="X257" s="254"/>
      <c r="Y257" s="254"/>
      <c r="Z257" s="254"/>
      <c r="AA257" s="254"/>
      <c r="AB257" s="201"/>
      <c r="AC257" s="254"/>
      <c r="AD257" s="254"/>
      <c r="AE257" s="254"/>
      <c r="AF257" s="254"/>
      <c r="AG257" s="201"/>
      <c r="AH257" s="254"/>
      <c r="AI257" s="254"/>
      <c r="AJ257" s="254"/>
      <c r="AK257" s="254"/>
      <c r="AL257" s="201"/>
      <c r="AM257" s="254"/>
      <c r="AN257" s="254"/>
      <c r="AO257" s="254"/>
      <c r="AP257" s="254"/>
      <c r="AQ257" s="201"/>
      <c r="AR257" s="254"/>
      <c r="AS257" s="254"/>
      <c r="AT257" s="254"/>
      <c r="AU257" s="254"/>
      <c r="AV257" s="254"/>
      <c r="AW257" s="201"/>
      <c r="AX257" s="254"/>
      <c r="AY257" s="254"/>
      <c r="AZ257" s="254"/>
      <c r="BA257" s="254"/>
      <c r="BB257" s="201"/>
      <c r="BC257" s="254"/>
      <c r="BD257" s="254"/>
      <c r="BE257" s="254"/>
      <c r="BF257" s="201"/>
    </row>
    <row r="258" spans="7:58" x14ac:dyDescent="0.25">
      <c r="G258" s="41"/>
      <c r="H258" s="254"/>
      <c r="I258" s="254"/>
      <c r="J258" s="201"/>
      <c r="K258" s="254"/>
      <c r="L258" s="254"/>
      <c r="M258" s="254"/>
      <c r="N258" s="254"/>
      <c r="O258" s="254"/>
      <c r="P258" s="201"/>
      <c r="Q258" s="254"/>
      <c r="R258" s="254"/>
      <c r="S258" s="254"/>
      <c r="T258" s="254"/>
      <c r="U258" s="254"/>
      <c r="V258" s="201"/>
      <c r="W258" s="254"/>
      <c r="X258" s="254"/>
      <c r="Y258" s="254"/>
      <c r="Z258" s="254"/>
      <c r="AA258" s="254"/>
      <c r="AB258" s="201"/>
      <c r="AC258" s="254"/>
      <c r="AD258" s="254"/>
      <c r="AE258" s="254"/>
      <c r="AF258" s="254"/>
      <c r="AG258" s="201"/>
      <c r="AH258" s="254"/>
      <c r="AI258" s="254"/>
      <c r="AJ258" s="254"/>
      <c r="AK258" s="254"/>
      <c r="AL258" s="201"/>
      <c r="AM258" s="254"/>
      <c r="AN258" s="254"/>
      <c r="AO258" s="254"/>
      <c r="AP258" s="254"/>
      <c r="AQ258" s="201"/>
      <c r="AR258" s="254"/>
      <c r="AS258" s="254"/>
      <c r="AT258" s="254"/>
      <c r="AU258" s="254"/>
      <c r="AV258" s="254"/>
      <c r="AW258" s="201"/>
      <c r="AX258" s="254"/>
      <c r="AY258" s="254"/>
      <c r="AZ258" s="254"/>
      <c r="BA258" s="254"/>
      <c r="BB258" s="201"/>
      <c r="BC258" s="254"/>
      <c r="BD258" s="254"/>
      <c r="BE258" s="254"/>
      <c r="BF258" s="201"/>
    </row>
    <row r="259" spans="7:58" x14ac:dyDescent="0.25">
      <c r="G259" s="41"/>
      <c r="H259" s="254"/>
      <c r="I259" s="254"/>
      <c r="J259" s="201"/>
      <c r="K259" s="254"/>
      <c r="L259" s="254"/>
      <c r="M259" s="254"/>
      <c r="N259" s="254"/>
      <c r="O259" s="254"/>
      <c r="P259" s="201"/>
      <c r="Q259" s="254"/>
      <c r="R259" s="254"/>
      <c r="S259" s="254"/>
      <c r="T259" s="254"/>
      <c r="U259" s="254"/>
      <c r="V259" s="201"/>
      <c r="W259" s="254"/>
      <c r="X259" s="254"/>
      <c r="Y259" s="254"/>
      <c r="Z259" s="254"/>
      <c r="AA259" s="254"/>
      <c r="AB259" s="201"/>
      <c r="AC259" s="254"/>
      <c r="AD259" s="254"/>
      <c r="AE259" s="254"/>
      <c r="AF259" s="254"/>
      <c r="AG259" s="201"/>
      <c r="AH259" s="254"/>
      <c r="AI259" s="254"/>
      <c r="AJ259" s="254"/>
      <c r="AK259" s="254"/>
      <c r="AL259" s="201"/>
      <c r="AM259" s="254"/>
      <c r="AN259" s="254"/>
      <c r="AO259" s="254"/>
      <c r="AP259" s="254"/>
      <c r="AQ259" s="201"/>
      <c r="AR259" s="254"/>
      <c r="AS259" s="254"/>
      <c r="AT259" s="254"/>
      <c r="AU259" s="254"/>
      <c r="AV259" s="254"/>
      <c r="AW259" s="201"/>
      <c r="AX259" s="254"/>
      <c r="AY259" s="254"/>
      <c r="AZ259" s="254"/>
      <c r="BA259" s="254"/>
      <c r="BB259" s="201"/>
      <c r="BC259" s="254"/>
      <c r="BD259" s="254"/>
      <c r="BE259" s="254"/>
      <c r="BF259" s="201"/>
    </row>
    <row r="260" spans="7:58" x14ac:dyDescent="0.25">
      <c r="G260" s="41"/>
      <c r="H260" s="254"/>
      <c r="I260" s="254"/>
      <c r="J260" s="201"/>
      <c r="K260" s="254"/>
      <c r="L260" s="254"/>
      <c r="M260" s="254"/>
      <c r="N260" s="254"/>
      <c r="O260" s="254"/>
      <c r="P260" s="201"/>
      <c r="Q260" s="254"/>
      <c r="R260" s="254"/>
      <c r="S260" s="254"/>
      <c r="T260" s="254"/>
      <c r="U260" s="254"/>
      <c r="V260" s="201"/>
      <c r="W260" s="254"/>
      <c r="X260" s="254"/>
      <c r="Y260" s="254"/>
      <c r="Z260" s="254"/>
      <c r="AA260" s="254"/>
      <c r="AB260" s="201"/>
      <c r="AC260" s="254"/>
      <c r="AD260" s="254"/>
      <c r="AE260" s="254"/>
      <c r="AF260" s="254"/>
      <c r="AG260" s="201"/>
      <c r="AH260" s="254"/>
      <c r="AI260" s="254"/>
      <c r="AJ260" s="254"/>
      <c r="AK260" s="254"/>
      <c r="AL260" s="201"/>
      <c r="AM260" s="254"/>
      <c r="AN260" s="254"/>
      <c r="AO260" s="254"/>
      <c r="AP260" s="254"/>
      <c r="AQ260" s="201"/>
      <c r="AR260" s="254"/>
      <c r="AS260" s="254"/>
      <c r="AT260" s="254"/>
      <c r="AU260" s="254"/>
      <c r="AV260" s="254"/>
      <c r="AW260" s="201"/>
      <c r="AX260" s="254"/>
      <c r="AY260" s="254"/>
      <c r="AZ260" s="254"/>
      <c r="BA260" s="254"/>
      <c r="BB260" s="201"/>
      <c r="BC260" s="254"/>
      <c r="BD260" s="254"/>
      <c r="BE260" s="254"/>
      <c r="BF260" s="201"/>
    </row>
    <row r="261" spans="7:58" x14ac:dyDescent="0.25">
      <c r="G261" s="41"/>
      <c r="H261" s="254"/>
      <c r="I261" s="254"/>
      <c r="J261" s="201"/>
      <c r="K261" s="254"/>
      <c r="L261" s="254"/>
      <c r="M261" s="254"/>
      <c r="N261" s="254"/>
      <c r="O261" s="254"/>
      <c r="P261" s="201"/>
      <c r="Q261" s="254"/>
      <c r="R261" s="254"/>
      <c r="S261" s="254"/>
      <c r="T261" s="254"/>
      <c r="U261" s="254"/>
      <c r="V261" s="201"/>
      <c r="W261" s="254"/>
      <c r="X261" s="254"/>
      <c r="Y261" s="254"/>
      <c r="Z261" s="254"/>
      <c r="AA261" s="254"/>
      <c r="AB261" s="201"/>
      <c r="AC261" s="254"/>
      <c r="AD261" s="254"/>
      <c r="AE261" s="254"/>
      <c r="AF261" s="254"/>
      <c r="AG261" s="201"/>
      <c r="AH261" s="254"/>
      <c r="AI261" s="254"/>
      <c r="AJ261" s="254"/>
      <c r="AK261" s="254"/>
      <c r="AL261" s="201"/>
      <c r="AM261" s="254"/>
      <c r="AN261" s="254"/>
      <c r="AO261" s="254"/>
      <c r="AP261" s="254"/>
      <c r="AQ261" s="201"/>
      <c r="AR261" s="254"/>
      <c r="AS261" s="254"/>
      <c r="AT261" s="254"/>
      <c r="AU261" s="254"/>
      <c r="AV261" s="254"/>
      <c r="AW261" s="201"/>
      <c r="AX261" s="254"/>
      <c r="AY261" s="254"/>
      <c r="AZ261" s="254"/>
      <c r="BA261" s="254"/>
      <c r="BB261" s="201"/>
      <c r="BC261" s="254"/>
      <c r="BD261" s="254"/>
      <c r="BE261" s="254"/>
      <c r="BF261" s="201"/>
    </row>
    <row r="262" spans="7:58" x14ac:dyDescent="0.25">
      <c r="G262" s="41"/>
      <c r="H262" s="254"/>
      <c r="I262" s="254"/>
      <c r="J262" s="201"/>
      <c r="K262" s="254"/>
      <c r="L262" s="254"/>
      <c r="M262" s="254"/>
      <c r="N262" s="254"/>
      <c r="O262" s="254"/>
      <c r="P262" s="201"/>
      <c r="Q262" s="254"/>
      <c r="R262" s="254"/>
      <c r="S262" s="254"/>
      <c r="T262" s="254"/>
      <c r="U262" s="254"/>
      <c r="V262" s="201"/>
      <c r="W262" s="254"/>
      <c r="X262" s="254"/>
      <c r="Y262" s="254"/>
      <c r="Z262" s="254"/>
      <c r="AA262" s="254"/>
      <c r="AB262" s="201"/>
      <c r="AC262" s="254"/>
      <c r="AD262" s="254"/>
      <c r="AE262" s="254"/>
      <c r="AF262" s="254"/>
      <c r="AG262" s="201"/>
      <c r="AH262" s="254"/>
      <c r="AI262" s="254"/>
      <c r="AJ262" s="254"/>
      <c r="AK262" s="254"/>
      <c r="AL262" s="201"/>
      <c r="AM262" s="254"/>
      <c r="AN262" s="254"/>
      <c r="AO262" s="254"/>
      <c r="AP262" s="254"/>
      <c r="AQ262" s="201"/>
      <c r="AR262" s="254"/>
      <c r="AS262" s="254"/>
      <c r="AT262" s="254"/>
      <c r="AU262" s="254"/>
      <c r="AV262" s="254"/>
      <c r="AW262" s="201"/>
      <c r="AX262" s="254"/>
      <c r="AY262" s="254"/>
      <c r="AZ262" s="254"/>
      <c r="BA262" s="254"/>
      <c r="BB262" s="201"/>
      <c r="BC262" s="254"/>
      <c r="BD262" s="254"/>
      <c r="BE262" s="254"/>
      <c r="BF262" s="201"/>
    </row>
    <row r="263" spans="7:58" x14ac:dyDescent="0.25">
      <c r="G263" s="161"/>
      <c r="H263" s="254"/>
      <c r="I263" s="254"/>
      <c r="J263" s="201"/>
      <c r="K263" s="254"/>
      <c r="L263" s="254"/>
      <c r="M263" s="254"/>
      <c r="N263" s="254"/>
      <c r="O263" s="254"/>
      <c r="P263" s="201"/>
      <c r="Q263" s="254"/>
      <c r="R263" s="254"/>
      <c r="S263" s="254"/>
      <c r="T263" s="254"/>
      <c r="U263" s="254"/>
      <c r="V263" s="201"/>
      <c r="W263" s="254"/>
      <c r="X263" s="254"/>
      <c r="Y263" s="254"/>
      <c r="Z263" s="254"/>
      <c r="AA263" s="254"/>
      <c r="AB263" s="201"/>
      <c r="AC263" s="254"/>
      <c r="AD263" s="254"/>
      <c r="AE263" s="254"/>
      <c r="AF263" s="254"/>
      <c r="AG263" s="201"/>
      <c r="AH263" s="254"/>
      <c r="AI263" s="254"/>
      <c r="AJ263" s="254"/>
      <c r="AK263" s="254"/>
      <c r="AL263" s="201"/>
      <c r="AM263" s="254"/>
      <c r="AN263" s="254"/>
      <c r="AO263" s="254"/>
      <c r="AP263" s="254"/>
      <c r="AQ263" s="201"/>
      <c r="AR263" s="254"/>
      <c r="AS263" s="254"/>
      <c r="AT263" s="254"/>
      <c r="AU263" s="254"/>
      <c r="AV263" s="254"/>
      <c r="AW263" s="201"/>
      <c r="AX263" s="254"/>
      <c r="AY263" s="254"/>
      <c r="AZ263" s="254"/>
      <c r="BA263" s="254"/>
      <c r="BB263" s="201"/>
      <c r="BC263" s="254"/>
      <c r="BD263" s="254"/>
      <c r="BE263" s="254"/>
      <c r="BF263" s="201"/>
    </row>
    <row r="264" spans="7:58" x14ac:dyDescent="0.25">
      <c r="G264" s="41"/>
      <c r="H264" s="254"/>
      <c r="I264" s="254"/>
      <c r="J264" s="201"/>
      <c r="K264" s="254"/>
      <c r="L264" s="254"/>
      <c r="M264" s="254"/>
      <c r="N264" s="254"/>
      <c r="O264" s="254"/>
      <c r="P264" s="201"/>
      <c r="Q264" s="254"/>
      <c r="R264" s="254"/>
      <c r="S264" s="254"/>
      <c r="T264" s="254"/>
      <c r="U264" s="254"/>
      <c r="V264" s="201"/>
      <c r="W264" s="254"/>
      <c r="X264" s="254"/>
      <c r="Y264" s="254"/>
      <c r="Z264" s="254"/>
      <c r="AA264" s="254"/>
      <c r="AB264" s="201"/>
      <c r="AC264" s="254"/>
      <c r="AD264" s="254"/>
      <c r="AE264" s="254"/>
      <c r="AF264" s="254"/>
      <c r="AG264" s="201"/>
      <c r="AH264" s="254"/>
      <c r="AI264" s="254"/>
      <c r="AJ264" s="254"/>
      <c r="AK264" s="254"/>
      <c r="AL264" s="201"/>
      <c r="AM264" s="254"/>
      <c r="AN264" s="254"/>
      <c r="AO264" s="254"/>
      <c r="AP264" s="254"/>
      <c r="AQ264" s="201"/>
      <c r="AR264" s="254"/>
      <c r="AS264" s="254"/>
      <c r="AT264" s="254"/>
      <c r="AU264" s="254"/>
      <c r="AV264" s="254"/>
      <c r="AW264" s="201"/>
      <c r="AX264" s="254"/>
      <c r="AY264" s="254"/>
      <c r="AZ264" s="254"/>
      <c r="BA264" s="254"/>
      <c r="BB264" s="201"/>
      <c r="BC264" s="254"/>
      <c r="BD264" s="254"/>
      <c r="BE264" s="254"/>
      <c r="BF264" s="201"/>
    </row>
    <row r="265" spans="7:58" x14ac:dyDescent="0.25">
      <c r="G265" s="41"/>
      <c r="H265" s="254"/>
      <c r="I265" s="254"/>
      <c r="J265" s="201"/>
      <c r="K265" s="254"/>
      <c r="L265" s="254"/>
      <c r="M265" s="254"/>
      <c r="N265" s="254"/>
      <c r="O265" s="254"/>
      <c r="P265" s="201"/>
      <c r="Q265" s="254"/>
      <c r="R265" s="254"/>
      <c r="S265" s="254"/>
      <c r="T265" s="254"/>
      <c r="U265" s="254"/>
      <c r="V265" s="201"/>
      <c r="W265" s="254"/>
      <c r="X265" s="254"/>
      <c r="Y265" s="254"/>
      <c r="Z265" s="254"/>
      <c r="AA265" s="254"/>
      <c r="AB265" s="201"/>
      <c r="AC265" s="254"/>
      <c r="AD265" s="254"/>
      <c r="AE265" s="254"/>
      <c r="AF265" s="254"/>
      <c r="AG265" s="201"/>
      <c r="AH265" s="254"/>
      <c r="AI265" s="254"/>
      <c r="AJ265" s="254"/>
      <c r="AK265" s="254"/>
      <c r="AL265" s="201"/>
      <c r="AM265" s="254"/>
      <c r="AN265" s="254"/>
      <c r="AO265" s="254"/>
      <c r="AP265" s="254"/>
      <c r="AQ265" s="201"/>
      <c r="AR265" s="254"/>
      <c r="AS265" s="254"/>
      <c r="AT265" s="254"/>
      <c r="AU265" s="254"/>
      <c r="AV265" s="254"/>
      <c r="AW265" s="201"/>
      <c r="AX265" s="254"/>
      <c r="AY265" s="254"/>
      <c r="AZ265" s="254"/>
      <c r="BA265" s="254"/>
      <c r="BB265" s="201"/>
      <c r="BC265" s="254"/>
      <c r="BD265" s="254"/>
      <c r="BE265" s="254"/>
      <c r="BF265" s="201"/>
    </row>
    <row r="266" spans="7:58" x14ac:dyDescent="0.25">
      <c r="G266" s="41"/>
      <c r="H266" s="254"/>
      <c r="I266" s="254"/>
      <c r="J266" s="201"/>
      <c r="K266" s="254"/>
      <c r="L266" s="254"/>
      <c r="M266" s="254"/>
      <c r="N266" s="254"/>
      <c r="O266" s="254"/>
      <c r="P266" s="201"/>
      <c r="Q266" s="254"/>
      <c r="R266" s="254"/>
      <c r="S266" s="254"/>
      <c r="T266" s="254"/>
      <c r="U266" s="254"/>
      <c r="V266" s="201"/>
      <c r="W266" s="254"/>
      <c r="X266" s="254"/>
      <c r="Y266" s="254"/>
      <c r="Z266" s="254"/>
      <c r="AA266" s="254"/>
      <c r="AB266" s="201"/>
      <c r="AC266" s="254"/>
      <c r="AD266" s="254"/>
      <c r="AE266" s="254"/>
      <c r="AF266" s="254"/>
      <c r="AG266" s="201"/>
      <c r="AH266" s="254"/>
      <c r="AI266" s="254"/>
      <c r="AJ266" s="254"/>
      <c r="AK266" s="254"/>
      <c r="AL266" s="201"/>
      <c r="AM266" s="254"/>
      <c r="AN266" s="254"/>
      <c r="AO266" s="254"/>
      <c r="AP266" s="254"/>
      <c r="AQ266" s="201"/>
      <c r="AR266" s="254"/>
      <c r="AS266" s="254"/>
      <c r="AT266" s="254"/>
      <c r="AU266" s="254"/>
      <c r="AV266" s="254"/>
      <c r="AW266" s="201"/>
      <c r="AX266" s="254"/>
      <c r="AY266" s="254"/>
      <c r="AZ266" s="254"/>
      <c r="BA266" s="254"/>
      <c r="BB266" s="201"/>
      <c r="BC266" s="254"/>
      <c r="BD266" s="254"/>
      <c r="BE266" s="254"/>
      <c r="BF266" s="201"/>
    </row>
    <row r="267" spans="7:58" x14ac:dyDescent="0.25">
      <c r="G267" s="41"/>
      <c r="H267" s="254"/>
      <c r="I267" s="254"/>
      <c r="J267" s="201"/>
      <c r="K267" s="254"/>
      <c r="L267" s="254"/>
      <c r="M267" s="254"/>
      <c r="N267" s="254"/>
      <c r="O267" s="254"/>
      <c r="P267" s="201"/>
      <c r="Q267" s="254"/>
      <c r="R267" s="254"/>
      <c r="S267" s="254"/>
      <c r="T267" s="254"/>
      <c r="U267" s="254"/>
      <c r="V267" s="201"/>
      <c r="W267" s="254"/>
      <c r="X267" s="254"/>
      <c r="Y267" s="254"/>
      <c r="Z267" s="254"/>
      <c r="AA267" s="254"/>
      <c r="AB267" s="201"/>
      <c r="AC267" s="254"/>
      <c r="AD267" s="254"/>
      <c r="AE267" s="254"/>
      <c r="AF267" s="254"/>
      <c r="AG267" s="201"/>
      <c r="AH267" s="254"/>
      <c r="AI267" s="254"/>
      <c r="AJ267" s="254"/>
      <c r="AK267" s="254"/>
      <c r="AL267" s="201"/>
      <c r="AM267" s="254"/>
      <c r="AN267" s="254"/>
      <c r="AO267" s="254"/>
      <c r="AP267" s="254"/>
      <c r="AQ267" s="201"/>
      <c r="AR267" s="254"/>
      <c r="AS267" s="254"/>
      <c r="AT267" s="254"/>
      <c r="AU267" s="254"/>
      <c r="AV267" s="254"/>
      <c r="AW267" s="201"/>
      <c r="AX267" s="254"/>
      <c r="AY267" s="254"/>
      <c r="AZ267" s="254"/>
      <c r="BA267" s="254"/>
      <c r="BB267" s="201"/>
      <c r="BC267" s="254"/>
      <c r="BD267" s="254"/>
      <c r="BE267" s="254"/>
      <c r="BF267" s="201"/>
    </row>
    <row r="268" spans="7:58" x14ac:dyDescent="0.25">
      <c r="G268" s="41"/>
      <c r="H268" s="254"/>
      <c r="I268" s="254"/>
      <c r="J268" s="201"/>
      <c r="K268" s="254"/>
      <c r="L268" s="254"/>
      <c r="M268" s="254"/>
      <c r="N268" s="254"/>
      <c r="O268" s="254"/>
      <c r="P268" s="201"/>
      <c r="Q268" s="254"/>
      <c r="R268" s="254"/>
      <c r="S268" s="254"/>
      <c r="T268" s="254"/>
      <c r="U268" s="254"/>
      <c r="V268" s="201"/>
      <c r="W268" s="254"/>
      <c r="X268" s="254"/>
      <c r="Y268" s="254"/>
      <c r="Z268" s="254"/>
      <c r="AA268" s="254"/>
      <c r="AB268" s="201"/>
      <c r="AC268" s="254"/>
      <c r="AD268" s="254"/>
      <c r="AE268" s="254"/>
      <c r="AF268" s="254"/>
      <c r="AG268" s="201"/>
      <c r="AH268" s="254"/>
      <c r="AI268" s="254"/>
      <c r="AJ268" s="254"/>
      <c r="AK268" s="254"/>
      <c r="AL268" s="201"/>
      <c r="AM268" s="254"/>
      <c r="AN268" s="254"/>
      <c r="AO268" s="254"/>
      <c r="AP268" s="254"/>
      <c r="AQ268" s="201"/>
      <c r="AR268" s="254"/>
      <c r="AS268" s="254"/>
      <c r="AT268" s="254"/>
      <c r="AU268" s="254"/>
      <c r="AV268" s="254"/>
      <c r="AW268" s="201"/>
      <c r="AX268" s="254"/>
      <c r="AY268" s="254"/>
      <c r="AZ268" s="254"/>
      <c r="BA268" s="254"/>
      <c r="BB268" s="201"/>
      <c r="BC268" s="254"/>
      <c r="BD268" s="254"/>
      <c r="BE268" s="254"/>
      <c r="BF268" s="201"/>
    </row>
    <row r="269" spans="7:58" x14ac:dyDescent="0.25">
      <c r="G269" s="161"/>
      <c r="H269" s="254"/>
      <c r="I269" s="254"/>
      <c r="J269" s="201"/>
      <c r="K269" s="254"/>
      <c r="L269" s="254"/>
      <c r="M269" s="254"/>
      <c r="N269" s="254"/>
      <c r="O269" s="254"/>
      <c r="P269" s="201"/>
      <c r="Q269" s="254"/>
      <c r="R269" s="254"/>
      <c r="S269" s="254"/>
      <c r="T269" s="254"/>
      <c r="U269" s="254"/>
      <c r="V269" s="201"/>
      <c r="W269" s="254"/>
      <c r="X269" s="254"/>
      <c r="Y269" s="254"/>
      <c r="Z269" s="254"/>
      <c r="AA269" s="254"/>
      <c r="AB269" s="201"/>
      <c r="AC269" s="254"/>
      <c r="AD269" s="254"/>
      <c r="AE269" s="254"/>
      <c r="AF269" s="254"/>
      <c r="AG269" s="201"/>
      <c r="AH269" s="254"/>
      <c r="AI269" s="254"/>
      <c r="AJ269" s="254"/>
      <c r="AK269" s="254"/>
      <c r="AL269" s="201"/>
      <c r="AM269" s="254"/>
      <c r="AN269" s="254"/>
      <c r="AO269" s="254"/>
      <c r="AP269" s="254"/>
      <c r="AQ269" s="201"/>
      <c r="AR269" s="254"/>
      <c r="AS269" s="254"/>
      <c r="AT269" s="254"/>
      <c r="AU269" s="254"/>
      <c r="AV269" s="254"/>
      <c r="AW269" s="201"/>
      <c r="AX269" s="254"/>
      <c r="AY269" s="254"/>
      <c r="AZ269" s="254"/>
      <c r="BA269" s="254"/>
      <c r="BB269" s="201"/>
      <c r="BC269" s="254"/>
      <c r="BD269" s="254"/>
      <c r="BE269" s="254"/>
      <c r="BF269" s="201"/>
    </row>
    <row r="270" spans="7:58" x14ac:dyDescent="0.25">
      <c r="G270" s="41"/>
      <c r="H270" s="254"/>
      <c r="I270" s="254"/>
      <c r="J270" s="201"/>
      <c r="K270" s="254"/>
      <c r="L270" s="254"/>
      <c r="M270" s="254"/>
      <c r="N270" s="254"/>
      <c r="O270" s="254"/>
      <c r="P270" s="201"/>
      <c r="Q270" s="254"/>
      <c r="R270" s="254"/>
      <c r="S270" s="254"/>
      <c r="T270" s="254"/>
      <c r="U270" s="254"/>
      <c r="V270" s="201"/>
      <c r="W270" s="254"/>
      <c r="X270" s="254"/>
      <c r="Y270" s="254"/>
      <c r="Z270" s="254"/>
      <c r="AA270" s="254"/>
      <c r="AB270" s="201"/>
      <c r="AC270" s="254"/>
      <c r="AD270" s="254"/>
      <c r="AE270" s="254"/>
      <c r="AF270" s="254"/>
      <c r="AG270" s="201"/>
      <c r="AH270" s="254"/>
      <c r="AI270" s="254"/>
      <c r="AJ270" s="254"/>
      <c r="AK270" s="254"/>
      <c r="AL270" s="201"/>
      <c r="AM270" s="254"/>
      <c r="AN270" s="254"/>
      <c r="AO270" s="254"/>
      <c r="AP270" s="254"/>
      <c r="AQ270" s="201"/>
      <c r="AR270" s="254"/>
      <c r="AS270" s="254"/>
      <c r="AT270" s="254"/>
      <c r="AU270" s="254"/>
      <c r="AV270" s="254"/>
      <c r="AW270" s="201"/>
      <c r="AX270" s="254"/>
      <c r="AY270" s="254"/>
      <c r="AZ270" s="254"/>
      <c r="BA270" s="254"/>
      <c r="BB270" s="201"/>
      <c r="BC270" s="254"/>
      <c r="BD270" s="254"/>
      <c r="BE270" s="254"/>
      <c r="BF270" s="201"/>
    </row>
    <row r="271" spans="7:58" x14ac:dyDescent="0.25">
      <c r="G271" s="41"/>
      <c r="H271" s="254"/>
      <c r="I271" s="254"/>
      <c r="J271" s="201"/>
      <c r="K271" s="254"/>
      <c r="L271" s="254"/>
      <c r="M271" s="254"/>
      <c r="N271" s="254"/>
      <c r="O271" s="254"/>
      <c r="P271" s="201"/>
      <c r="Q271" s="254"/>
      <c r="R271" s="254"/>
      <c r="S271" s="254"/>
      <c r="T271" s="254"/>
      <c r="U271" s="254"/>
      <c r="V271" s="201"/>
      <c r="W271" s="254"/>
      <c r="X271" s="254"/>
      <c r="Y271" s="254"/>
      <c r="Z271" s="254"/>
      <c r="AA271" s="254"/>
      <c r="AB271" s="201"/>
      <c r="AC271" s="254"/>
      <c r="AD271" s="254"/>
      <c r="AE271" s="254"/>
      <c r="AF271" s="254"/>
      <c r="AG271" s="201"/>
      <c r="AH271" s="254"/>
      <c r="AI271" s="254"/>
      <c r="AJ271" s="254"/>
      <c r="AK271" s="254"/>
      <c r="AL271" s="201"/>
      <c r="AM271" s="254"/>
      <c r="AN271" s="254"/>
      <c r="AO271" s="254"/>
      <c r="AP271" s="254"/>
      <c r="AQ271" s="201"/>
      <c r="AR271" s="254"/>
      <c r="AS271" s="254"/>
      <c r="AT271" s="254"/>
      <c r="AU271" s="254"/>
      <c r="AV271" s="254"/>
      <c r="AW271" s="201"/>
      <c r="AX271" s="254"/>
      <c r="AY271" s="254"/>
      <c r="AZ271" s="254"/>
      <c r="BA271" s="254"/>
      <c r="BB271" s="201"/>
      <c r="BC271" s="254"/>
      <c r="BD271" s="254"/>
      <c r="BE271" s="254"/>
      <c r="BF271" s="201"/>
    </row>
    <row r="272" spans="7:58" x14ac:dyDescent="0.25">
      <c r="G272" s="41"/>
      <c r="H272" s="254"/>
      <c r="I272" s="254"/>
      <c r="J272" s="201"/>
      <c r="K272" s="254"/>
      <c r="L272" s="254"/>
      <c r="M272" s="254"/>
      <c r="N272" s="254"/>
      <c r="O272" s="254"/>
      <c r="P272" s="201"/>
      <c r="Q272" s="254"/>
      <c r="R272" s="254"/>
      <c r="S272" s="254"/>
      <c r="T272" s="254"/>
      <c r="U272" s="254"/>
      <c r="V272" s="201"/>
      <c r="W272" s="254"/>
      <c r="X272" s="254"/>
      <c r="Y272" s="254"/>
      <c r="Z272" s="254"/>
      <c r="AA272" s="254"/>
      <c r="AB272" s="201"/>
      <c r="AC272" s="254"/>
      <c r="AD272" s="254"/>
      <c r="AE272" s="254"/>
      <c r="AF272" s="254"/>
      <c r="AG272" s="201"/>
      <c r="AH272" s="254"/>
      <c r="AI272" s="254"/>
      <c r="AJ272" s="254"/>
      <c r="AK272" s="254"/>
      <c r="AL272" s="201"/>
      <c r="AM272" s="254"/>
      <c r="AN272" s="254"/>
      <c r="AO272" s="254"/>
      <c r="AP272" s="254"/>
      <c r="AQ272" s="201"/>
      <c r="AR272" s="254"/>
      <c r="AS272" s="254"/>
      <c r="AT272" s="254"/>
      <c r="AU272" s="254"/>
      <c r="AV272" s="254"/>
      <c r="AW272" s="201"/>
      <c r="AX272" s="254"/>
      <c r="AY272" s="254"/>
      <c r="AZ272" s="254"/>
      <c r="BA272" s="254"/>
      <c r="BB272" s="201"/>
      <c r="BC272" s="254"/>
      <c r="BD272" s="254"/>
      <c r="BE272" s="254"/>
      <c r="BF272" s="201"/>
    </row>
    <row r="273" spans="7:58" x14ac:dyDescent="0.25">
      <c r="G273" s="41"/>
      <c r="H273" s="254"/>
      <c r="I273" s="254"/>
      <c r="J273" s="201"/>
      <c r="K273" s="254"/>
      <c r="L273" s="254"/>
      <c r="M273" s="254"/>
      <c r="N273" s="254"/>
      <c r="O273" s="254"/>
      <c r="P273" s="201"/>
      <c r="Q273" s="254"/>
      <c r="R273" s="254"/>
      <c r="S273" s="254"/>
      <c r="T273" s="254"/>
      <c r="U273" s="254"/>
      <c r="V273" s="201"/>
      <c r="W273" s="254"/>
      <c r="X273" s="254"/>
      <c r="Y273" s="254"/>
      <c r="Z273" s="254"/>
      <c r="AA273" s="254"/>
      <c r="AB273" s="201"/>
      <c r="AC273" s="254"/>
      <c r="AD273" s="254"/>
      <c r="AE273" s="254"/>
      <c r="AF273" s="254"/>
      <c r="AG273" s="201"/>
      <c r="AH273" s="254"/>
      <c r="AI273" s="254"/>
      <c r="AJ273" s="254"/>
      <c r="AK273" s="254"/>
      <c r="AL273" s="201"/>
      <c r="AM273" s="254"/>
      <c r="AN273" s="254"/>
      <c r="AO273" s="254"/>
      <c r="AP273" s="254"/>
      <c r="AQ273" s="201"/>
      <c r="AR273" s="254"/>
      <c r="AS273" s="254"/>
      <c r="AT273" s="254"/>
      <c r="AU273" s="254"/>
      <c r="AV273" s="254"/>
      <c r="AW273" s="201"/>
      <c r="AX273" s="254"/>
      <c r="AY273" s="254"/>
      <c r="AZ273" s="254"/>
      <c r="BA273" s="254"/>
      <c r="BB273" s="201"/>
      <c r="BC273" s="254"/>
      <c r="BD273" s="254"/>
      <c r="BE273" s="254"/>
      <c r="BF273" s="201"/>
    </row>
    <row r="274" spans="7:58" x14ac:dyDescent="0.25">
      <c r="G274" s="41"/>
      <c r="H274" s="254"/>
      <c r="I274" s="254"/>
      <c r="J274" s="201"/>
      <c r="K274" s="254"/>
      <c r="L274" s="254"/>
      <c r="M274" s="254"/>
      <c r="N274" s="254"/>
      <c r="O274" s="254"/>
      <c r="P274" s="201"/>
      <c r="Q274" s="254"/>
      <c r="R274" s="254"/>
      <c r="S274" s="254"/>
      <c r="T274" s="254"/>
      <c r="U274" s="254"/>
      <c r="V274" s="201"/>
      <c r="W274" s="254"/>
      <c r="X274" s="254"/>
      <c r="Y274" s="254"/>
      <c r="Z274" s="254"/>
      <c r="AA274" s="254"/>
      <c r="AB274" s="201"/>
      <c r="AC274" s="254"/>
      <c r="AD274" s="254"/>
      <c r="AE274" s="254"/>
      <c r="AF274" s="254"/>
      <c r="AG274" s="201"/>
      <c r="AH274" s="254"/>
      <c r="AI274" s="254"/>
      <c r="AJ274" s="254"/>
      <c r="AK274" s="254"/>
      <c r="AL274" s="201"/>
      <c r="AM274" s="254"/>
      <c r="AN274" s="254"/>
      <c r="AO274" s="254"/>
      <c r="AP274" s="254"/>
      <c r="AQ274" s="201"/>
      <c r="AR274" s="254"/>
      <c r="AS274" s="254"/>
      <c r="AT274" s="254"/>
      <c r="AU274" s="254"/>
      <c r="AV274" s="254"/>
      <c r="AW274" s="201"/>
      <c r="AX274" s="254"/>
      <c r="AY274" s="254"/>
      <c r="AZ274" s="254"/>
      <c r="BA274" s="254"/>
      <c r="BB274" s="201"/>
      <c r="BC274" s="254"/>
      <c r="BD274" s="254"/>
      <c r="BE274" s="254"/>
      <c r="BF274" s="201"/>
    </row>
    <row r="275" spans="7:58" x14ac:dyDescent="0.25">
      <c r="G275" s="41"/>
      <c r="H275" s="254"/>
      <c r="I275" s="254"/>
      <c r="J275" s="201"/>
      <c r="K275" s="254"/>
      <c r="L275" s="254"/>
      <c r="M275" s="254"/>
      <c r="N275" s="254"/>
      <c r="O275" s="254"/>
      <c r="P275" s="201"/>
      <c r="Q275" s="254"/>
      <c r="R275" s="254"/>
      <c r="S275" s="254"/>
      <c r="T275" s="254"/>
      <c r="U275" s="254"/>
      <c r="V275" s="201"/>
      <c r="W275" s="254"/>
      <c r="X275" s="254"/>
      <c r="Y275" s="254"/>
      <c r="Z275" s="254"/>
      <c r="AA275" s="254"/>
      <c r="AB275" s="201"/>
      <c r="AC275" s="254"/>
      <c r="AD275" s="254"/>
      <c r="AE275" s="254"/>
      <c r="AF275" s="254"/>
      <c r="AG275" s="201"/>
      <c r="AH275" s="254"/>
      <c r="AI275" s="254"/>
      <c r="AJ275" s="254"/>
      <c r="AK275" s="254"/>
      <c r="AL275" s="201"/>
      <c r="AM275" s="254"/>
      <c r="AN275" s="254"/>
      <c r="AO275" s="254"/>
      <c r="AP275" s="254"/>
      <c r="AQ275" s="201"/>
      <c r="AR275" s="254"/>
      <c r="AS275" s="254"/>
      <c r="AT275" s="254"/>
      <c r="AU275" s="254"/>
      <c r="AV275" s="254"/>
      <c r="AW275" s="201"/>
      <c r="AX275" s="254"/>
      <c r="AY275" s="254"/>
      <c r="AZ275" s="254"/>
      <c r="BA275" s="254"/>
      <c r="BB275" s="201"/>
      <c r="BC275" s="254"/>
      <c r="BD275" s="254"/>
      <c r="BE275" s="254"/>
      <c r="BF275" s="201"/>
    </row>
    <row r="276" spans="7:58" x14ac:dyDescent="0.25">
      <c r="G276" s="41"/>
      <c r="H276" s="254"/>
      <c r="I276" s="254"/>
      <c r="J276" s="201"/>
      <c r="K276" s="254"/>
      <c r="L276" s="254"/>
      <c r="M276" s="254"/>
      <c r="N276" s="254"/>
      <c r="O276" s="254"/>
      <c r="P276" s="201"/>
      <c r="Q276" s="254"/>
      <c r="R276" s="254"/>
      <c r="S276" s="254"/>
      <c r="T276" s="254"/>
      <c r="U276" s="254"/>
      <c r="V276" s="201"/>
      <c r="W276" s="254"/>
      <c r="X276" s="254"/>
      <c r="Y276" s="254"/>
      <c r="Z276" s="254"/>
      <c r="AA276" s="254"/>
      <c r="AB276" s="201"/>
      <c r="AC276" s="254"/>
      <c r="AD276" s="254"/>
      <c r="AE276" s="254"/>
      <c r="AF276" s="254"/>
      <c r="AG276" s="201"/>
      <c r="AH276" s="254"/>
      <c r="AI276" s="254"/>
      <c r="AJ276" s="254"/>
      <c r="AK276" s="254"/>
      <c r="AL276" s="201"/>
      <c r="AM276" s="254"/>
      <c r="AN276" s="254"/>
      <c r="AO276" s="254"/>
      <c r="AP276" s="254"/>
      <c r="AQ276" s="201"/>
      <c r="AR276" s="254"/>
      <c r="AS276" s="254"/>
      <c r="AT276" s="254"/>
      <c r="AU276" s="254"/>
      <c r="AV276" s="254"/>
      <c r="AW276" s="201"/>
      <c r="AX276" s="254"/>
      <c r="AY276" s="254"/>
      <c r="AZ276" s="254"/>
      <c r="BA276" s="254"/>
      <c r="BB276" s="201"/>
      <c r="BC276" s="254"/>
      <c r="BD276" s="254"/>
      <c r="BE276" s="254"/>
      <c r="BF276" s="201"/>
    </row>
    <row r="277" spans="7:58" x14ac:dyDescent="0.25">
      <c r="G277" s="41"/>
      <c r="H277" s="254"/>
      <c r="I277" s="254"/>
      <c r="J277" s="201"/>
      <c r="K277" s="254"/>
      <c r="L277" s="254"/>
      <c r="M277" s="254"/>
      <c r="N277" s="254"/>
      <c r="O277" s="254"/>
      <c r="P277" s="201"/>
      <c r="Q277" s="254"/>
      <c r="R277" s="254"/>
      <c r="S277" s="254"/>
      <c r="T277" s="254"/>
      <c r="U277" s="254"/>
      <c r="V277" s="201"/>
      <c r="W277" s="254"/>
      <c r="X277" s="254"/>
      <c r="Y277" s="254"/>
      <c r="Z277" s="254"/>
      <c r="AA277" s="254"/>
      <c r="AB277" s="201"/>
      <c r="AC277" s="254"/>
      <c r="AD277" s="254"/>
      <c r="AE277" s="254"/>
      <c r="AF277" s="254"/>
      <c r="AG277" s="201"/>
      <c r="AH277" s="254"/>
      <c r="AI277" s="254"/>
      <c r="AJ277" s="254"/>
      <c r="AK277" s="254"/>
      <c r="AL277" s="201"/>
      <c r="AM277" s="254"/>
      <c r="AN277" s="254"/>
      <c r="AO277" s="254"/>
      <c r="AP277" s="254"/>
      <c r="AQ277" s="201"/>
      <c r="AR277" s="254"/>
      <c r="AS277" s="254"/>
      <c r="AT277" s="254"/>
      <c r="AU277" s="254"/>
      <c r="AV277" s="254"/>
      <c r="AW277" s="201"/>
      <c r="AX277" s="254"/>
      <c r="AY277" s="254"/>
      <c r="AZ277" s="254"/>
      <c r="BA277" s="254"/>
      <c r="BB277" s="201"/>
      <c r="BC277" s="254"/>
      <c r="BD277" s="254"/>
      <c r="BE277" s="254"/>
      <c r="BF277" s="201"/>
    </row>
    <row r="278" spans="7:58" x14ac:dyDescent="0.25">
      <c r="G278" s="41"/>
      <c r="H278" s="254"/>
      <c r="I278" s="254"/>
      <c r="J278" s="201"/>
      <c r="K278" s="254"/>
      <c r="L278" s="254"/>
      <c r="M278" s="254"/>
      <c r="N278" s="254"/>
      <c r="O278" s="254"/>
      <c r="P278" s="201"/>
      <c r="Q278" s="254"/>
      <c r="R278" s="254"/>
      <c r="S278" s="254"/>
      <c r="T278" s="254"/>
      <c r="U278" s="254"/>
      <c r="V278" s="201"/>
      <c r="W278" s="254"/>
      <c r="X278" s="254"/>
      <c r="Y278" s="254"/>
      <c r="Z278" s="254"/>
      <c r="AA278" s="254"/>
      <c r="AB278" s="201"/>
      <c r="AC278" s="254"/>
      <c r="AD278" s="254"/>
      <c r="AE278" s="254"/>
      <c r="AF278" s="254"/>
      <c r="AG278" s="201"/>
      <c r="AH278" s="254"/>
      <c r="AI278" s="254"/>
      <c r="AJ278" s="254"/>
      <c r="AK278" s="254"/>
      <c r="AL278" s="201"/>
      <c r="AM278" s="254"/>
      <c r="AN278" s="254"/>
      <c r="AO278" s="254"/>
      <c r="AP278" s="254"/>
      <c r="AQ278" s="201"/>
      <c r="AR278" s="254"/>
      <c r="AS278" s="254"/>
      <c r="AT278" s="254"/>
      <c r="AU278" s="254"/>
      <c r="AV278" s="254"/>
      <c r="AW278" s="201"/>
      <c r="AX278" s="254"/>
      <c r="AY278" s="254"/>
      <c r="AZ278" s="254"/>
      <c r="BA278" s="254"/>
      <c r="BB278" s="201"/>
      <c r="BC278" s="254"/>
      <c r="BD278" s="254"/>
      <c r="BE278" s="254"/>
      <c r="BF278" s="201"/>
    </row>
    <row r="279" spans="7:58" x14ac:dyDescent="0.25">
      <c r="G279" s="41"/>
      <c r="H279" s="254"/>
      <c r="I279" s="254"/>
      <c r="J279" s="201"/>
      <c r="K279" s="254"/>
      <c r="L279" s="254"/>
      <c r="M279" s="254"/>
      <c r="N279" s="254"/>
      <c r="O279" s="254"/>
      <c r="P279" s="201"/>
      <c r="Q279" s="254"/>
      <c r="R279" s="254"/>
      <c r="S279" s="254"/>
      <c r="T279" s="254"/>
      <c r="U279" s="254"/>
      <c r="V279" s="201"/>
      <c r="W279" s="254"/>
      <c r="X279" s="254"/>
      <c r="Y279" s="254"/>
      <c r="Z279" s="254"/>
      <c r="AA279" s="254"/>
      <c r="AB279" s="201"/>
      <c r="AC279" s="254"/>
      <c r="AD279" s="254"/>
      <c r="AE279" s="254"/>
      <c r="AF279" s="254"/>
      <c r="AG279" s="201"/>
      <c r="AH279" s="254"/>
      <c r="AI279" s="254"/>
      <c r="AJ279" s="254"/>
      <c r="AK279" s="254"/>
      <c r="AL279" s="201"/>
      <c r="AM279" s="254"/>
      <c r="AN279" s="254"/>
      <c r="AO279" s="254"/>
      <c r="AP279" s="254"/>
      <c r="AQ279" s="201"/>
      <c r="AR279" s="254"/>
      <c r="AS279" s="254"/>
      <c r="AT279" s="254"/>
      <c r="AU279" s="254"/>
      <c r="AV279" s="254"/>
      <c r="AW279" s="201"/>
      <c r="AX279" s="254"/>
      <c r="AY279" s="254"/>
      <c r="AZ279" s="254"/>
      <c r="BA279" s="254"/>
      <c r="BB279" s="201"/>
      <c r="BC279" s="254"/>
      <c r="BD279" s="254"/>
      <c r="BE279" s="254"/>
      <c r="BF279" s="201"/>
    </row>
    <row r="280" spans="7:58" x14ac:dyDescent="0.25">
      <c r="G280" s="41"/>
      <c r="H280" s="254"/>
      <c r="I280" s="254"/>
      <c r="J280" s="201"/>
      <c r="K280" s="254"/>
      <c r="L280" s="254"/>
      <c r="M280" s="254"/>
      <c r="N280" s="254"/>
      <c r="O280" s="254"/>
      <c r="P280" s="201"/>
      <c r="Q280" s="254"/>
      <c r="R280" s="254"/>
      <c r="S280" s="254"/>
      <c r="T280" s="254"/>
      <c r="U280" s="254"/>
      <c r="V280" s="201"/>
      <c r="W280" s="254"/>
      <c r="X280" s="254"/>
      <c r="Y280" s="254"/>
      <c r="Z280" s="254"/>
      <c r="AA280" s="254"/>
      <c r="AB280" s="201"/>
      <c r="AC280" s="254"/>
      <c r="AD280" s="254"/>
      <c r="AE280" s="254"/>
      <c r="AF280" s="254"/>
      <c r="AG280" s="201"/>
      <c r="AH280" s="254"/>
      <c r="AI280" s="254"/>
      <c r="AJ280" s="254"/>
      <c r="AK280" s="254"/>
      <c r="AL280" s="201"/>
      <c r="AM280" s="254"/>
      <c r="AN280" s="254"/>
      <c r="AO280" s="254"/>
      <c r="AP280" s="254"/>
      <c r="AQ280" s="201"/>
      <c r="AR280" s="254"/>
      <c r="AS280" s="254"/>
      <c r="AT280" s="254"/>
      <c r="AU280" s="254"/>
      <c r="AV280" s="254"/>
      <c r="AW280" s="201"/>
      <c r="AX280" s="254"/>
      <c r="AY280" s="254"/>
      <c r="AZ280" s="254"/>
      <c r="BA280" s="254"/>
      <c r="BB280" s="201"/>
      <c r="BC280" s="254"/>
      <c r="BD280" s="254"/>
      <c r="BE280" s="254"/>
      <c r="BF280" s="201"/>
    </row>
    <row r="281" spans="7:58" x14ac:dyDescent="0.25">
      <c r="G281" s="41"/>
      <c r="H281" s="254"/>
      <c r="I281" s="254"/>
      <c r="J281" s="201"/>
      <c r="K281" s="254"/>
      <c r="L281" s="254"/>
      <c r="M281" s="254"/>
      <c r="N281" s="254"/>
      <c r="O281" s="254"/>
      <c r="P281" s="201"/>
      <c r="Q281" s="254"/>
      <c r="R281" s="254"/>
      <c r="S281" s="254"/>
      <c r="T281" s="254"/>
      <c r="U281" s="254"/>
      <c r="V281" s="201"/>
      <c r="W281" s="254"/>
      <c r="X281" s="254"/>
      <c r="Y281" s="254"/>
      <c r="Z281" s="254"/>
      <c r="AA281" s="254"/>
      <c r="AB281" s="201"/>
      <c r="AC281" s="254"/>
      <c r="AD281" s="254"/>
      <c r="AE281" s="254"/>
      <c r="AF281" s="254"/>
      <c r="AG281" s="201"/>
      <c r="AH281" s="254"/>
      <c r="AI281" s="254"/>
      <c r="AJ281" s="254"/>
      <c r="AK281" s="254"/>
      <c r="AL281" s="201"/>
      <c r="AM281" s="254"/>
      <c r="AN281" s="254"/>
      <c r="AO281" s="254"/>
      <c r="AP281" s="254"/>
      <c r="AQ281" s="201"/>
      <c r="AR281" s="254"/>
      <c r="AS281" s="254"/>
      <c r="AT281" s="254"/>
      <c r="AU281" s="254"/>
      <c r="AV281" s="254"/>
      <c r="AW281" s="201"/>
      <c r="AX281" s="254"/>
      <c r="AY281" s="254"/>
      <c r="AZ281" s="254"/>
      <c r="BA281" s="254"/>
      <c r="BB281" s="201"/>
      <c r="BC281" s="254"/>
      <c r="BD281" s="254"/>
      <c r="BE281" s="254"/>
      <c r="BF281" s="201"/>
    </row>
    <row r="282" spans="7:58" x14ac:dyDescent="0.25">
      <c r="G282" s="41"/>
      <c r="H282" s="254"/>
      <c r="I282" s="254"/>
      <c r="J282" s="201"/>
      <c r="K282" s="254"/>
      <c r="L282" s="254"/>
      <c r="M282" s="254"/>
      <c r="N282" s="254"/>
      <c r="O282" s="254"/>
      <c r="P282" s="201"/>
      <c r="Q282" s="254"/>
      <c r="R282" s="254"/>
      <c r="S282" s="254"/>
      <c r="T282" s="254"/>
      <c r="U282" s="254"/>
      <c r="V282" s="201"/>
      <c r="W282" s="254"/>
      <c r="X282" s="254"/>
      <c r="Y282" s="254"/>
      <c r="Z282" s="254"/>
      <c r="AA282" s="254"/>
      <c r="AB282" s="201"/>
      <c r="AC282" s="254"/>
      <c r="AD282" s="254"/>
      <c r="AE282" s="254"/>
      <c r="AF282" s="254"/>
      <c r="AG282" s="201"/>
      <c r="AH282" s="254"/>
      <c r="AI282" s="254"/>
      <c r="AJ282" s="254"/>
      <c r="AK282" s="254"/>
      <c r="AL282" s="201"/>
      <c r="AM282" s="254"/>
      <c r="AN282" s="254"/>
      <c r="AO282" s="254"/>
      <c r="AP282" s="254"/>
      <c r="AQ282" s="201"/>
      <c r="AR282" s="254"/>
      <c r="AS282" s="254"/>
      <c r="AT282" s="254"/>
      <c r="AU282" s="254"/>
      <c r="AV282" s="254"/>
      <c r="AW282" s="201"/>
      <c r="AX282" s="254"/>
      <c r="AY282" s="254"/>
      <c r="AZ282" s="254"/>
      <c r="BA282" s="254"/>
      <c r="BB282" s="201"/>
      <c r="BC282" s="254"/>
      <c r="BD282" s="254"/>
      <c r="BE282" s="254"/>
      <c r="BF282" s="201"/>
    </row>
    <row r="283" spans="7:58" x14ac:dyDescent="0.25">
      <c r="G283" s="41"/>
      <c r="H283" s="254"/>
      <c r="I283" s="254"/>
      <c r="J283" s="201"/>
      <c r="K283" s="254"/>
      <c r="L283" s="254"/>
      <c r="M283" s="254"/>
      <c r="N283" s="254"/>
      <c r="O283" s="254"/>
      <c r="P283" s="201"/>
      <c r="Q283" s="254"/>
      <c r="R283" s="254"/>
      <c r="S283" s="254"/>
      <c r="T283" s="254"/>
      <c r="U283" s="254"/>
      <c r="V283" s="201"/>
      <c r="W283" s="254"/>
      <c r="X283" s="254"/>
      <c r="Y283" s="254"/>
      <c r="Z283" s="254"/>
      <c r="AA283" s="254"/>
      <c r="AB283" s="201"/>
      <c r="AC283" s="254"/>
      <c r="AD283" s="254"/>
      <c r="AE283" s="254"/>
      <c r="AF283" s="254"/>
      <c r="AG283" s="201"/>
      <c r="AH283" s="254"/>
      <c r="AI283" s="254"/>
      <c r="AJ283" s="254"/>
      <c r="AK283" s="254"/>
      <c r="AL283" s="201"/>
      <c r="AM283" s="254"/>
      <c r="AN283" s="254"/>
      <c r="AO283" s="254"/>
      <c r="AP283" s="254"/>
      <c r="AQ283" s="201"/>
      <c r="AR283" s="254"/>
      <c r="AS283" s="254"/>
      <c r="AT283" s="254"/>
      <c r="AU283" s="254"/>
      <c r="AV283" s="254"/>
      <c r="AW283" s="201"/>
      <c r="AX283" s="254"/>
      <c r="AY283" s="254"/>
      <c r="AZ283" s="254"/>
      <c r="BA283" s="254"/>
      <c r="BB283" s="201"/>
      <c r="BC283" s="254"/>
      <c r="BD283" s="254"/>
      <c r="BE283" s="254"/>
      <c r="BF283" s="201"/>
    </row>
    <row r="284" spans="7:58" x14ac:dyDescent="0.25">
      <c r="G284" s="41"/>
      <c r="H284" s="254"/>
      <c r="I284" s="254"/>
      <c r="J284" s="201"/>
      <c r="K284" s="254"/>
      <c r="L284" s="254"/>
      <c r="M284" s="254"/>
      <c r="N284" s="254"/>
      <c r="O284" s="254"/>
      <c r="P284" s="201"/>
      <c r="Q284" s="254"/>
      <c r="R284" s="254"/>
      <c r="S284" s="254"/>
      <c r="T284" s="254"/>
      <c r="U284" s="254"/>
      <c r="V284" s="201"/>
      <c r="W284" s="254"/>
      <c r="X284" s="254"/>
      <c r="Y284" s="254"/>
      <c r="Z284" s="254"/>
      <c r="AA284" s="254"/>
      <c r="AB284" s="201"/>
      <c r="AC284" s="254"/>
      <c r="AD284" s="254"/>
      <c r="AE284" s="254"/>
      <c r="AF284" s="254"/>
      <c r="AG284" s="201"/>
      <c r="AH284" s="254"/>
      <c r="AI284" s="254"/>
      <c r="AJ284" s="254"/>
      <c r="AK284" s="254"/>
      <c r="AL284" s="201"/>
      <c r="AM284" s="254"/>
      <c r="AN284" s="254"/>
      <c r="AO284" s="254"/>
      <c r="AP284" s="254"/>
      <c r="AQ284" s="201"/>
      <c r="AR284" s="254"/>
      <c r="AS284" s="254"/>
      <c r="AT284" s="254"/>
      <c r="AU284" s="254"/>
      <c r="AV284" s="254"/>
      <c r="AW284" s="201"/>
      <c r="AX284" s="254"/>
      <c r="AY284" s="254"/>
      <c r="AZ284" s="254"/>
      <c r="BA284" s="254"/>
      <c r="BB284" s="201"/>
      <c r="BC284" s="254"/>
      <c r="BD284" s="254"/>
      <c r="BE284" s="254"/>
      <c r="BF284" s="201"/>
    </row>
    <row r="285" spans="7:58" x14ac:dyDescent="0.25">
      <c r="G285" s="41"/>
      <c r="H285" s="254"/>
      <c r="I285" s="254"/>
      <c r="J285" s="201"/>
      <c r="K285" s="254"/>
      <c r="L285" s="254"/>
      <c r="M285" s="254"/>
      <c r="N285" s="254"/>
      <c r="O285" s="254"/>
      <c r="P285" s="201"/>
      <c r="Q285" s="254"/>
      <c r="R285" s="254"/>
      <c r="S285" s="254"/>
      <c r="T285" s="254"/>
      <c r="U285" s="254"/>
      <c r="V285" s="201"/>
      <c r="W285" s="254"/>
      <c r="X285" s="254"/>
      <c r="Y285" s="254"/>
      <c r="Z285" s="254"/>
      <c r="AA285" s="254"/>
      <c r="AB285" s="201"/>
      <c r="AC285" s="254"/>
      <c r="AD285" s="254"/>
      <c r="AE285" s="254"/>
      <c r="AF285" s="254"/>
      <c r="AG285" s="201"/>
      <c r="AH285" s="254"/>
      <c r="AI285" s="254"/>
      <c r="AJ285" s="254"/>
      <c r="AK285" s="254"/>
      <c r="AL285" s="201"/>
      <c r="AM285" s="254"/>
      <c r="AN285" s="254"/>
      <c r="AO285" s="254"/>
      <c r="AP285" s="254"/>
      <c r="AQ285" s="201"/>
      <c r="AR285" s="254"/>
      <c r="AS285" s="254"/>
      <c r="AT285" s="254"/>
      <c r="AU285" s="254"/>
      <c r="AV285" s="254"/>
      <c r="AW285" s="201"/>
      <c r="AX285" s="254"/>
      <c r="AY285" s="254"/>
      <c r="AZ285" s="254"/>
      <c r="BA285" s="254"/>
      <c r="BB285" s="201"/>
      <c r="BC285" s="254"/>
      <c r="BD285" s="254"/>
      <c r="BE285" s="254"/>
      <c r="BF285" s="201"/>
    </row>
    <row r="286" spans="7:58" x14ac:dyDescent="0.25">
      <c r="G286" s="41"/>
      <c r="H286" s="254"/>
      <c r="I286" s="254"/>
      <c r="J286" s="201"/>
      <c r="K286" s="254"/>
      <c r="L286" s="254"/>
      <c r="M286" s="254"/>
      <c r="N286" s="254"/>
      <c r="O286" s="254"/>
      <c r="P286" s="201"/>
      <c r="Q286" s="254"/>
      <c r="R286" s="254"/>
      <c r="S286" s="254"/>
      <c r="T286" s="254"/>
      <c r="U286" s="254"/>
      <c r="V286" s="201"/>
      <c r="W286" s="254"/>
      <c r="X286" s="254"/>
      <c r="Y286" s="254"/>
      <c r="Z286" s="254"/>
      <c r="AA286" s="254"/>
      <c r="AB286" s="201"/>
      <c r="AC286" s="254"/>
      <c r="AD286" s="254"/>
      <c r="AE286" s="254"/>
      <c r="AF286" s="254"/>
      <c r="AG286" s="201"/>
      <c r="AH286" s="254"/>
      <c r="AI286" s="254"/>
      <c r="AJ286" s="254"/>
      <c r="AK286" s="254"/>
      <c r="AL286" s="201"/>
      <c r="AM286" s="254"/>
      <c r="AN286" s="254"/>
      <c r="AO286" s="254"/>
      <c r="AP286" s="254"/>
      <c r="AQ286" s="201"/>
      <c r="AR286" s="254"/>
      <c r="AS286" s="254"/>
      <c r="AT286" s="254"/>
      <c r="AU286" s="254"/>
      <c r="AV286" s="254"/>
      <c r="AW286" s="201"/>
      <c r="AX286" s="254"/>
      <c r="AY286" s="254"/>
      <c r="AZ286" s="254"/>
      <c r="BA286" s="254"/>
      <c r="BB286" s="201"/>
      <c r="BC286" s="254"/>
      <c r="BD286" s="254"/>
      <c r="BE286" s="254"/>
      <c r="BF286" s="201"/>
    </row>
    <row r="287" spans="7:58" x14ac:dyDescent="0.25">
      <c r="G287" s="41"/>
      <c r="H287" s="254"/>
      <c r="I287" s="254"/>
      <c r="J287" s="201"/>
      <c r="K287" s="254"/>
      <c r="L287" s="254"/>
      <c r="M287" s="254"/>
      <c r="N287" s="254"/>
      <c r="O287" s="254"/>
      <c r="P287" s="201"/>
      <c r="Q287" s="254"/>
      <c r="R287" s="254"/>
      <c r="S287" s="254"/>
      <c r="T287" s="254"/>
      <c r="U287" s="254"/>
      <c r="V287" s="201"/>
      <c r="W287" s="254"/>
      <c r="X287" s="254"/>
      <c r="Y287" s="254"/>
      <c r="Z287" s="254"/>
      <c r="AA287" s="254"/>
      <c r="AB287" s="201"/>
      <c r="AC287" s="254"/>
      <c r="AD287" s="254"/>
      <c r="AE287" s="254"/>
      <c r="AF287" s="254"/>
      <c r="AG287" s="201"/>
      <c r="AH287" s="254"/>
      <c r="AI287" s="254"/>
      <c r="AJ287" s="254"/>
      <c r="AK287" s="254"/>
      <c r="AL287" s="201"/>
      <c r="AM287" s="254"/>
      <c r="AN287" s="254"/>
      <c r="AO287" s="254"/>
      <c r="AP287" s="254"/>
      <c r="AQ287" s="201"/>
      <c r="AR287" s="254"/>
      <c r="AS287" s="254"/>
      <c r="AT287" s="254"/>
      <c r="AU287" s="254"/>
      <c r="AV287" s="254"/>
      <c r="AW287" s="201"/>
      <c r="AX287" s="254"/>
      <c r="AY287" s="254"/>
      <c r="AZ287" s="254"/>
      <c r="BA287" s="254"/>
      <c r="BB287" s="201"/>
      <c r="BC287" s="254"/>
      <c r="BD287" s="254"/>
      <c r="BE287" s="254"/>
      <c r="BF287" s="201"/>
    </row>
    <row r="288" spans="7:58" x14ac:dyDescent="0.25">
      <c r="G288" s="41"/>
      <c r="H288" s="254"/>
      <c r="I288" s="254"/>
      <c r="J288" s="201"/>
      <c r="K288" s="254"/>
      <c r="L288" s="254"/>
      <c r="M288" s="254"/>
      <c r="N288" s="254"/>
      <c r="O288" s="254"/>
      <c r="P288" s="201"/>
      <c r="Q288" s="254"/>
      <c r="R288" s="254"/>
      <c r="S288" s="254"/>
      <c r="T288" s="254"/>
      <c r="U288" s="254"/>
      <c r="V288" s="201"/>
      <c r="W288" s="254"/>
      <c r="X288" s="254"/>
      <c r="Y288" s="254"/>
      <c r="Z288" s="254"/>
      <c r="AA288" s="254"/>
      <c r="AB288" s="201"/>
      <c r="AC288" s="254"/>
      <c r="AD288" s="254"/>
      <c r="AE288" s="254"/>
      <c r="AF288" s="254"/>
      <c r="AG288" s="201"/>
      <c r="AH288" s="254"/>
      <c r="AI288" s="254"/>
      <c r="AJ288" s="254"/>
      <c r="AK288" s="254"/>
      <c r="AL288" s="201"/>
      <c r="AM288" s="254"/>
      <c r="AN288" s="254"/>
      <c r="AO288" s="254"/>
      <c r="AP288" s="254"/>
      <c r="AQ288" s="201"/>
      <c r="AR288" s="254"/>
      <c r="AS288" s="254"/>
      <c r="AT288" s="254"/>
      <c r="AU288" s="254"/>
      <c r="AV288" s="254"/>
      <c r="AW288" s="201"/>
      <c r="AX288" s="254"/>
      <c r="AY288" s="254"/>
      <c r="AZ288" s="254"/>
      <c r="BA288" s="254"/>
      <c r="BB288" s="201"/>
      <c r="BC288" s="254"/>
      <c r="BD288" s="254"/>
      <c r="BE288" s="254"/>
      <c r="BF288" s="201"/>
    </row>
    <row r="289" spans="7:58" x14ac:dyDescent="0.25">
      <c r="G289" s="41"/>
      <c r="H289" s="254"/>
      <c r="I289" s="254"/>
      <c r="J289" s="201"/>
      <c r="K289" s="254"/>
      <c r="L289" s="254"/>
      <c r="M289" s="254"/>
      <c r="N289" s="254"/>
      <c r="O289" s="254"/>
      <c r="P289" s="201"/>
      <c r="Q289" s="254"/>
      <c r="R289" s="254"/>
      <c r="S289" s="254"/>
      <c r="T289" s="254"/>
      <c r="U289" s="254"/>
      <c r="V289" s="201"/>
      <c r="W289" s="254"/>
      <c r="X289" s="254"/>
      <c r="Y289" s="254"/>
      <c r="Z289" s="254"/>
      <c r="AA289" s="254"/>
      <c r="AB289" s="201"/>
      <c r="AC289" s="254"/>
      <c r="AD289" s="254"/>
      <c r="AE289" s="254"/>
      <c r="AF289" s="254"/>
      <c r="AG289" s="201"/>
      <c r="AH289" s="254"/>
      <c r="AI289" s="254"/>
      <c r="AJ289" s="254"/>
      <c r="AK289" s="254"/>
      <c r="AL289" s="201"/>
      <c r="AM289" s="254"/>
      <c r="AN289" s="254"/>
      <c r="AO289" s="254"/>
      <c r="AP289" s="254"/>
      <c r="AQ289" s="201"/>
      <c r="AR289" s="254"/>
      <c r="AS289" s="254"/>
      <c r="AT289" s="254"/>
      <c r="AU289" s="254"/>
      <c r="AV289" s="254"/>
      <c r="AW289" s="201"/>
      <c r="AX289" s="254"/>
      <c r="AY289" s="254"/>
      <c r="AZ289" s="254"/>
      <c r="BA289" s="254"/>
      <c r="BB289" s="201"/>
      <c r="BC289" s="254"/>
      <c r="BD289" s="254"/>
      <c r="BE289" s="254"/>
      <c r="BF289" s="201"/>
    </row>
    <row r="290" spans="7:58" x14ac:dyDescent="0.25">
      <c r="G290" s="41"/>
      <c r="H290" s="254"/>
      <c r="I290" s="254"/>
      <c r="J290" s="201"/>
      <c r="K290" s="254"/>
      <c r="L290" s="254"/>
      <c r="M290" s="254"/>
      <c r="N290" s="254"/>
      <c r="O290" s="254"/>
      <c r="P290" s="201"/>
      <c r="Q290" s="254"/>
      <c r="R290" s="254"/>
      <c r="S290" s="254"/>
      <c r="T290" s="254"/>
      <c r="U290" s="254"/>
      <c r="V290" s="201"/>
      <c r="W290" s="254"/>
      <c r="X290" s="254"/>
      <c r="Y290" s="254"/>
      <c r="Z290" s="254"/>
      <c r="AA290" s="254"/>
      <c r="AB290" s="201"/>
      <c r="AC290" s="254"/>
      <c r="AD290" s="254"/>
      <c r="AE290" s="254"/>
      <c r="AF290" s="254"/>
      <c r="AG290" s="201"/>
      <c r="AH290" s="254"/>
      <c r="AI290" s="254"/>
      <c r="AJ290" s="254"/>
      <c r="AK290" s="254"/>
      <c r="AL290" s="201"/>
      <c r="AM290" s="254"/>
      <c r="AN290" s="254"/>
      <c r="AO290" s="254"/>
      <c r="AP290" s="254"/>
      <c r="AQ290" s="201"/>
      <c r="AR290" s="254"/>
      <c r="AS290" s="254"/>
      <c r="AT290" s="254"/>
      <c r="AU290" s="254"/>
      <c r="AV290" s="254"/>
      <c r="AW290" s="201"/>
      <c r="AX290" s="254"/>
      <c r="AY290" s="254"/>
      <c r="AZ290" s="254"/>
      <c r="BA290" s="254"/>
      <c r="BB290" s="201"/>
      <c r="BC290" s="254"/>
      <c r="BD290" s="254"/>
      <c r="BE290" s="254"/>
      <c r="BF290" s="201"/>
    </row>
    <row r="291" spans="7:58" x14ac:dyDescent="0.25">
      <c r="G291" s="41"/>
      <c r="H291" s="254"/>
      <c r="I291" s="254"/>
      <c r="J291" s="201"/>
      <c r="K291" s="254"/>
      <c r="L291" s="254"/>
      <c r="M291" s="254"/>
      <c r="N291" s="254"/>
      <c r="O291" s="254"/>
      <c r="P291" s="201"/>
      <c r="Q291" s="254"/>
      <c r="R291" s="254"/>
      <c r="S291" s="254"/>
      <c r="T291" s="254"/>
      <c r="U291" s="254"/>
      <c r="V291" s="201"/>
      <c r="W291" s="254"/>
      <c r="X291" s="254"/>
      <c r="Y291" s="254"/>
      <c r="Z291" s="254"/>
      <c r="AA291" s="254"/>
      <c r="AB291" s="201"/>
      <c r="AC291" s="254"/>
      <c r="AD291" s="254"/>
      <c r="AE291" s="254"/>
      <c r="AF291" s="254"/>
      <c r="AG291" s="201"/>
      <c r="AH291" s="254"/>
      <c r="AI291" s="254"/>
      <c r="AJ291" s="254"/>
      <c r="AK291" s="254"/>
      <c r="AL291" s="201"/>
      <c r="AM291" s="254"/>
      <c r="AN291" s="254"/>
      <c r="AO291" s="254"/>
      <c r="AP291" s="254"/>
      <c r="AQ291" s="201"/>
      <c r="AR291" s="254"/>
      <c r="AS291" s="254"/>
      <c r="AT291" s="254"/>
      <c r="AU291" s="254"/>
      <c r="AV291" s="254"/>
      <c r="AW291" s="201"/>
      <c r="AX291" s="254"/>
      <c r="AY291" s="254"/>
      <c r="AZ291" s="254"/>
      <c r="BA291" s="254"/>
      <c r="BB291" s="201"/>
      <c r="BC291" s="254"/>
      <c r="BD291" s="254"/>
      <c r="BE291" s="254"/>
      <c r="BF291" s="201"/>
    </row>
    <row r="292" spans="7:58" x14ac:dyDescent="0.25">
      <c r="G292" s="41"/>
      <c r="H292" s="254"/>
      <c r="I292" s="254"/>
      <c r="J292" s="201"/>
      <c r="K292" s="254"/>
      <c r="L292" s="254"/>
      <c r="M292" s="254"/>
      <c r="N292" s="254"/>
      <c r="O292" s="254"/>
      <c r="P292" s="201"/>
      <c r="Q292" s="254"/>
      <c r="R292" s="254"/>
      <c r="S292" s="254"/>
      <c r="T292" s="254"/>
      <c r="U292" s="254"/>
      <c r="V292" s="201"/>
      <c r="W292" s="254"/>
      <c r="X292" s="254"/>
      <c r="Y292" s="254"/>
      <c r="Z292" s="254"/>
      <c r="AA292" s="254"/>
      <c r="AB292" s="201"/>
      <c r="AC292" s="254"/>
      <c r="AD292" s="254"/>
      <c r="AE292" s="254"/>
      <c r="AF292" s="254"/>
      <c r="AG292" s="201"/>
      <c r="AH292" s="254"/>
      <c r="AI292" s="254"/>
      <c r="AJ292" s="254"/>
      <c r="AK292" s="254"/>
      <c r="AL292" s="201"/>
      <c r="AM292" s="254"/>
      <c r="AN292" s="254"/>
      <c r="AO292" s="254"/>
      <c r="AP292" s="254"/>
      <c r="AQ292" s="201"/>
      <c r="AR292" s="254"/>
      <c r="AS292" s="254"/>
      <c r="AT292" s="254"/>
      <c r="AU292" s="254"/>
      <c r="AV292" s="254"/>
      <c r="AW292" s="201"/>
      <c r="AX292" s="254"/>
      <c r="AY292" s="254"/>
      <c r="AZ292" s="254"/>
      <c r="BA292" s="254"/>
      <c r="BB292" s="201"/>
      <c r="BC292" s="254"/>
      <c r="BD292" s="254"/>
      <c r="BE292" s="254"/>
      <c r="BF292" s="201"/>
    </row>
    <row r="293" spans="7:58" x14ac:dyDescent="0.25">
      <c r="G293" s="41"/>
      <c r="H293" s="254"/>
      <c r="I293" s="254"/>
      <c r="J293" s="201"/>
      <c r="K293" s="254"/>
      <c r="L293" s="254"/>
      <c r="M293" s="254"/>
      <c r="N293" s="254"/>
      <c r="O293" s="254"/>
      <c r="P293" s="201"/>
      <c r="Q293" s="254"/>
      <c r="R293" s="254"/>
      <c r="S293" s="254"/>
      <c r="T293" s="254"/>
      <c r="U293" s="254"/>
      <c r="V293" s="201"/>
      <c r="W293" s="254"/>
      <c r="X293" s="254"/>
      <c r="Y293" s="254"/>
      <c r="Z293" s="254"/>
      <c r="AA293" s="254"/>
      <c r="AB293" s="201"/>
      <c r="AC293" s="254"/>
      <c r="AD293" s="254"/>
      <c r="AE293" s="254"/>
      <c r="AF293" s="254"/>
      <c r="AG293" s="201"/>
      <c r="AH293" s="254"/>
      <c r="AI293" s="254"/>
      <c r="AJ293" s="254"/>
      <c r="AK293" s="254"/>
      <c r="AL293" s="201"/>
      <c r="AM293" s="254"/>
      <c r="AN293" s="254"/>
      <c r="AO293" s="254"/>
      <c r="AP293" s="254"/>
      <c r="AQ293" s="201"/>
      <c r="AR293" s="254"/>
      <c r="AS293" s="254"/>
      <c r="AT293" s="254"/>
      <c r="AU293" s="254"/>
      <c r="AV293" s="254"/>
      <c r="AW293" s="201"/>
      <c r="AX293" s="254"/>
      <c r="AY293" s="254"/>
      <c r="AZ293" s="254"/>
      <c r="BA293" s="254"/>
      <c r="BB293" s="201"/>
      <c r="BC293" s="254"/>
      <c r="BD293" s="254"/>
      <c r="BE293" s="254"/>
      <c r="BF293" s="201"/>
    </row>
    <row r="294" spans="7:58" x14ac:dyDescent="0.25">
      <c r="G294" s="41"/>
      <c r="H294" s="254"/>
      <c r="I294" s="254"/>
      <c r="J294" s="201"/>
      <c r="K294" s="254"/>
      <c r="L294" s="254"/>
      <c r="M294" s="254"/>
      <c r="N294" s="254"/>
      <c r="O294" s="254"/>
      <c r="P294" s="201"/>
      <c r="Q294" s="254"/>
      <c r="R294" s="254"/>
      <c r="S294" s="254"/>
      <c r="T294" s="254"/>
      <c r="U294" s="254"/>
      <c r="V294" s="201"/>
      <c r="W294" s="254"/>
      <c r="X294" s="254"/>
      <c r="Y294" s="254"/>
      <c r="Z294" s="254"/>
      <c r="AA294" s="254"/>
      <c r="AB294" s="201"/>
      <c r="AC294" s="254"/>
      <c r="AD294" s="254"/>
      <c r="AE294" s="254"/>
      <c r="AF294" s="254"/>
      <c r="AG294" s="201"/>
      <c r="AH294" s="254"/>
      <c r="AI294" s="254"/>
      <c r="AJ294" s="254"/>
      <c r="AK294" s="254"/>
      <c r="AL294" s="201"/>
      <c r="AM294" s="254"/>
      <c r="AN294" s="254"/>
      <c r="AO294" s="254"/>
      <c r="AP294" s="254"/>
      <c r="AQ294" s="201"/>
      <c r="AR294" s="254"/>
      <c r="AS294" s="254"/>
      <c r="AT294" s="254"/>
      <c r="AU294" s="254"/>
      <c r="AV294" s="254"/>
      <c r="AW294" s="201"/>
      <c r="AX294" s="254"/>
      <c r="AY294" s="254"/>
      <c r="AZ294" s="254"/>
      <c r="BA294" s="254"/>
      <c r="BB294" s="201"/>
      <c r="BC294" s="254"/>
      <c r="BD294" s="254"/>
      <c r="BE294" s="254"/>
      <c r="BF294" s="201"/>
    </row>
    <row r="295" spans="7:58" x14ac:dyDescent="0.25">
      <c r="G295" s="41"/>
      <c r="H295" s="254"/>
      <c r="I295" s="254"/>
      <c r="J295" s="201"/>
      <c r="K295" s="254"/>
      <c r="L295" s="254"/>
      <c r="M295" s="254"/>
      <c r="N295" s="254"/>
      <c r="O295" s="254"/>
      <c r="P295" s="201"/>
      <c r="Q295" s="254"/>
      <c r="R295" s="254"/>
      <c r="S295" s="254"/>
      <c r="T295" s="254"/>
      <c r="U295" s="254"/>
      <c r="V295" s="201"/>
      <c r="W295" s="254"/>
      <c r="X295" s="254"/>
      <c r="Y295" s="254"/>
      <c r="Z295" s="254"/>
      <c r="AA295" s="254"/>
      <c r="AB295" s="201"/>
      <c r="AC295" s="254"/>
      <c r="AD295" s="254"/>
      <c r="AE295" s="254"/>
      <c r="AF295" s="254"/>
      <c r="AG295" s="201"/>
      <c r="AH295" s="254"/>
      <c r="AI295" s="254"/>
      <c r="AJ295" s="254"/>
      <c r="AK295" s="254"/>
      <c r="AL295" s="201"/>
      <c r="AM295" s="254"/>
      <c r="AN295" s="254"/>
      <c r="AO295" s="254"/>
      <c r="AP295" s="254"/>
      <c r="AQ295" s="201"/>
      <c r="AR295" s="254"/>
      <c r="AS295" s="254"/>
      <c r="AT295" s="254"/>
      <c r="AU295" s="254"/>
      <c r="AV295" s="254"/>
      <c r="AW295" s="201"/>
      <c r="AX295" s="254"/>
      <c r="AY295" s="254"/>
      <c r="AZ295" s="254"/>
      <c r="BA295" s="254"/>
      <c r="BB295" s="201"/>
      <c r="BC295" s="254"/>
      <c r="BD295" s="254"/>
      <c r="BE295" s="254"/>
      <c r="BF295" s="201"/>
    </row>
    <row r="296" spans="7:58" x14ac:dyDescent="0.25">
      <c r="G296" s="41"/>
      <c r="H296" s="254"/>
      <c r="I296" s="254"/>
      <c r="J296" s="201"/>
      <c r="K296" s="254"/>
      <c r="L296" s="254"/>
      <c r="M296" s="254"/>
      <c r="N296" s="254"/>
      <c r="O296" s="254"/>
      <c r="P296" s="201"/>
      <c r="Q296" s="254"/>
      <c r="R296" s="254"/>
      <c r="S296" s="254"/>
      <c r="T296" s="254"/>
      <c r="U296" s="254"/>
      <c r="V296" s="201"/>
      <c r="W296" s="254"/>
      <c r="X296" s="254"/>
      <c r="Y296" s="254"/>
      <c r="Z296" s="254"/>
      <c r="AA296" s="254"/>
      <c r="AB296" s="201"/>
      <c r="AC296" s="254"/>
      <c r="AD296" s="254"/>
      <c r="AE296" s="254"/>
      <c r="AF296" s="254"/>
      <c r="AG296" s="201"/>
      <c r="AH296" s="254"/>
      <c r="AI296" s="254"/>
      <c r="AJ296" s="254"/>
      <c r="AK296" s="254"/>
      <c r="AL296" s="201"/>
      <c r="AM296" s="254"/>
      <c r="AN296" s="254"/>
      <c r="AO296" s="254"/>
      <c r="AP296" s="254"/>
      <c r="AQ296" s="201"/>
      <c r="AR296" s="254"/>
      <c r="AS296" s="254"/>
      <c r="AT296" s="254"/>
      <c r="AU296" s="254"/>
      <c r="AV296" s="254"/>
      <c r="AW296" s="201"/>
      <c r="AX296" s="254"/>
      <c r="AY296" s="254"/>
      <c r="AZ296" s="254"/>
      <c r="BA296" s="254"/>
      <c r="BB296" s="201"/>
      <c r="BC296" s="254"/>
      <c r="BD296" s="254"/>
      <c r="BE296" s="254"/>
      <c r="BF296" s="201"/>
    </row>
    <row r="297" spans="7:58" x14ac:dyDescent="0.25">
      <c r="G297" s="41"/>
      <c r="H297" s="254"/>
      <c r="I297" s="254"/>
      <c r="J297" s="201"/>
      <c r="K297" s="254"/>
      <c r="L297" s="254"/>
      <c r="M297" s="254"/>
      <c r="N297" s="254"/>
      <c r="O297" s="254"/>
      <c r="P297" s="201"/>
      <c r="Q297" s="254"/>
      <c r="R297" s="254"/>
      <c r="S297" s="254"/>
      <c r="T297" s="254"/>
      <c r="U297" s="254"/>
      <c r="V297" s="201"/>
      <c r="W297" s="254"/>
      <c r="X297" s="254"/>
      <c r="Y297" s="254"/>
      <c r="Z297" s="254"/>
      <c r="AA297" s="254"/>
      <c r="AB297" s="201"/>
      <c r="AC297" s="254"/>
      <c r="AD297" s="254"/>
      <c r="AE297" s="254"/>
      <c r="AF297" s="254"/>
      <c r="AG297" s="201"/>
      <c r="AH297" s="254"/>
      <c r="AI297" s="254"/>
      <c r="AJ297" s="254"/>
      <c r="AK297" s="254"/>
      <c r="AL297" s="201"/>
      <c r="AM297" s="254"/>
      <c r="AN297" s="254"/>
      <c r="AO297" s="254"/>
      <c r="AP297" s="254"/>
      <c r="AQ297" s="201"/>
      <c r="AR297" s="254"/>
      <c r="AS297" s="254"/>
      <c r="AT297" s="254"/>
      <c r="AU297" s="254"/>
      <c r="AV297" s="254"/>
      <c r="AW297" s="201"/>
      <c r="AX297" s="254"/>
      <c r="AY297" s="254"/>
      <c r="AZ297" s="254"/>
      <c r="BA297" s="254"/>
      <c r="BB297" s="201"/>
      <c r="BC297" s="254"/>
      <c r="BD297" s="254"/>
      <c r="BE297" s="254"/>
      <c r="BF297" s="201"/>
    </row>
    <row r="298" spans="7:58" x14ac:dyDescent="0.25">
      <c r="G298" s="161"/>
      <c r="H298" s="254"/>
      <c r="I298" s="254"/>
      <c r="J298" s="201"/>
      <c r="K298" s="254"/>
      <c r="L298" s="254"/>
      <c r="M298" s="254"/>
      <c r="N298" s="254"/>
      <c r="O298" s="254"/>
      <c r="P298" s="201"/>
      <c r="Q298" s="254"/>
      <c r="R298" s="254"/>
      <c r="S298" s="254"/>
      <c r="T298" s="254"/>
      <c r="U298" s="254"/>
      <c r="V298" s="201"/>
      <c r="W298" s="254"/>
      <c r="X298" s="254"/>
      <c r="Y298" s="254"/>
      <c r="Z298" s="254"/>
      <c r="AA298" s="254"/>
      <c r="AB298" s="201"/>
      <c r="AC298" s="254"/>
      <c r="AD298" s="254"/>
      <c r="AE298" s="254"/>
      <c r="AF298" s="254"/>
      <c r="AG298" s="201"/>
      <c r="AH298" s="254"/>
      <c r="AI298" s="254"/>
      <c r="AJ298" s="254"/>
      <c r="AK298" s="254"/>
      <c r="AL298" s="201"/>
      <c r="AM298" s="254"/>
      <c r="AN298" s="254"/>
      <c r="AO298" s="254"/>
      <c r="AP298" s="254"/>
      <c r="AQ298" s="201"/>
      <c r="AR298" s="254"/>
      <c r="AS298" s="254"/>
      <c r="AT298" s="254"/>
      <c r="AU298" s="254"/>
      <c r="AV298" s="254"/>
      <c r="AW298" s="201"/>
      <c r="AX298" s="254"/>
      <c r="AY298" s="254"/>
      <c r="AZ298" s="254"/>
      <c r="BA298" s="254"/>
      <c r="BB298" s="201"/>
      <c r="BC298" s="254"/>
      <c r="BD298" s="254"/>
      <c r="BE298" s="254"/>
      <c r="BF298" s="201"/>
    </row>
    <row r="299" spans="7:58" x14ac:dyDescent="0.25">
      <c r="G299" s="41"/>
      <c r="H299" s="254"/>
      <c r="I299" s="254"/>
      <c r="J299" s="201"/>
      <c r="K299" s="254"/>
      <c r="L299" s="254"/>
      <c r="M299" s="254"/>
      <c r="N299" s="254"/>
      <c r="O299" s="254"/>
      <c r="P299" s="201"/>
      <c r="Q299" s="254"/>
      <c r="R299" s="254"/>
      <c r="S299" s="254"/>
      <c r="T299" s="254"/>
      <c r="U299" s="254"/>
      <c r="V299" s="201"/>
      <c r="W299" s="254"/>
      <c r="X299" s="254"/>
      <c r="Y299" s="254"/>
      <c r="Z299" s="254"/>
      <c r="AA299" s="254"/>
      <c r="AB299" s="201"/>
      <c r="AC299" s="254"/>
      <c r="AD299" s="254"/>
      <c r="AE299" s="254"/>
      <c r="AF299" s="254"/>
      <c r="AG299" s="201"/>
      <c r="AH299" s="254"/>
      <c r="AI299" s="254"/>
      <c r="AJ299" s="254"/>
      <c r="AK299" s="254"/>
      <c r="AL299" s="201"/>
      <c r="AM299" s="254"/>
      <c r="AN299" s="254"/>
      <c r="AO299" s="254"/>
      <c r="AP299" s="254"/>
      <c r="AQ299" s="201"/>
      <c r="AR299" s="254"/>
      <c r="AS299" s="254"/>
      <c r="AT299" s="254"/>
      <c r="AU299" s="254"/>
      <c r="AV299" s="254"/>
      <c r="AW299" s="201"/>
      <c r="AX299" s="254"/>
      <c r="AY299" s="254"/>
      <c r="AZ299" s="254"/>
      <c r="BA299" s="254"/>
      <c r="BB299" s="201"/>
      <c r="BC299" s="254"/>
      <c r="BD299" s="254"/>
      <c r="BE299" s="254"/>
      <c r="BF299" s="201"/>
    </row>
    <row r="300" spans="7:58" x14ac:dyDescent="0.25">
      <c r="G300" s="41"/>
      <c r="H300" s="254"/>
      <c r="I300" s="254"/>
      <c r="J300" s="201"/>
      <c r="K300" s="254"/>
      <c r="L300" s="254"/>
      <c r="M300" s="254"/>
      <c r="N300" s="254"/>
      <c r="O300" s="254"/>
      <c r="P300" s="201"/>
      <c r="Q300" s="254"/>
      <c r="R300" s="254"/>
      <c r="S300" s="254"/>
      <c r="T300" s="254"/>
      <c r="U300" s="254"/>
      <c r="V300" s="201"/>
      <c r="W300" s="254"/>
      <c r="X300" s="254"/>
      <c r="Y300" s="254"/>
      <c r="Z300" s="254"/>
      <c r="AA300" s="254"/>
      <c r="AB300" s="201"/>
      <c r="AC300" s="254"/>
      <c r="AD300" s="254"/>
      <c r="AE300" s="254"/>
      <c r="AF300" s="254"/>
      <c r="AG300" s="201"/>
      <c r="AH300" s="254"/>
      <c r="AI300" s="254"/>
      <c r="AJ300" s="254"/>
      <c r="AK300" s="254"/>
      <c r="AL300" s="201"/>
      <c r="AM300" s="254"/>
      <c r="AN300" s="254"/>
      <c r="AO300" s="254"/>
      <c r="AP300" s="254"/>
      <c r="AQ300" s="201"/>
      <c r="AR300" s="254"/>
      <c r="AS300" s="254"/>
      <c r="AT300" s="254"/>
      <c r="AU300" s="254"/>
      <c r="AV300" s="254"/>
      <c r="AW300" s="201"/>
      <c r="AX300" s="254"/>
      <c r="AY300" s="254"/>
      <c r="AZ300" s="254"/>
      <c r="BA300" s="254"/>
      <c r="BB300" s="201"/>
      <c r="BC300" s="254"/>
      <c r="BD300" s="254"/>
      <c r="BE300" s="254"/>
      <c r="BF300" s="201"/>
    </row>
    <row r="301" spans="7:58" x14ac:dyDescent="0.25">
      <c r="G301" s="41"/>
      <c r="H301" s="254"/>
      <c r="I301" s="254"/>
      <c r="J301" s="201"/>
      <c r="K301" s="254"/>
      <c r="L301" s="254"/>
      <c r="M301" s="254"/>
      <c r="N301" s="254"/>
      <c r="O301" s="254"/>
      <c r="P301" s="201"/>
      <c r="Q301" s="254"/>
      <c r="R301" s="254"/>
      <c r="S301" s="254"/>
      <c r="T301" s="254"/>
      <c r="U301" s="254"/>
      <c r="V301" s="201"/>
      <c r="W301" s="254"/>
      <c r="X301" s="254"/>
      <c r="Y301" s="254"/>
      <c r="Z301" s="254"/>
      <c r="AA301" s="254"/>
      <c r="AB301" s="201"/>
      <c r="AC301" s="254"/>
      <c r="AD301" s="254"/>
      <c r="AE301" s="254"/>
      <c r="AF301" s="254"/>
      <c r="AG301" s="201"/>
      <c r="AH301" s="254"/>
      <c r="AI301" s="254"/>
      <c r="AJ301" s="254"/>
      <c r="AK301" s="254"/>
      <c r="AL301" s="201"/>
      <c r="AM301" s="254"/>
      <c r="AN301" s="254"/>
      <c r="AO301" s="254"/>
      <c r="AP301" s="254"/>
      <c r="AQ301" s="201"/>
      <c r="AR301" s="254"/>
      <c r="AS301" s="254"/>
      <c r="AT301" s="254"/>
      <c r="AU301" s="254"/>
      <c r="AV301" s="254"/>
      <c r="AW301" s="201"/>
      <c r="AX301" s="254"/>
      <c r="AY301" s="254"/>
      <c r="AZ301" s="254"/>
      <c r="BA301" s="254"/>
      <c r="BB301" s="201"/>
      <c r="BC301" s="254"/>
      <c r="BD301" s="254"/>
      <c r="BE301" s="254"/>
      <c r="BF301" s="201"/>
    </row>
    <row r="302" spans="7:58" x14ac:dyDescent="0.25">
      <c r="G302" s="161"/>
      <c r="H302" s="254"/>
      <c r="I302" s="254"/>
      <c r="J302" s="201"/>
      <c r="K302" s="254"/>
      <c r="L302" s="254"/>
      <c r="M302" s="254"/>
      <c r="N302" s="254"/>
      <c r="O302" s="254"/>
      <c r="P302" s="201"/>
      <c r="Q302" s="254"/>
      <c r="R302" s="254"/>
      <c r="S302" s="254"/>
      <c r="T302" s="254"/>
      <c r="U302" s="254"/>
      <c r="V302" s="201"/>
      <c r="W302" s="254"/>
      <c r="X302" s="254"/>
      <c r="Y302" s="254"/>
      <c r="Z302" s="254"/>
      <c r="AA302" s="254"/>
      <c r="AB302" s="201"/>
      <c r="AC302" s="254"/>
      <c r="AD302" s="254"/>
      <c r="AE302" s="254"/>
      <c r="AF302" s="254"/>
      <c r="AG302" s="201"/>
      <c r="AH302" s="254"/>
      <c r="AI302" s="254"/>
      <c r="AJ302" s="254"/>
      <c r="AK302" s="254"/>
      <c r="AL302" s="201"/>
      <c r="AM302" s="254"/>
      <c r="AN302" s="254"/>
      <c r="AO302" s="254"/>
      <c r="AP302" s="254"/>
      <c r="AQ302" s="201"/>
      <c r="AR302" s="254"/>
      <c r="AS302" s="254"/>
      <c r="AT302" s="254"/>
      <c r="AU302" s="254"/>
      <c r="AV302" s="254"/>
      <c r="AW302" s="201"/>
      <c r="AX302" s="254"/>
      <c r="AY302" s="254"/>
      <c r="AZ302" s="254"/>
      <c r="BA302" s="254"/>
      <c r="BB302" s="201"/>
      <c r="BC302" s="254"/>
      <c r="BD302" s="254"/>
      <c r="BE302" s="254"/>
      <c r="BF302" s="201"/>
    </row>
    <row r="303" spans="7:58" x14ac:dyDescent="0.25">
      <c r="G303" s="41"/>
      <c r="H303" s="254"/>
      <c r="I303" s="254"/>
      <c r="J303" s="201"/>
      <c r="K303" s="254"/>
      <c r="L303" s="254"/>
      <c r="M303" s="254"/>
      <c r="N303" s="254"/>
      <c r="O303" s="254"/>
      <c r="P303" s="201"/>
      <c r="Q303" s="254"/>
      <c r="R303" s="254"/>
      <c r="S303" s="254"/>
      <c r="T303" s="254"/>
      <c r="U303" s="254"/>
      <c r="V303" s="201"/>
      <c r="W303" s="254"/>
      <c r="X303" s="254"/>
      <c r="Y303" s="254"/>
      <c r="Z303" s="254"/>
      <c r="AA303" s="254"/>
      <c r="AB303" s="201"/>
      <c r="AC303" s="254"/>
      <c r="AD303" s="254"/>
      <c r="AE303" s="254"/>
      <c r="AF303" s="254"/>
      <c r="AG303" s="201"/>
      <c r="AH303" s="254"/>
      <c r="AI303" s="254"/>
      <c r="AJ303" s="254"/>
      <c r="AK303" s="254"/>
      <c r="AL303" s="201"/>
      <c r="AM303" s="254"/>
      <c r="AN303" s="254"/>
      <c r="AO303" s="254"/>
      <c r="AP303" s="254"/>
      <c r="AQ303" s="201"/>
      <c r="AR303" s="254"/>
      <c r="AS303" s="254"/>
      <c r="AT303" s="254"/>
      <c r="AU303" s="254"/>
      <c r="AV303" s="254"/>
      <c r="AW303" s="201"/>
      <c r="AX303" s="254"/>
      <c r="AY303" s="254"/>
      <c r="AZ303" s="254"/>
      <c r="BA303" s="254"/>
      <c r="BB303" s="201"/>
      <c r="BC303" s="254"/>
      <c r="BD303" s="254"/>
      <c r="BE303" s="254"/>
      <c r="BF303" s="201"/>
    </row>
    <row r="304" spans="7:58" x14ac:dyDescent="0.25">
      <c r="G304" s="41"/>
      <c r="H304" s="254"/>
      <c r="I304" s="254"/>
      <c r="J304" s="201"/>
      <c r="K304" s="254"/>
      <c r="L304" s="254"/>
      <c r="M304" s="254"/>
      <c r="N304" s="254"/>
      <c r="O304" s="254"/>
      <c r="P304" s="201"/>
      <c r="Q304" s="254"/>
      <c r="R304" s="254"/>
      <c r="S304" s="254"/>
      <c r="T304" s="254"/>
      <c r="U304" s="254"/>
      <c r="V304" s="201"/>
      <c r="W304" s="254"/>
      <c r="X304" s="254"/>
      <c r="Y304" s="254"/>
      <c r="Z304" s="254"/>
      <c r="AA304" s="254"/>
      <c r="AB304" s="201"/>
      <c r="AC304" s="254"/>
      <c r="AD304" s="254"/>
      <c r="AE304" s="254"/>
      <c r="AF304" s="254"/>
      <c r="AG304" s="201"/>
      <c r="AH304" s="254"/>
      <c r="AI304" s="254"/>
      <c r="AJ304" s="254"/>
      <c r="AK304" s="254"/>
      <c r="AL304" s="201"/>
      <c r="AM304" s="254"/>
      <c r="AN304" s="254"/>
      <c r="AO304" s="254"/>
      <c r="AP304" s="254"/>
      <c r="AQ304" s="201"/>
      <c r="AR304" s="254"/>
      <c r="AS304" s="254"/>
      <c r="AT304" s="254"/>
      <c r="AU304" s="254"/>
      <c r="AV304" s="254"/>
      <c r="AW304" s="201"/>
      <c r="AX304" s="254"/>
      <c r="AY304" s="254"/>
      <c r="AZ304" s="254"/>
      <c r="BA304" s="254"/>
      <c r="BB304" s="201"/>
      <c r="BC304" s="254"/>
      <c r="BD304" s="254"/>
      <c r="BE304" s="254"/>
      <c r="BF304" s="201"/>
    </row>
    <row r="305" spans="7:58" x14ac:dyDescent="0.25">
      <c r="G305" s="41"/>
      <c r="H305" s="254"/>
      <c r="I305" s="254"/>
      <c r="J305" s="201"/>
      <c r="K305" s="254"/>
      <c r="L305" s="254"/>
      <c r="M305" s="254"/>
      <c r="N305" s="254"/>
      <c r="O305" s="254"/>
      <c r="P305" s="201"/>
      <c r="Q305" s="254"/>
      <c r="R305" s="254"/>
      <c r="S305" s="254"/>
      <c r="T305" s="254"/>
      <c r="U305" s="254"/>
      <c r="V305" s="201"/>
      <c r="W305" s="254"/>
      <c r="X305" s="254"/>
      <c r="Y305" s="254"/>
      <c r="Z305" s="254"/>
      <c r="AA305" s="254"/>
      <c r="AB305" s="201"/>
      <c r="AC305" s="254"/>
      <c r="AD305" s="254"/>
      <c r="AE305" s="254"/>
      <c r="AF305" s="254"/>
      <c r="AG305" s="201"/>
      <c r="AH305" s="254"/>
      <c r="AI305" s="254"/>
      <c r="AJ305" s="254"/>
      <c r="AK305" s="254"/>
      <c r="AL305" s="201"/>
      <c r="AM305" s="254"/>
      <c r="AN305" s="254"/>
      <c r="AO305" s="254"/>
      <c r="AP305" s="254"/>
      <c r="AQ305" s="201"/>
      <c r="AR305" s="254"/>
      <c r="AS305" s="254"/>
      <c r="AT305" s="254"/>
      <c r="AU305" s="254"/>
      <c r="AV305" s="254"/>
      <c r="AW305" s="201"/>
      <c r="AX305" s="254"/>
      <c r="AY305" s="254"/>
      <c r="AZ305" s="254"/>
      <c r="BA305" s="254"/>
      <c r="BB305" s="201"/>
      <c r="BC305" s="254"/>
      <c r="BD305" s="254"/>
      <c r="BE305" s="254"/>
      <c r="BF305" s="201"/>
    </row>
    <row r="306" spans="7:58" x14ac:dyDescent="0.25">
      <c r="G306" s="161"/>
      <c r="H306" s="254"/>
      <c r="I306" s="254"/>
      <c r="J306" s="201"/>
      <c r="K306" s="254"/>
      <c r="L306" s="254"/>
      <c r="M306" s="254"/>
      <c r="N306" s="254"/>
      <c r="O306" s="254"/>
      <c r="P306" s="201"/>
      <c r="Q306" s="254"/>
      <c r="R306" s="254"/>
      <c r="S306" s="254"/>
      <c r="T306" s="254"/>
      <c r="U306" s="254"/>
      <c r="V306" s="201"/>
      <c r="W306" s="254"/>
      <c r="X306" s="254"/>
      <c r="Y306" s="254"/>
      <c r="Z306" s="254"/>
      <c r="AA306" s="254"/>
      <c r="AB306" s="201"/>
      <c r="AC306" s="254"/>
      <c r="AD306" s="254"/>
      <c r="AE306" s="254"/>
      <c r="AF306" s="254"/>
      <c r="AG306" s="201"/>
      <c r="AH306" s="254"/>
      <c r="AI306" s="254"/>
      <c r="AJ306" s="254"/>
      <c r="AK306" s="254"/>
      <c r="AL306" s="201"/>
      <c r="AM306" s="254"/>
      <c r="AN306" s="254"/>
      <c r="AO306" s="254"/>
      <c r="AP306" s="254"/>
      <c r="AQ306" s="201"/>
      <c r="AR306" s="254"/>
      <c r="AS306" s="254"/>
      <c r="AT306" s="254"/>
      <c r="AU306" s="254"/>
      <c r="AV306" s="254"/>
      <c r="AW306" s="201"/>
      <c r="AX306" s="254"/>
      <c r="AY306" s="254"/>
      <c r="AZ306" s="254"/>
      <c r="BA306" s="254"/>
      <c r="BB306" s="201"/>
      <c r="BC306" s="254"/>
      <c r="BD306" s="254"/>
      <c r="BE306" s="254"/>
      <c r="BF306" s="201"/>
    </row>
    <row r="307" spans="7:58" x14ac:dyDescent="0.25">
      <c r="G307" s="41"/>
      <c r="H307" s="254"/>
      <c r="I307" s="254"/>
      <c r="J307" s="201"/>
      <c r="K307" s="254"/>
      <c r="L307" s="254"/>
      <c r="M307" s="254"/>
      <c r="N307" s="254"/>
      <c r="O307" s="254"/>
      <c r="P307" s="201"/>
      <c r="Q307" s="254"/>
      <c r="R307" s="254"/>
      <c r="S307" s="254"/>
      <c r="T307" s="254"/>
      <c r="U307" s="254"/>
      <c r="V307" s="201"/>
      <c r="W307" s="254"/>
      <c r="X307" s="254"/>
      <c r="Y307" s="254"/>
      <c r="Z307" s="254"/>
      <c r="AA307" s="254"/>
      <c r="AB307" s="201"/>
      <c r="AC307" s="254"/>
      <c r="AD307" s="254"/>
      <c r="AE307" s="254"/>
      <c r="AF307" s="254"/>
      <c r="AG307" s="201"/>
      <c r="AH307" s="254"/>
      <c r="AI307" s="254"/>
      <c r="AJ307" s="254"/>
      <c r="AK307" s="254"/>
      <c r="AL307" s="201"/>
      <c r="AM307" s="254"/>
      <c r="AN307" s="254"/>
      <c r="AO307" s="254"/>
      <c r="AP307" s="254"/>
      <c r="AQ307" s="201"/>
      <c r="AR307" s="254"/>
      <c r="AS307" s="254"/>
      <c r="AT307" s="254"/>
      <c r="AU307" s="254"/>
      <c r="AV307" s="254"/>
      <c r="AW307" s="201"/>
      <c r="AX307" s="254"/>
      <c r="AY307" s="254"/>
      <c r="AZ307" s="254"/>
      <c r="BA307" s="254"/>
      <c r="BB307" s="201"/>
      <c r="BC307" s="254"/>
      <c r="BD307" s="254"/>
      <c r="BE307" s="254"/>
      <c r="BF307" s="201"/>
    </row>
    <row r="308" spans="7:58" x14ac:dyDescent="0.25">
      <c r="G308" s="41"/>
      <c r="H308" s="254"/>
      <c r="I308" s="254"/>
      <c r="J308" s="201"/>
      <c r="K308" s="254"/>
      <c r="L308" s="254"/>
      <c r="M308" s="254"/>
      <c r="N308" s="254"/>
      <c r="O308" s="254"/>
      <c r="P308" s="201"/>
      <c r="Q308" s="254"/>
      <c r="R308" s="254"/>
      <c r="S308" s="254"/>
      <c r="T308" s="254"/>
      <c r="U308" s="254"/>
      <c r="V308" s="201"/>
      <c r="W308" s="254"/>
      <c r="X308" s="254"/>
      <c r="Y308" s="254"/>
      <c r="Z308" s="254"/>
      <c r="AA308" s="254"/>
      <c r="AB308" s="201"/>
      <c r="AC308" s="254"/>
      <c r="AD308" s="254"/>
      <c r="AE308" s="254"/>
      <c r="AF308" s="254"/>
      <c r="AG308" s="201"/>
      <c r="AH308" s="254"/>
      <c r="AI308" s="254"/>
      <c r="AJ308" s="254"/>
      <c r="AK308" s="254"/>
      <c r="AL308" s="201"/>
      <c r="AM308" s="254"/>
      <c r="AN308" s="254"/>
      <c r="AO308" s="254"/>
      <c r="AP308" s="254"/>
      <c r="AQ308" s="201"/>
      <c r="AR308" s="254"/>
      <c r="AS308" s="254"/>
      <c r="AT308" s="254"/>
      <c r="AU308" s="254"/>
      <c r="AV308" s="254"/>
      <c r="AW308" s="201"/>
      <c r="AX308" s="254"/>
      <c r="AY308" s="254"/>
      <c r="AZ308" s="254"/>
      <c r="BA308" s="254"/>
      <c r="BB308" s="201"/>
      <c r="BC308" s="254"/>
      <c r="BD308" s="254"/>
      <c r="BE308" s="254"/>
      <c r="BF308" s="201"/>
    </row>
    <row r="309" spans="7:58" x14ac:dyDescent="0.25">
      <c r="G309" s="41"/>
      <c r="H309" s="254"/>
      <c r="I309" s="254"/>
      <c r="J309" s="201"/>
      <c r="K309" s="254"/>
      <c r="L309" s="254"/>
      <c r="M309" s="254"/>
      <c r="N309" s="254"/>
      <c r="O309" s="254"/>
      <c r="P309" s="201"/>
      <c r="Q309" s="254"/>
      <c r="R309" s="254"/>
      <c r="S309" s="254"/>
      <c r="T309" s="254"/>
      <c r="U309" s="254"/>
      <c r="V309" s="201"/>
      <c r="W309" s="254"/>
      <c r="X309" s="254"/>
      <c r="Y309" s="254"/>
      <c r="Z309" s="254"/>
      <c r="AA309" s="254"/>
      <c r="AB309" s="201"/>
      <c r="AC309" s="254"/>
      <c r="AD309" s="254"/>
      <c r="AE309" s="254"/>
      <c r="AF309" s="254"/>
      <c r="AG309" s="201"/>
      <c r="AH309" s="254"/>
      <c r="AI309" s="254"/>
      <c r="AJ309" s="254"/>
      <c r="AK309" s="254"/>
      <c r="AL309" s="201"/>
      <c r="AM309" s="254"/>
      <c r="AN309" s="254"/>
      <c r="AO309" s="254"/>
      <c r="AP309" s="254"/>
      <c r="AQ309" s="201"/>
      <c r="AR309" s="254"/>
      <c r="AS309" s="254"/>
      <c r="AT309" s="254"/>
      <c r="AU309" s="254"/>
      <c r="AV309" s="254"/>
      <c r="AW309" s="201"/>
      <c r="AX309" s="254"/>
      <c r="AY309" s="254"/>
      <c r="AZ309" s="254"/>
      <c r="BA309" s="254"/>
      <c r="BB309" s="201"/>
      <c r="BC309" s="254"/>
      <c r="BD309" s="254"/>
      <c r="BE309" s="254"/>
      <c r="BF309" s="201"/>
    </row>
    <row r="310" spans="7:58" x14ac:dyDescent="0.25">
      <c r="G310" s="41"/>
      <c r="H310" s="254"/>
      <c r="I310" s="254"/>
      <c r="J310" s="201"/>
      <c r="K310" s="254"/>
      <c r="L310" s="254"/>
      <c r="M310" s="254"/>
      <c r="N310" s="254"/>
      <c r="O310" s="254"/>
      <c r="P310" s="201"/>
      <c r="Q310" s="254"/>
      <c r="R310" s="254"/>
      <c r="S310" s="254"/>
      <c r="T310" s="254"/>
      <c r="U310" s="254"/>
      <c r="V310" s="201"/>
      <c r="W310" s="254"/>
      <c r="X310" s="254"/>
      <c r="Y310" s="254"/>
      <c r="Z310" s="254"/>
      <c r="AA310" s="254"/>
      <c r="AB310" s="201"/>
      <c r="AC310" s="254"/>
      <c r="AD310" s="254"/>
      <c r="AE310" s="254"/>
      <c r="AF310" s="254"/>
      <c r="AG310" s="201"/>
      <c r="AH310" s="254"/>
      <c r="AI310" s="254"/>
      <c r="AJ310" s="254"/>
      <c r="AK310" s="254"/>
      <c r="AL310" s="201"/>
      <c r="AM310" s="254"/>
      <c r="AN310" s="254"/>
      <c r="AO310" s="254"/>
      <c r="AP310" s="254"/>
      <c r="AQ310" s="201"/>
      <c r="AR310" s="254"/>
      <c r="AS310" s="254"/>
      <c r="AT310" s="254"/>
      <c r="AU310" s="254"/>
      <c r="AV310" s="254"/>
      <c r="AW310" s="201"/>
      <c r="AX310" s="254"/>
      <c r="AY310" s="254"/>
      <c r="AZ310" s="254"/>
      <c r="BA310" s="254"/>
      <c r="BB310" s="201"/>
      <c r="BC310" s="254"/>
      <c r="BD310" s="254"/>
      <c r="BE310" s="254"/>
      <c r="BF310" s="201"/>
    </row>
    <row r="311" spans="7:58" x14ac:dyDescent="0.25">
      <c r="G311" s="41"/>
      <c r="H311" s="254"/>
      <c r="I311" s="254"/>
      <c r="J311" s="201"/>
      <c r="K311" s="254"/>
      <c r="L311" s="254"/>
      <c r="M311" s="254"/>
      <c r="N311" s="254"/>
      <c r="O311" s="254"/>
      <c r="P311" s="201"/>
      <c r="Q311" s="254"/>
      <c r="R311" s="254"/>
      <c r="S311" s="254"/>
      <c r="T311" s="254"/>
      <c r="U311" s="254"/>
      <c r="V311" s="201"/>
      <c r="W311" s="254"/>
      <c r="X311" s="254"/>
      <c r="Y311" s="254"/>
      <c r="Z311" s="254"/>
      <c r="AA311" s="254"/>
      <c r="AB311" s="201"/>
      <c r="AC311" s="254"/>
      <c r="AD311" s="254"/>
      <c r="AE311" s="254"/>
      <c r="AF311" s="254"/>
      <c r="AG311" s="201"/>
      <c r="AH311" s="254"/>
      <c r="AI311" s="254"/>
      <c r="AJ311" s="254"/>
      <c r="AK311" s="254"/>
      <c r="AL311" s="201"/>
      <c r="AM311" s="254"/>
      <c r="AN311" s="254"/>
      <c r="AO311" s="254"/>
      <c r="AP311" s="254"/>
      <c r="AQ311" s="201"/>
      <c r="AR311" s="254"/>
      <c r="AS311" s="254"/>
      <c r="AT311" s="254"/>
      <c r="AU311" s="254"/>
      <c r="AV311" s="254"/>
      <c r="AW311" s="201"/>
      <c r="AX311" s="254"/>
      <c r="AY311" s="254"/>
      <c r="AZ311" s="254"/>
      <c r="BA311" s="254"/>
      <c r="BB311" s="201"/>
      <c r="BC311" s="254"/>
      <c r="BD311" s="254"/>
      <c r="BE311" s="254"/>
      <c r="BF311" s="201"/>
    </row>
    <row r="312" spans="7:58" x14ac:dyDescent="0.25">
      <c r="G312" s="41"/>
      <c r="H312" s="254"/>
      <c r="I312" s="254"/>
      <c r="J312" s="201"/>
      <c r="K312" s="254"/>
      <c r="L312" s="254"/>
      <c r="M312" s="254"/>
      <c r="N312" s="254"/>
      <c r="O312" s="254"/>
      <c r="P312" s="201"/>
      <c r="Q312" s="254"/>
      <c r="R312" s="254"/>
      <c r="S312" s="254"/>
      <c r="T312" s="254"/>
      <c r="U312" s="254"/>
      <c r="V312" s="201"/>
      <c r="W312" s="254"/>
      <c r="X312" s="254"/>
      <c r="Y312" s="254"/>
      <c r="Z312" s="254"/>
      <c r="AA312" s="254"/>
      <c r="AB312" s="201"/>
      <c r="AC312" s="254"/>
      <c r="AD312" s="254"/>
      <c r="AE312" s="254"/>
      <c r="AF312" s="254"/>
      <c r="AG312" s="201"/>
      <c r="AH312" s="254"/>
      <c r="AI312" s="254"/>
      <c r="AJ312" s="254"/>
      <c r="AK312" s="254"/>
      <c r="AL312" s="201"/>
      <c r="AM312" s="254"/>
      <c r="AN312" s="254"/>
      <c r="AO312" s="254"/>
      <c r="AP312" s="254"/>
      <c r="AQ312" s="201"/>
      <c r="AR312" s="254"/>
      <c r="AS312" s="254"/>
      <c r="AT312" s="254"/>
      <c r="AU312" s="254"/>
      <c r="AV312" s="254"/>
      <c r="AW312" s="201"/>
      <c r="AX312" s="254"/>
      <c r="AY312" s="254"/>
      <c r="AZ312" s="254"/>
      <c r="BA312" s="254"/>
      <c r="BB312" s="201"/>
      <c r="BC312" s="254"/>
      <c r="BD312" s="254"/>
      <c r="BE312" s="254"/>
      <c r="BF312" s="201"/>
    </row>
    <row r="313" spans="7:58" x14ac:dyDescent="0.25">
      <c r="G313" s="41"/>
      <c r="H313" s="254"/>
      <c r="I313" s="254"/>
      <c r="J313" s="201"/>
      <c r="K313" s="254"/>
      <c r="L313" s="254"/>
      <c r="M313" s="254"/>
      <c r="N313" s="254"/>
      <c r="O313" s="254"/>
      <c r="P313" s="201"/>
      <c r="Q313" s="254"/>
      <c r="R313" s="254"/>
      <c r="S313" s="254"/>
      <c r="T313" s="254"/>
      <c r="U313" s="254"/>
      <c r="V313" s="201"/>
      <c r="W313" s="254"/>
      <c r="X313" s="254"/>
      <c r="Y313" s="254"/>
      <c r="Z313" s="254"/>
      <c r="AA313" s="254"/>
      <c r="AB313" s="201"/>
      <c r="AC313" s="254"/>
      <c r="AD313" s="254"/>
      <c r="AE313" s="254"/>
      <c r="AF313" s="254"/>
      <c r="AG313" s="201"/>
      <c r="AH313" s="254"/>
      <c r="AI313" s="254"/>
      <c r="AJ313" s="254"/>
      <c r="AK313" s="254"/>
      <c r="AL313" s="201"/>
      <c r="AM313" s="254"/>
      <c r="AN313" s="254"/>
      <c r="AO313" s="254"/>
      <c r="AP313" s="254"/>
      <c r="AQ313" s="201"/>
      <c r="AR313" s="254"/>
      <c r="AS313" s="254"/>
      <c r="AT313" s="254"/>
      <c r="AU313" s="254"/>
      <c r="AV313" s="254"/>
      <c r="AW313" s="201"/>
      <c r="AX313" s="254"/>
      <c r="AY313" s="254"/>
      <c r="AZ313" s="254"/>
      <c r="BA313" s="254"/>
      <c r="BB313" s="201"/>
      <c r="BC313" s="254"/>
      <c r="BD313" s="254"/>
      <c r="BE313" s="254"/>
      <c r="BF313" s="201"/>
    </row>
    <row r="314" spans="7:58" x14ac:dyDescent="0.25">
      <c r="G314" s="41"/>
      <c r="H314" s="254"/>
      <c r="I314" s="254"/>
      <c r="J314" s="201"/>
      <c r="K314" s="254"/>
      <c r="L314" s="254"/>
      <c r="M314" s="254"/>
      <c r="N314" s="254"/>
      <c r="O314" s="254"/>
      <c r="P314" s="201"/>
      <c r="Q314" s="254"/>
      <c r="R314" s="254"/>
      <c r="S314" s="254"/>
      <c r="T314" s="254"/>
      <c r="U314" s="254"/>
      <c r="V314" s="201"/>
      <c r="W314" s="254"/>
      <c r="X314" s="254"/>
      <c r="Y314" s="254"/>
      <c r="Z314" s="254"/>
      <c r="AA314" s="254"/>
      <c r="AB314" s="201"/>
      <c r="AC314" s="254"/>
      <c r="AD314" s="254"/>
      <c r="AE314" s="254"/>
      <c r="AF314" s="254"/>
      <c r="AG314" s="201"/>
      <c r="AH314" s="254"/>
      <c r="AI314" s="254"/>
      <c r="AJ314" s="254"/>
      <c r="AK314" s="254"/>
      <c r="AL314" s="201"/>
      <c r="AM314" s="254"/>
      <c r="AN314" s="254"/>
      <c r="AO314" s="254"/>
      <c r="AP314" s="254"/>
      <c r="AQ314" s="201"/>
      <c r="AR314" s="254"/>
      <c r="AS314" s="254"/>
      <c r="AT314" s="254"/>
      <c r="AU314" s="254"/>
      <c r="AV314" s="254"/>
      <c r="AW314" s="201"/>
      <c r="AX314" s="254"/>
      <c r="AY314" s="254"/>
      <c r="AZ314" s="254"/>
      <c r="BA314" s="254"/>
      <c r="BB314" s="201"/>
      <c r="BC314" s="254"/>
      <c r="BD314" s="254"/>
      <c r="BE314" s="254"/>
      <c r="BF314" s="201"/>
    </row>
    <row r="315" spans="7:58" x14ac:dyDescent="0.25">
      <c r="G315" s="41"/>
      <c r="H315" s="254"/>
      <c r="I315" s="254"/>
      <c r="J315" s="201"/>
      <c r="K315" s="254"/>
      <c r="L315" s="254"/>
      <c r="M315" s="254"/>
      <c r="N315" s="254"/>
      <c r="O315" s="254"/>
      <c r="P315" s="201"/>
      <c r="Q315" s="254"/>
      <c r="R315" s="254"/>
      <c r="S315" s="254"/>
      <c r="T315" s="254"/>
      <c r="U315" s="254"/>
      <c r="V315" s="201"/>
      <c r="W315" s="254"/>
      <c r="X315" s="254"/>
      <c r="Y315" s="254"/>
      <c r="Z315" s="254"/>
      <c r="AA315" s="254"/>
      <c r="AB315" s="201"/>
      <c r="AC315" s="254"/>
      <c r="AD315" s="254"/>
      <c r="AE315" s="254"/>
      <c r="AF315" s="254"/>
      <c r="AG315" s="201"/>
      <c r="AH315" s="254"/>
      <c r="AI315" s="254"/>
      <c r="AJ315" s="254"/>
      <c r="AK315" s="254"/>
      <c r="AL315" s="201"/>
      <c r="AM315" s="254"/>
      <c r="AN315" s="254"/>
      <c r="AO315" s="254"/>
      <c r="AP315" s="254"/>
      <c r="AQ315" s="201"/>
      <c r="AR315" s="254"/>
      <c r="AS315" s="254"/>
      <c r="AT315" s="254"/>
      <c r="AU315" s="254"/>
      <c r="AV315" s="254"/>
      <c r="AW315" s="201"/>
      <c r="AX315" s="254"/>
      <c r="AY315" s="254"/>
      <c r="AZ315" s="254"/>
      <c r="BA315" s="254"/>
      <c r="BB315" s="201"/>
      <c r="BC315" s="254"/>
      <c r="BD315" s="254"/>
      <c r="BE315" s="254"/>
      <c r="BF315" s="201"/>
    </row>
    <row r="316" spans="7:58" x14ac:dyDescent="0.25">
      <c r="G316" s="161"/>
      <c r="H316" s="254"/>
      <c r="I316" s="254"/>
      <c r="J316" s="201"/>
      <c r="K316" s="254"/>
      <c r="L316" s="254"/>
      <c r="M316" s="254"/>
      <c r="N316" s="254"/>
      <c r="O316" s="254"/>
      <c r="P316" s="201"/>
      <c r="Q316" s="254"/>
      <c r="R316" s="254"/>
      <c r="S316" s="254"/>
      <c r="T316" s="254"/>
      <c r="U316" s="254"/>
      <c r="V316" s="201"/>
      <c r="W316" s="254"/>
      <c r="X316" s="254"/>
      <c r="Y316" s="254"/>
      <c r="Z316" s="254"/>
      <c r="AA316" s="254"/>
      <c r="AB316" s="201"/>
      <c r="AC316" s="254"/>
      <c r="AD316" s="254"/>
      <c r="AE316" s="254"/>
      <c r="AF316" s="254"/>
      <c r="AG316" s="201"/>
      <c r="AH316" s="254"/>
      <c r="AI316" s="254"/>
      <c r="AJ316" s="254"/>
      <c r="AK316" s="254"/>
      <c r="AL316" s="201"/>
      <c r="AM316" s="254"/>
      <c r="AN316" s="254"/>
      <c r="AO316" s="254"/>
      <c r="AP316" s="254"/>
      <c r="AQ316" s="201"/>
      <c r="AR316" s="254"/>
      <c r="AS316" s="254"/>
      <c r="AT316" s="254"/>
      <c r="AU316" s="254"/>
      <c r="AV316" s="254"/>
      <c r="AW316" s="201"/>
      <c r="AX316" s="254"/>
      <c r="AY316" s="254"/>
      <c r="AZ316" s="254"/>
      <c r="BA316" s="254"/>
      <c r="BB316" s="201"/>
      <c r="BC316" s="254"/>
      <c r="BD316" s="254"/>
      <c r="BE316" s="254"/>
      <c r="BF316" s="201"/>
    </row>
    <row r="317" spans="7:58" x14ac:dyDescent="0.25">
      <c r="G317" s="41"/>
      <c r="H317" s="254"/>
      <c r="I317" s="254"/>
      <c r="J317" s="201"/>
      <c r="K317" s="254"/>
      <c r="L317" s="254"/>
      <c r="M317" s="254"/>
      <c r="N317" s="254"/>
      <c r="O317" s="254"/>
      <c r="P317" s="201"/>
      <c r="Q317" s="254"/>
      <c r="R317" s="254"/>
      <c r="S317" s="254"/>
      <c r="T317" s="254"/>
      <c r="U317" s="254"/>
      <c r="V317" s="201"/>
      <c r="W317" s="254"/>
      <c r="X317" s="254"/>
      <c r="Y317" s="254"/>
      <c r="Z317" s="254"/>
      <c r="AA317" s="254"/>
      <c r="AB317" s="201"/>
      <c r="AC317" s="254"/>
      <c r="AD317" s="254"/>
      <c r="AE317" s="254"/>
      <c r="AF317" s="254"/>
      <c r="AG317" s="201"/>
      <c r="AH317" s="254"/>
      <c r="AI317" s="254"/>
      <c r="AJ317" s="254"/>
      <c r="AK317" s="254"/>
      <c r="AL317" s="201"/>
      <c r="AM317" s="254"/>
      <c r="AN317" s="254"/>
      <c r="AO317" s="254"/>
      <c r="AP317" s="254"/>
      <c r="AQ317" s="201"/>
      <c r="AR317" s="254"/>
      <c r="AS317" s="254"/>
      <c r="AT317" s="254"/>
      <c r="AU317" s="254"/>
      <c r="AV317" s="254"/>
      <c r="AW317" s="201"/>
      <c r="AX317" s="254"/>
      <c r="AY317" s="254"/>
      <c r="AZ317" s="254"/>
      <c r="BA317" s="254"/>
      <c r="BB317" s="201"/>
      <c r="BC317" s="254"/>
      <c r="BD317" s="254"/>
      <c r="BE317" s="254"/>
      <c r="BF317" s="201"/>
    </row>
    <row r="318" spans="7:58" x14ac:dyDescent="0.25">
      <c r="G318" s="41"/>
      <c r="H318" s="254"/>
      <c r="I318" s="254"/>
      <c r="J318" s="201"/>
      <c r="K318" s="254"/>
      <c r="L318" s="254"/>
      <c r="M318" s="254"/>
      <c r="N318" s="254"/>
      <c r="O318" s="254"/>
      <c r="P318" s="201"/>
      <c r="Q318" s="254"/>
      <c r="R318" s="254"/>
      <c r="S318" s="254"/>
      <c r="T318" s="254"/>
      <c r="U318" s="254"/>
      <c r="V318" s="201"/>
      <c r="W318" s="254"/>
      <c r="X318" s="254"/>
      <c r="Y318" s="254"/>
      <c r="Z318" s="254"/>
      <c r="AA318" s="254"/>
      <c r="AB318" s="201"/>
      <c r="AC318" s="254"/>
      <c r="AD318" s="254"/>
      <c r="AE318" s="254"/>
      <c r="AF318" s="254"/>
      <c r="AG318" s="201"/>
      <c r="AH318" s="254"/>
      <c r="AI318" s="254"/>
      <c r="AJ318" s="254"/>
      <c r="AK318" s="254"/>
      <c r="AL318" s="201"/>
      <c r="AM318" s="254"/>
      <c r="AN318" s="254"/>
      <c r="AO318" s="254"/>
      <c r="AP318" s="254"/>
      <c r="AQ318" s="201"/>
      <c r="AR318" s="254"/>
      <c r="AS318" s="254"/>
      <c r="AT318" s="254"/>
      <c r="AU318" s="254"/>
      <c r="AV318" s="254"/>
      <c r="AW318" s="201"/>
      <c r="AX318" s="254"/>
      <c r="AY318" s="254"/>
      <c r="AZ318" s="254"/>
      <c r="BA318" s="254"/>
      <c r="BB318" s="201"/>
      <c r="BC318" s="254"/>
      <c r="BD318" s="254"/>
      <c r="BE318" s="254"/>
      <c r="BF318" s="201"/>
    </row>
    <row r="319" spans="7:58" x14ac:dyDescent="0.25">
      <c r="G319" s="41"/>
      <c r="H319" s="254"/>
      <c r="I319" s="254"/>
      <c r="J319" s="201"/>
      <c r="K319" s="254"/>
      <c r="L319" s="254"/>
      <c r="M319" s="254"/>
      <c r="N319" s="254"/>
      <c r="O319" s="254"/>
      <c r="P319" s="201"/>
      <c r="Q319" s="254"/>
      <c r="R319" s="254"/>
      <c r="S319" s="254"/>
      <c r="T319" s="254"/>
      <c r="U319" s="254"/>
      <c r="V319" s="201"/>
      <c r="W319" s="254"/>
      <c r="X319" s="254"/>
      <c r="Y319" s="254"/>
      <c r="Z319" s="254"/>
      <c r="AA319" s="254"/>
      <c r="AB319" s="201"/>
      <c r="AC319" s="254"/>
      <c r="AD319" s="254"/>
      <c r="AE319" s="254"/>
      <c r="AF319" s="254"/>
      <c r="AG319" s="201"/>
      <c r="AH319" s="254"/>
      <c r="AI319" s="254"/>
      <c r="AJ319" s="254"/>
      <c r="AK319" s="254"/>
      <c r="AL319" s="201"/>
      <c r="AM319" s="254"/>
      <c r="AN319" s="254"/>
      <c r="AO319" s="254"/>
      <c r="AP319" s="254"/>
      <c r="AQ319" s="201"/>
      <c r="AR319" s="254"/>
      <c r="AS319" s="254"/>
      <c r="AT319" s="254"/>
      <c r="AU319" s="254"/>
      <c r="AV319" s="254"/>
      <c r="AW319" s="201"/>
      <c r="AX319" s="254"/>
      <c r="AY319" s="254"/>
      <c r="AZ319" s="254"/>
      <c r="BA319" s="254"/>
      <c r="BB319" s="201"/>
      <c r="BC319" s="254"/>
      <c r="BD319" s="254"/>
      <c r="BE319" s="254"/>
      <c r="BF319" s="201"/>
    </row>
    <row r="320" spans="7:58" x14ac:dyDescent="0.25">
      <c r="G320" s="41"/>
      <c r="H320" s="254"/>
      <c r="I320" s="254"/>
      <c r="J320" s="201"/>
      <c r="K320" s="254"/>
      <c r="L320" s="254"/>
      <c r="M320" s="254"/>
      <c r="N320" s="254"/>
      <c r="O320" s="254"/>
      <c r="P320" s="201"/>
      <c r="Q320" s="254"/>
      <c r="R320" s="254"/>
      <c r="S320" s="254"/>
      <c r="T320" s="254"/>
      <c r="U320" s="254"/>
      <c r="V320" s="201"/>
      <c r="W320" s="254"/>
      <c r="X320" s="254"/>
      <c r="Y320" s="254"/>
      <c r="Z320" s="254"/>
      <c r="AA320" s="254"/>
      <c r="AB320" s="201"/>
      <c r="AC320" s="254"/>
      <c r="AD320" s="254"/>
      <c r="AE320" s="254"/>
      <c r="AF320" s="254"/>
      <c r="AG320" s="201"/>
      <c r="AH320" s="254"/>
      <c r="AI320" s="254"/>
      <c r="AJ320" s="254"/>
      <c r="AK320" s="254"/>
      <c r="AL320" s="201"/>
      <c r="AM320" s="254"/>
      <c r="AN320" s="254"/>
      <c r="AO320" s="254"/>
      <c r="AP320" s="254"/>
      <c r="AQ320" s="201"/>
      <c r="AR320" s="254"/>
      <c r="AS320" s="254"/>
      <c r="AT320" s="254"/>
      <c r="AU320" s="254"/>
      <c r="AV320" s="254"/>
      <c r="AW320" s="201"/>
      <c r="AX320" s="254"/>
      <c r="AY320" s="254"/>
      <c r="AZ320" s="254"/>
      <c r="BA320" s="254"/>
      <c r="BB320" s="201"/>
      <c r="BC320" s="254"/>
      <c r="BD320" s="254"/>
      <c r="BE320" s="254"/>
      <c r="BF320" s="201"/>
    </row>
    <row r="321" spans="7:58" x14ac:dyDescent="0.25">
      <c r="G321" s="41"/>
      <c r="H321" s="254"/>
      <c r="I321" s="254"/>
      <c r="J321" s="201"/>
      <c r="K321" s="254"/>
      <c r="L321" s="254"/>
      <c r="M321" s="254"/>
      <c r="N321" s="254"/>
      <c r="O321" s="254"/>
      <c r="P321" s="201"/>
      <c r="Q321" s="254"/>
      <c r="R321" s="254"/>
      <c r="S321" s="254"/>
      <c r="T321" s="254"/>
      <c r="U321" s="254"/>
      <c r="V321" s="201"/>
      <c r="W321" s="254"/>
      <c r="X321" s="254"/>
      <c r="Y321" s="254"/>
      <c r="Z321" s="254"/>
      <c r="AA321" s="254"/>
      <c r="AB321" s="201"/>
      <c r="AC321" s="254"/>
      <c r="AD321" s="254"/>
      <c r="AE321" s="254"/>
      <c r="AF321" s="254"/>
      <c r="AG321" s="201"/>
      <c r="AH321" s="254"/>
      <c r="AI321" s="254"/>
      <c r="AJ321" s="254"/>
      <c r="AK321" s="254"/>
      <c r="AL321" s="201"/>
      <c r="AM321" s="254"/>
      <c r="AN321" s="254"/>
      <c r="AO321" s="254"/>
      <c r="AP321" s="254"/>
      <c r="AQ321" s="201"/>
      <c r="AR321" s="254"/>
      <c r="AS321" s="254"/>
      <c r="AT321" s="254"/>
      <c r="AU321" s="254"/>
      <c r="AV321" s="254"/>
      <c r="AW321" s="201"/>
      <c r="AX321" s="254"/>
      <c r="AY321" s="254"/>
      <c r="AZ321" s="254"/>
      <c r="BA321" s="254"/>
      <c r="BB321" s="201"/>
      <c r="BC321" s="254"/>
      <c r="BD321" s="254"/>
      <c r="BE321" s="254"/>
      <c r="BF321" s="201"/>
    </row>
    <row r="322" spans="7:58" x14ac:dyDescent="0.25">
      <c r="G322" s="161"/>
      <c r="H322" s="254"/>
      <c r="I322" s="254"/>
      <c r="J322" s="201"/>
      <c r="K322" s="254"/>
      <c r="L322" s="254"/>
      <c r="M322" s="254"/>
      <c r="N322" s="254"/>
      <c r="O322" s="254"/>
      <c r="P322" s="201"/>
      <c r="Q322" s="254"/>
      <c r="R322" s="254"/>
      <c r="S322" s="254"/>
      <c r="T322" s="254"/>
      <c r="U322" s="254"/>
      <c r="V322" s="201"/>
      <c r="W322" s="254"/>
      <c r="X322" s="254"/>
      <c r="Y322" s="254"/>
      <c r="Z322" s="254"/>
      <c r="AA322" s="254"/>
      <c r="AB322" s="201"/>
      <c r="AC322" s="254"/>
      <c r="AD322" s="254"/>
      <c r="AE322" s="254"/>
      <c r="AF322" s="254"/>
      <c r="AG322" s="201"/>
      <c r="AH322" s="254"/>
      <c r="AI322" s="254"/>
      <c r="AJ322" s="254"/>
      <c r="AK322" s="254"/>
      <c r="AL322" s="201"/>
      <c r="AM322" s="254"/>
      <c r="AN322" s="254"/>
      <c r="AO322" s="254"/>
      <c r="AP322" s="254"/>
      <c r="AQ322" s="201"/>
      <c r="AR322" s="254"/>
      <c r="AS322" s="254"/>
      <c r="AT322" s="254"/>
      <c r="AU322" s="254"/>
      <c r="AV322" s="254"/>
      <c r="AW322" s="201"/>
      <c r="AX322" s="254"/>
      <c r="AY322" s="254"/>
      <c r="AZ322" s="254"/>
      <c r="BA322" s="254"/>
      <c r="BB322" s="201"/>
      <c r="BC322" s="254"/>
      <c r="BD322" s="254"/>
      <c r="BE322" s="254"/>
      <c r="BF322" s="201"/>
    </row>
    <row r="323" spans="7:58" x14ac:dyDescent="0.25">
      <c r="G323" s="161"/>
      <c r="H323" s="254"/>
      <c r="I323" s="254"/>
      <c r="J323" s="201"/>
      <c r="K323" s="254"/>
      <c r="L323" s="254"/>
      <c r="M323" s="254"/>
      <c r="N323" s="254"/>
      <c r="O323" s="254"/>
      <c r="P323" s="201"/>
      <c r="Q323" s="254"/>
      <c r="R323" s="254"/>
      <c r="S323" s="254"/>
      <c r="T323" s="254"/>
      <c r="U323" s="254"/>
      <c r="V323" s="201"/>
      <c r="W323" s="254"/>
      <c r="X323" s="254"/>
      <c r="Y323" s="254"/>
      <c r="Z323" s="254"/>
      <c r="AA323" s="254"/>
      <c r="AB323" s="201"/>
      <c r="AC323" s="254"/>
      <c r="AD323" s="254"/>
      <c r="AE323" s="254"/>
      <c r="AF323" s="254"/>
      <c r="AG323" s="201"/>
      <c r="AH323" s="254"/>
      <c r="AI323" s="254"/>
      <c r="AJ323" s="254"/>
      <c r="AK323" s="254"/>
      <c r="AL323" s="201"/>
      <c r="AM323" s="254"/>
      <c r="AN323" s="254"/>
      <c r="AO323" s="254"/>
      <c r="AP323" s="254"/>
      <c r="AQ323" s="201"/>
      <c r="AR323" s="254"/>
      <c r="AS323" s="254"/>
      <c r="AT323" s="254"/>
      <c r="AU323" s="254"/>
      <c r="AV323" s="254"/>
      <c r="AW323" s="201"/>
      <c r="AX323" s="254"/>
      <c r="AY323" s="254"/>
      <c r="AZ323" s="254"/>
      <c r="BA323" s="254"/>
      <c r="BB323" s="201"/>
      <c r="BC323" s="254"/>
      <c r="BD323" s="254"/>
      <c r="BE323" s="254"/>
      <c r="BF323" s="201"/>
    </row>
    <row r="324" spans="7:58" x14ac:dyDescent="0.25">
      <c r="G324" s="41"/>
      <c r="H324" s="254"/>
      <c r="I324" s="254"/>
      <c r="J324" s="201"/>
      <c r="K324" s="254"/>
      <c r="L324" s="254"/>
      <c r="M324" s="254"/>
      <c r="N324" s="254"/>
      <c r="O324" s="254"/>
      <c r="P324" s="201"/>
      <c r="Q324" s="254"/>
      <c r="R324" s="254"/>
      <c r="S324" s="254"/>
      <c r="T324" s="254"/>
      <c r="U324" s="254"/>
      <c r="V324" s="201"/>
      <c r="W324" s="254"/>
      <c r="X324" s="254"/>
      <c r="Y324" s="254"/>
      <c r="Z324" s="254"/>
      <c r="AA324" s="254"/>
      <c r="AB324" s="201"/>
      <c r="AC324" s="254"/>
      <c r="AD324" s="254"/>
      <c r="AE324" s="254"/>
      <c r="AF324" s="254"/>
      <c r="AG324" s="201"/>
      <c r="AH324" s="254"/>
      <c r="AI324" s="254"/>
      <c r="AJ324" s="254"/>
      <c r="AK324" s="254"/>
      <c r="AL324" s="201"/>
      <c r="AM324" s="254"/>
      <c r="AN324" s="254"/>
      <c r="AO324" s="254"/>
      <c r="AP324" s="254"/>
      <c r="AQ324" s="201"/>
      <c r="AR324" s="254"/>
      <c r="AS324" s="254"/>
      <c r="AT324" s="254"/>
      <c r="AU324" s="254"/>
      <c r="AV324" s="254"/>
      <c r="AW324" s="201"/>
      <c r="AX324" s="254"/>
      <c r="AY324" s="254"/>
      <c r="AZ324" s="254"/>
      <c r="BA324" s="254"/>
      <c r="BB324" s="201"/>
      <c r="BC324" s="254"/>
      <c r="BD324" s="254"/>
      <c r="BE324" s="254"/>
      <c r="BF324" s="201"/>
    </row>
    <row r="325" spans="7:58" x14ac:dyDescent="0.25">
      <c r="G325" s="161"/>
      <c r="H325" s="254"/>
      <c r="I325" s="254"/>
      <c r="J325" s="201"/>
      <c r="K325" s="254"/>
      <c r="L325" s="254"/>
      <c r="M325" s="254"/>
      <c r="N325" s="254"/>
      <c r="O325" s="254"/>
      <c r="P325" s="201"/>
      <c r="Q325" s="254"/>
      <c r="R325" s="254"/>
      <c r="S325" s="254"/>
      <c r="T325" s="254"/>
      <c r="U325" s="254"/>
      <c r="V325" s="201"/>
      <c r="W325" s="254"/>
      <c r="X325" s="254"/>
      <c r="Y325" s="254"/>
      <c r="Z325" s="254"/>
      <c r="AA325" s="254"/>
      <c r="AB325" s="201"/>
      <c r="AC325" s="254"/>
      <c r="AD325" s="254"/>
      <c r="AE325" s="254"/>
      <c r="AF325" s="254"/>
      <c r="AG325" s="201"/>
      <c r="AH325" s="254"/>
      <c r="AI325" s="254"/>
      <c r="AJ325" s="254"/>
      <c r="AK325" s="254"/>
      <c r="AL325" s="201"/>
      <c r="AM325" s="254"/>
      <c r="AN325" s="254"/>
      <c r="AO325" s="254"/>
      <c r="AP325" s="254"/>
      <c r="AQ325" s="201"/>
      <c r="AR325" s="254"/>
      <c r="AS325" s="254"/>
      <c r="AT325" s="254"/>
      <c r="AU325" s="254"/>
      <c r="AV325" s="254"/>
      <c r="AW325" s="201"/>
      <c r="AX325" s="254"/>
      <c r="AY325" s="254"/>
      <c r="AZ325" s="254"/>
      <c r="BA325" s="254"/>
      <c r="BB325" s="201"/>
      <c r="BC325" s="254"/>
      <c r="BD325" s="254"/>
      <c r="BE325" s="254"/>
      <c r="BF325" s="201"/>
    </row>
    <row r="326" spans="7:58" x14ac:dyDescent="0.25">
      <c r="G326" s="161"/>
      <c r="H326" s="254"/>
      <c r="I326" s="254"/>
      <c r="J326" s="201"/>
      <c r="K326" s="254"/>
      <c r="L326" s="254"/>
      <c r="M326" s="254"/>
      <c r="N326" s="254"/>
      <c r="O326" s="254"/>
      <c r="P326" s="201"/>
      <c r="Q326" s="254"/>
      <c r="R326" s="254"/>
      <c r="S326" s="254"/>
      <c r="T326" s="254"/>
      <c r="U326" s="254"/>
      <c r="V326" s="201"/>
      <c r="W326" s="254"/>
      <c r="X326" s="254"/>
      <c r="Y326" s="254"/>
      <c r="Z326" s="254"/>
      <c r="AA326" s="254"/>
      <c r="AB326" s="201"/>
      <c r="AC326" s="254"/>
      <c r="AD326" s="254"/>
      <c r="AE326" s="254"/>
      <c r="AF326" s="254"/>
      <c r="AG326" s="201"/>
      <c r="AH326" s="254"/>
      <c r="AI326" s="254"/>
      <c r="AJ326" s="254"/>
      <c r="AK326" s="254"/>
      <c r="AL326" s="201"/>
      <c r="AM326" s="254"/>
      <c r="AN326" s="254"/>
      <c r="AO326" s="254"/>
      <c r="AP326" s="254"/>
      <c r="AQ326" s="201"/>
      <c r="AR326" s="254"/>
      <c r="AS326" s="254"/>
      <c r="AT326" s="254"/>
      <c r="AU326" s="254"/>
      <c r="AV326" s="254"/>
      <c r="AW326" s="201"/>
      <c r="AX326" s="254"/>
      <c r="AY326" s="254"/>
      <c r="AZ326" s="254"/>
      <c r="BA326" s="254"/>
      <c r="BB326" s="201"/>
      <c r="BC326" s="254"/>
      <c r="BD326" s="254"/>
      <c r="BE326" s="254"/>
      <c r="BF326" s="201"/>
    </row>
    <row r="327" spans="7:58" x14ac:dyDescent="0.25">
      <c r="G327" s="161"/>
      <c r="H327" s="254"/>
      <c r="I327" s="254"/>
      <c r="J327" s="201"/>
      <c r="K327" s="254"/>
      <c r="L327" s="254"/>
      <c r="M327" s="254"/>
      <c r="N327" s="254"/>
      <c r="O327" s="254"/>
      <c r="P327" s="201"/>
      <c r="Q327" s="254"/>
      <c r="R327" s="254"/>
      <c r="S327" s="254"/>
      <c r="T327" s="254"/>
      <c r="U327" s="254"/>
      <c r="V327" s="201"/>
      <c r="W327" s="254"/>
      <c r="X327" s="254"/>
      <c r="Y327" s="254"/>
      <c r="Z327" s="254"/>
      <c r="AA327" s="254"/>
      <c r="AB327" s="201"/>
      <c r="AC327" s="254"/>
      <c r="AD327" s="254"/>
      <c r="AE327" s="254"/>
      <c r="AF327" s="254"/>
      <c r="AG327" s="201"/>
      <c r="AH327" s="254"/>
      <c r="AI327" s="254"/>
      <c r="AJ327" s="254"/>
      <c r="AK327" s="254"/>
      <c r="AL327" s="201"/>
      <c r="AM327" s="254"/>
      <c r="AN327" s="254"/>
      <c r="AO327" s="254"/>
      <c r="AP327" s="254"/>
      <c r="AQ327" s="201"/>
      <c r="AR327" s="254"/>
      <c r="AS327" s="254"/>
      <c r="AT327" s="254"/>
      <c r="AU327" s="254"/>
      <c r="AV327" s="254"/>
      <c r="AW327" s="201"/>
      <c r="AX327" s="254"/>
      <c r="AY327" s="254"/>
      <c r="AZ327" s="254"/>
      <c r="BA327" s="254"/>
      <c r="BB327" s="201"/>
      <c r="BC327" s="254"/>
      <c r="BD327" s="254"/>
      <c r="BE327" s="254"/>
      <c r="BF327" s="201"/>
    </row>
    <row r="328" spans="7:58" x14ac:dyDescent="0.25">
      <c r="G328" s="161"/>
      <c r="H328" s="254"/>
      <c r="I328" s="254"/>
      <c r="J328" s="201"/>
      <c r="K328" s="254"/>
      <c r="L328" s="254"/>
      <c r="M328" s="254"/>
      <c r="N328" s="254"/>
      <c r="O328" s="254"/>
      <c r="P328" s="201"/>
      <c r="Q328" s="254"/>
      <c r="R328" s="254"/>
      <c r="S328" s="254"/>
      <c r="T328" s="254"/>
      <c r="U328" s="254"/>
      <c r="V328" s="201"/>
      <c r="W328" s="254"/>
      <c r="X328" s="254"/>
      <c r="Y328" s="254"/>
      <c r="Z328" s="254"/>
      <c r="AA328" s="254"/>
      <c r="AB328" s="201"/>
      <c r="AC328" s="254"/>
      <c r="AD328" s="254"/>
      <c r="AE328" s="254"/>
      <c r="AF328" s="254"/>
      <c r="AG328" s="201"/>
      <c r="AH328" s="254"/>
      <c r="AI328" s="254"/>
      <c r="AJ328" s="254"/>
      <c r="AK328" s="254"/>
      <c r="AL328" s="201"/>
      <c r="AM328" s="254"/>
      <c r="AN328" s="254"/>
      <c r="AO328" s="254"/>
      <c r="AP328" s="254"/>
      <c r="AQ328" s="201"/>
      <c r="AR328" s="254"/>
      <c r="AS328" s="254"/>
      <c r="AT328" s="254"/>
      <c r="AU328" s="254"/>
      <c r="AV328" s="254"/>
      <c r="AW328" s="201"/>
      <c r="AX328" s="254"/>
      <c r="AY328" s="254"/>
      <c r="AZ328" s="254"/>
      <c r="BA328" s="254"/>
      <c r="BB328" s="201"/>
      <c r="BC328" s="254"/>
      <c r="BD328" s="254"/>
      <c r="BE328" s="254"/>
      <c r="BF328" s="201"/>
    </row>
    <row r="329" spans="7:58" x14ac:dyDescent="0.25">
      <c r="G329" s="161"/>
      <c r="H329" s="254"/>
      <c r="I329" s="254"/>
      <c r="J329" s="201"/>
      <c r="K329" s="254"/>
      <c r="L329" s="254"/>
      <c r="M329" s="254"/>
      <c r="N329" s="254"/>
      <c r="O329" s="254"/>
      <c r="P329" s="201"/>
      <c r="Q329" s="254"/>
      <c r="R329" s="254"/>
      <c r="S329" s="254"/>
      <c r="T329" s="254"/>
      <c r="U329" s="254"/>
      <c r="V329" s="201"/>
      <c r="W329" s="254"/>
      <c r="X329" s="254"/>
      <c r="Y329" s="254"/>
      <c r="Z329" s="254"/>
      <c r="AA329" s="254"/>
      <c r="AB329" s="201"/>
      <c r="AC329" s="254"/>
      <c r="AD329" s="254"/>
      <c r="AE329" s="254"/>
      <c r="AF329" s="254"/>
      <c r="AG329" s="201"/>
      <c r="AH329" s="254"/>
      <c r="AI329" s="254"/>
      <c r="AJ329" s="254"/>
      <c r="AK329" s="254"/>
      <c r="AL329" s="201"/>
      <c r="AM329" s="254"/>
      <c r="AN329" s="254"/>
      <c r="AO329" s="254"/>
      <c r="AP329" s="254"/>
      <c r="AQ329" s="201"/>
      <c r="AR329" s="254"/>
      <c r="AS329" s="254"/>
      <c r="AT329" s="254"/>
      <c r="AU329" s="254"/>
      <c r="AV329" s="254"/>
      <c r="AW329" s="201"/>
      <c r="AX329" s="254"/>
      <c r="AY329" s="254"/>
      <c r="AZ329" s="254"/>
      <c r="BA329" s="254"/>
      <c r="BB329" s="201"/>
      <c r="BC329" s="254"/>
      <c r="BD329" s="254"/>
      <c r="BE329" s="254"/>
      <c r="BF329" s="201"/>
    </row>
    <row r="330" spans="7:58" x14ac:dyDescent="0.25">
      <c r="G330" s="41"/>
      <c r="H330" s="254"/>
      <c r="I330" s="254"/>
      <c r="J330" s="201"/>
      <c r="K330" s="254"/>
      <c r="L330" s="254"/>
      <c r="M330" s="254"/>
      <c r="N330" s="254"/>
      <c r="O330" s="254"/>
      <c r="P330" s="201"/>
      <c r="Q330" s="254"/>
      <c r="R330" s="254"/>
      <c r="S330" s="254"/>
      <c r="T330" s="254"/>
      <c r="U330" s="254"/>
      <c r="V330" s="201"/>
      <c r="W330" s="254"/>
      <c r="X330" s="254"/>
      <c r="Y330" s="254"/>
      <c r="Z330" s="254"/>
      <c r="AA330" s="254"/>
      <c r="AB330" s="201"/>
      <c r="AC330" s="254"/>
      <c r="AD330" s="254"/>
      <c r="AE330" s="254"/>
      <c r="AF330" s="254"/>
      <c r="AG330" s="201"/>
      <c r="AH330" s="254"/>
      <c r="AI330" s="254"/>
      <c r="AJ330" s="254"/>
      <c r="AK330" s="254"/>
      <c r="AL330" s="201"/>
      <c r="AM330" s="254"/>
      <c r="AN330" s="254"/>
      <c r="AO330" s="254"/>
      <c r="AP330" s="254"/>
      <c r="AQ330" s="201"/>
      <c r="AR330" s="254"/>
      <c r="AS330" s="254"/>
      <c r="AT330" s="254"/>
      <c r="AU330" s="254"/>
      <c r="AV330" s="254"/>
      <c r="AW330" s="201"/>
      <c r="AX330" s="254"/>
      <c r="AY330" s="254"/>
      <c r="AZ330" s="254"/>
      <c r="BA330" s="254"/>
      <c r="BB330" s="201"/>
      <c r="BC330" s="254"/>
      <c r="BD330" s="254"/>
      <c r="BE330" s="254"/>
      <c r="BF330" s="201"/>
    </row>
    <row r="331" spans="7:58" x14ac:dyDescent="0.25">
      <c r="G331" s="41"/>
      <c r="H331" s="254"/>
      <c r="I331" s="254"/>
      <c r="J331" s="201"/>
      <c r="K331" s="254"/>
      <c r="L331" s="254"/>
      <c r="M331" s="254"/>
      <c r="N331" s="254"/>
      <c r="O331" s="254"/>
      <c r="P331" s="201"/>
      <c r="Q331" s="254"/>
      <c r="R331" s="254"/>
      <c r="S331" s="254"/>
      <c r="T331" s="254"/>
      <c r="U331" s="254"/>
      <c r="V331" s="201"/>
      <c r="W331" s="254"/>
      <c r="X331" s="254"/>
      <c r="Y331" s="254"/>
      <c r="Z331" s="254"/>
      <c r="AA331" s="254"/>
      <c r="AB331" s="201"/>
      <c r="AC331" s="254"/>
      <c r="AD331" s="254"/>
      <c r="AE331" s="254"/>
      <c r="AF331" s="254"/>
      <c r="AG331" s="201"/>
      <c r="AH331" s="254"/>
      <c r="AI331" s="254"/>
      <c r="AJ331" s="254"/>
      <c r="AK331" s="254"/>
      <c r="AL331" s="201"/>
      <c r="AM331" s="254"/>
      <c r="AN331" s="254"/>
      <c r="AO331" s="254"/>
      <c r="AP331" s="254"/>
      <c r="AQ331" s="201"/>
      <c r="AR331" s="254"/>
      <c r="AS331" s="254"/>
      <c r="AT331" s="254"/>
      <c r="AU331" s="254"/>
      <c r="AV331" s="254"/>
      <c r="AW331" s="201"/>
      <c r="AX331" s="254"/>
      <c r="AY331" s="254"/>
      <c r="AZ331" s="254"/>
      <c r="BA331" s="254"/>
      <c r="BB331" s="201"/>
      <c r="BC331" s="254"/>
      <c r="BD331" s="254"/>
      <c r="BE331" s="254"/>
      <c r="BF331" s="201"/>
    </row>
    <row r="332" spans="7:58" x14ac:dyDescent="0.25">
      <c r="G332" s="41"/>
      <c r="H332" s="254"/>
      <c r="I332" s="254"/>
      <c r="J332" s="201"/>
      <c r="K332" s="254"/>
      <c r="L332" s="254"/>
      <c r="M332" s="254"/>
      <c r="N332" s="254"/>
      <c r="O332" s="254"/>
      <c r="P332" s="201"/>
      <c r="Q332" s="254"/>
      <c r="R332" s="254"/>
      <c r="S332" s="254"/>
      <c r="T332" s="254"/>
      <c r="U332" s="254"/>
      <c r="V332" s="201"/>
      <c r="W332" s="254"/>
      <c r="X332" s="254"/>
      <c r="Y332" s="254"/>
      <c r="Z332" s="254"/>
      <c r="AA332" s="254"/>
      <c r="AB332" s="201"/>
      <c r="AC332" s="254"/>
      <c r="AD332" s="254"/>
      <c r="AE332" s="254"/>
      <c r="AF332" s="254"/>
      <c r="AG332" s="201"/>
      <c r="AH332" s="254"/>
      <c r="AI332" s="254"/>
      <c r="AJ332" s="254"/>
      <c r="AK332" s="254"/>
      <c r="AL332" s="201"/>
      <c r="AM332" s="254"/>
      <c r="AN332" s="254"/>
      <c r="AO332" s="254"/>
      <c r="AP332" s="254"/>
      <c r="AQ332" s="201"/>
      <c r="AR332" s="254"/>
      <c r="AS332" s="254"/>
      <c r="AT332" s="254"/>
      <c r="AU332" s="254"/>
      <c r="AV332" s="254"/>
      <c r="AW332" s="201"/>
      <c r="AX332" s="254"/>
      <c r="AY332" s="254"/>
      <c r="AZ332" s="254"/>
      <c r="BA332" s="254"/>
      <c r="BB332" s="201"/>
      <c r="BC332" s="254"/>
      <c r="BD332" s="254"/>
      <c r="BE332" s="254"/>
      <c r="BF332" s="201"/>
    </row>
    <row r="333" spans="7:58" x14ac:dyDescent="0.25">
      <c r="G333" s="41"/>
      <c r="H333" s="254"/>
      <c r="I333" s="254"/>
      <c r="J333" s="201"/>
      <c r="K333" s="254"/>
      <c r="L333" s="254"/>
      <c r="M333" s="254"/>
      <c r="N333" s="254"/>
      <c r="O333" s="254"/>
      <c r="P333" s="201"/>
      <c r="Q333" s="254"/>
      <c r="R333" s="254"/>
      <c r="S333" s="254"/>
      <c r="T333" s="254"/>
      <c r="U333" s="254"/>
      <c r="V333" s="201"/>
      <c r="W333" s="254"/>
      <c r="X333" s="254"/>
      <c r="Y333" s="254"/>
      <c r="Z333" s="254"/>
      <c r="AA333" s="254"/>
      <c r="AB333" s="201"/>
      <c r="AC333" s="254"/>
      <c r="AD333" s="254"/>
      <c r="AE333" s="254"/>
      <c r="AF333" s="254"/>
      <c r="AG333" s="201"/>
      <c r="AH333" s="254"/>
      <c r="AI333" s="254"/>
      <c r="AJ333" s="254"/>
      <c r="AK333" s="254"/>
      <c r="AL333" s="201"/>
      <c r="AM333" s="254"/>
      <c r="AN333" s="254"/>
      <c r="AO333" s="254"/>
      <c r="AP333" s="254"/>
      <c r="AQ333" s="201"/>
      <c r="AR333" s="254"/>
      <c r="AS333" s="254"/>
      <c r="AT333" s="254"/>
      <c r="AU333" s="254"/>
      <c r="AV333" s="254"/>
      <c r="AW333" s="201"/>
      <c r="AX333" s="254"/>
      <c r="AY333" s="254"/>
      <c r="AZ333" s="254"/>
      <c r="BA333" s="254"/>
      <c r="BB333" s="201"/>
      <c r="BC333" s="254"/>
      <c r="BD333" s="254"/>
      <c r="BE333" s="254"/>
      <c r="BF333" s="201"/>
    </row>
    <row r="334" spans="7:58" x14ac:dyDescent="0.25">
      <c r="G334" s="41"/>
      <c r="H334" s="254"/>
      <c r="I334" s="254"/>
      <c r="J334" s="201"/>
      <c r="K334" s="254"/>
      <c r="L334" s="254"/>
      <c r="M334" s="254"/>
      <c r="N334" s="254"/>
      <c r="O334" s="254"/>
      <c r="P334" s="201"/>
      <c r="Q334" s="254"/>
      <c r="R334" s="254"/>
      <c r="S334" s="254"/>
      <c r="T334" s="254"/>
      <c r="U334" s="254"/>
      <c r="V334" s="201"/>
      <c r="W334" s="254"/>
      <c r="X334" s="254"/>
      <c r="Y334" s="254"/>
      <c r="Z334" s="254"/>
      <c r="AA334" s="254"/>
      <c r="AB334" s="201"/>
      <c r="AC334" s="254"/>
      <c r="AD334" s="254"/>
      <c r="AE334" s="254"/>
      <c r="AF334" s="254"/>
      <c r="AG334" s="201"/>
      <c r="AH334" s="254"/>
      <c r="AI334" s="254"/>
      <c r="AJ334" s="254"/>
      <c r="AK334" s="254"/>
      <c r="AL334" s="201"/>
      <c r="AM334" s="254"/>
      <c r="AN334" s="254"/>
      <c r="AO334" s="254"/>
      <c r="AP334" s="254"/>
      <c r="AQ334" s="201"/>
      <c r="AR334" s="254"/>
      <c r="AS334" s="254"/>
      <c r="AT334" s="254"/>
      <c r="AU334" s="254"/>
      <c r="AV334" s="254"/>
      <c r="AW334" s="201"/>
      <c r="AX334" s="254"/>
      <c r="AY334" s="254"/>
      <c r="AZ334" s="254"/>
      <c r="BA334" s="254"/>
      <c r="BB334" s="201"/>
      <c r="BC334" s="254"/>
      <c r="BD334" s="254"/>
      <c r="BE334" s="254"/>
      <c r="BF334" s="201"/>
    </row>
    <row r="335" spans="7:58" x14ac:dyDescent="0.25">
      <c r="G335" s="41"/>
      <c r="H335" s="254"/>
      <c r="I335" s="254"/>
      <c r="J335" s="201"/>
      <c r="K335" s="254"/>
      <c r="L335" s="254"/>
      <c r="M335" s="254"/>
      <c r="N335" s="254"/>
      <c r="O335" s="254"/>
      <c r="P335" s="201"/>
      <c r="Q335" s="254"/>
      <c r="R335" s="254"/>
      <c r="S335" s="254"/>
      <c r="T335" s="254"/>
      <c r="U335" s="254"/>
      <c r="V335" s="201"/>
      <c r="W335" s="254"/>
      <c r="X335" s="254"/>
      <c r="Y335" s="254"/>
      <c r="Z335" s="254"/>
      <c r="AA335" s="254"/>
      <c r="AB335" s="201"/>
      <c r="AC335" s="254"/>
      <c r="AD335" s="254"/>
      <c r="AE335" s="254"/>
      <c r="AF335" s="254"/>
      <c r="AG335" s="201"/>
      <c r="AH335" s="254"/>
      <c r="AI335" s="254"/>
      <c r="AJ335" s="254"/>
      <c r="AK335" s="254"/>
      <c r="AL335" s="201"/>
      <c r="AM335" s="254"/>
      <c r="AN335" s="254"/>
      <c r="AO335" s="254"/>
      <c r="AP335" s="254"/>
      <c r="AQ335" s="201"/>
      <c r="AR335" s="254"/>
      <c r="AS335" s="254"/>
      <c r="AT335" s="254"/>
      <c r="AU335" s="254"/>
      <c r="AV335" s="254"/>
      <c r="AW335" s="201"/>
      <c r="AX335" s="254"/>
      <c r="AY335" s="254"/>
      <c r="AZ335" s="254"/>
      <c r="BA335" s="254"/>
      <c r="BB335" s="201"/>
      <c r="BC335" s="254"/>
      <c r="BD335" s="254"/>
      <c r="BE335" s="254"/>
      <c r="BF335" s="201"/>
    </row>
    <row r="336" spans="7:58" x14ac:dyDescent="0.25">
      <c r="G336" s="41"/>
      <c r="H336" s="254"/>
      <c r="I336" s="254"/>
      <c r="J336" s="201"/>
      <c r="K336" s="254"/>
      <c r="L336" s="254"/>
      <c r="M336" s="254"/>
      <c r="N336" s="254"/>
      <c r="O336" s="254"/>
      <c r="P336" s="201"/>
      <c r="Q336" s="254"/>
      <c r="R336" s="254"/>
      <c r="S336" s="254"/>
      <c r="T336" s="254"/>
      <c r="U336" s="254"/>
      <c r="V336" s="201"/>
      <c r="W336" s="254"/>
      <c r="X336" s="254"/>
      <c r="Y336" s="254"/>
      <c r="Z336" s="254"/>
      <c r="AA336" s="254"/>
      <c r="AB336" s="201"/>
      <c r="AC336" s="254"/>
      <c r="AD336" s="254"/>
      <c r="AE336" s="254"/>
      <c r="AF336" s="254"/>
      <c r="AG336" s="201"/>
      <c r="AH336" s="254"/>
      <c r="AI336" s="254"/>
      <c r="AJ336" s="254"/>
      <c r="AK336" s="254"/>
      <c r="AL336" s="201"/>
      <c r="AM336" s="254"/>
      <c r="AN336" s="254"/>
      <c r="AO336" s="254"/>
      <c r="AP336" s="254"/>
      <c r="AQ336" s="201"/>
      <c r="AR336" s="254"/>
      <c r="AS336" s="254"/>
      <c r="AT336" s="254"/>
      <c r="AU336" s="254"/>
      <c r="AV336" s="254"/>
      <c r="AW336" s="201"/>
      <c r="AX336" s="254"/>
      <c r="AY336" s="254"/>
      <c r="AZ336" s="254"/>
      <c r="BA336" s="254"/>
      <c r="BB336" s="201"/>
      <c r="BC336" s="254"/>
      <c r="BD336" s="254"/>
      <c r="BE336" s="254"/>
      <c r="BF336" s="201"/>
    </row>
    <row r="337" spans="7:58" x14ac:dyDescent="0.25">
      <c r="G337" s="41"/>
      <c r="H337" s="254"/>
      <c r="I337" s="254"/>
      <c r="J337" s="201"/>
      <c r="K337" s="254"/>
      <c r="L337" s="254"/>
      <c r="M337" s="254"/>
      <c r="N337" s="254"/>
      <c r="O337" s="254"/>
      <c r="P337" s="201"/>
      <c r="Q337" s="254"/>
      <c r="R337" s="254"/>
      <c r="S337" s="254"/>
      <c r="T337" s="254"/>
      <c r="U337" s="254"/>
      <c r="V337" s="201"/>
      <c r="W337" s="254"/>
      <c r="X337" s="254"/>
      <c r="Y337" s="254"/>
      <c r="Z337" s="254"/>
      <c r="AA337" s="254"/>
      <c r="AB337" s="201"/>
      <c r="AC337" s="254"/>
      <c r="AD337" s="254"/>
      <c r="AE337" s="254"/>
      <c r="AF337" s="254"/>
      <c r="AG337" s="201"/>
      <c r="AH337" s="254"/>
      <c r="AI337" s="254"/>
      <c r="AJ337" s="254"/>
      <c r="AK337" s="254"/>
      <c r="AL337" s="201"/>
      <c r="AM337" s="254"/>
      <c r="AN337" s="254"/>
      <c r="AO337" s="254"/>
      <c r="AP337" s="254"/>
      <c r="AQ337" s="201"/>
      <c r="AR337" s="254"/>
      <c r="AS337" s="254"/>
      <c r="AT337" s="254"/>
      <c r="AU337" s="254"/>
      <c r="AV337" s="254"/>
      <c r="AW337" s="201"/>
      <c r="AX337" s="254"/>
      <c r="AY337" s="254"/>
      <c r="AZ337" s="254"/>
      <c r="BA337" s="254"/>
      <c r="BB337" s="201"/>
      <c r="BC337" s="254"/>
      <c r="BD337" s="254"/>
      <c r="BE337" s="254"/>
      <c r="BF337" s="201"/>
    </row>
    <row r="338" spans="7:58" x14ac:dyDescent="0.25">
      <c r="G338" s="161"/>
      <c r="H338" s="254"/>
      <c r="I338" s="254"/>
      <c r="J338" s="201"/>
      <c r="K338" s="254"/>
      <c r="L338" s="254"/>
      <c r="M338" s="254"/>
      <c r="N338" s="254"/>
      <c r="O338" s="254"/>
      <c r="P338" s="201"/>
      <c r="Q338" s="254"/>
      <c r="R338" s="254"/>
      <c r="S338" s="254"/>
      <c r="T338" s="254"/>
      <c r="U338" s="254"/>
      <c r="V338" s="201"/>
      <c r="W338" s="254"/>
      <c r="X338" s="254"/>
      <c r="Y338" s="254"/>
      <c r="Z338" s="254"/>
      <c r="AA338" s="254"/>
      <c r="AB338" s="201"/>
      <c r="AC338" s="254"/>
      <c r="AD338" s="254"/>
      <c r="AE338" s="254"/>
      <c r="AF338" s="254"/>
      <c r="AG338" s="201"/>
      <c r="AH338" s="254"/>
      <c r="AI338" s="254"/>
      <c r="AJ338" s="254"/>
      <c r="AK338" s="254"/>
      <c r="AL338" s="201"/>
      <c r="AM338" s="254"/>
      <c r="AN338" s="254"/>
      <c r="AO338" s="254"/>
      <c r="AP338" s="254"/>
      <c r="AQ338" s="201"/>
      <c r="AR338" s="254"/>
      <c r="AS338" s="254"/>
      <c r="AT338" s="254"/>
      <c r="AU338" s="254"/>
      <c r="AV338" s="254"/>
      <c r="AW338" s="201"/>
      <c r="AX338" s="254"/>
      <c r="AY338" s="254"/>
      <c r="AZ338" s="254"/>
      <c r="BA338" s="254"/>
      <c r="BB338" s="201"/>
      <c r="BC338" s="254"/>
      <c r="BD338" s="254"/>
      <c r="BE338" s="254"/>
      <c r="BF338" s="201"/>
    </row>
    <row r="339" spans="7:58" x14ac:dyDescent="0.25">
      <c r="G339" s="41"/>
      <c r="H339" s="254"/>
      <c r="I339" s="254"/>
      <c r="J339" s="201"/>
      <c r="K339" s="254"/>
      <c r="L339" s="254"/>
      <c r="M339" s="254"/>
      <c r="N339" s="254"/>
      <c r="O339" s="254"/>
      <c r="P339" s="201"/>
      <c r="Q339" s="254"/>
      <c r="R339" s="254"/>
      <c r="S339" s="254"/>
      <c r="T339" s="254"/>
      <c r="U339" s="254"/>
      <c r="V339" s="201"/>
      <c r="W339" s="254"/>
      <c r="X339" s="254"/>
      <c r="Y339" s="254"/>
      <c r="Z339" s="254"/>
      <c r="AA339" s="254"/>
      <c r="AB339" s="201"/>
      <c r="AC339" s="254"/>
      <c r="AD339" s="254"/>
      <c r="AE339" s="254"/>
      <c r="AF339" s="254"/>
      <c r="AG339" s="201"/>
      <c r="AH339" s="254"/>
      <c r="AI339" s="254"/>
      <c r="AJ339" s="254"/>
      <c r="AK339" s="254"/>
      <c r="AL339" s="201"/>
      <c r="AM339" s="254"/>
      <c r="AN339" s="254"/>
      <c r="AO339" s="254"/>
      <c r="AP339" s="254"/>
      <c r="AQ339" s="201"/>
      <c r="AR339" s="254"/>
      <c r="AS339" s="254"/>
      <c r="AT339" s="254"/>
      <c r="AU339" s="254"/>
      <c r="AV339" s="254"/>
      <c r="AW339" s="201"/>
      <c r="AX339" s="254"/>
      <c r="AY339" s="254"/>
      <c r="AZ339" s="254"/>
      <c r="BA339" s="254"/>
      <c r="BB339" s="201"/>
      <c r="BC339" s="254"/>
      <c r="BD339" s="254"/>
      <c r="BE339" s="254"/>
      <c r="BF339" s="201"/>
    </row>
    <row r="340" spans="7:58" x14ac:dyDescent="0.25">
      <c r="G340" s="41"/>
      <c r="H340" s="254"/>
      <c r="I340" s="254"/>
      <c r="J340" s="201"/>
      <c r="K340" s="254"/>
      <c r="L340" s="254"/>
      <c r="M340" s="254"/>
      <c r="N340" s="254"/>
      <c r="O340" s="254"/>
      <c r="P340" s="201"/>
      <c r="Q340" s="254"/>
      <c r="R340" s="254"/>
      <c r="S340" s="254"/>
      <c r="T340" s="254"/>
      <c r="U340" s="254"/>
      <c r="V340" s="201"/>
      <c r="W340" s="254"/>
      <c r="X340" s="254"/>
      <c r="Y340" s="254"/>
      <c r="Z340" s="254"/>
      <c r="AA340" s="254"/>
      <c r="AB340" s="201"/>
      <c r="AC340" s="254"/>
      <c r="AD340" s="254"/>
      <c r="AE340" s="254"/>
      <c r="AF340" s="254"/>
      <c r="AG340" s="201"/>
      <c r="AH340" s="254"/>
      <c r="AI340" s="254"/>
      <c r="AJ340" s="254"/>
      <c r="AK340" s="254"/>
      <c r="AL340" s="201"/>
      <c r="AM340" s="254"/>
      <c r="AN340" s="254"/>
      <c r="AO340" s="254"/>
      <c r="AP340" s="254"/>
      <c r="AQ340" s="201"/>
      <c r="AR340" s="254"/>
      <c r="AS340" s="254"/>
      <c r="AT340" s="254"/>
      <c r="AU340" s="254"/>
      <c r="AV340" s="254"/>
      <c r="AW340" s="201"/>
      <c r="AX340" s="254"/>
      <c r="AY340" s="254"/>
      <c r="AZ340" s="254"/>
      <c r="BA340" s="254"/>
      <c r="BB340" s="201"/>
      <c r="BC340" s="254"/>
      <c r="BD340" s="254"/>
      <c r="BE340" s="254"/>
      <c r="BF340" s="201"/>
    </row>
    <row r="341" spans="7:58" x14ac:dyDescent="0.25">
      <c r="G341" s="41"/>
      <c r="H341" s="254"/>
      <c r="I341" s="254"/>
      <c r="J341" s="201"/>
      <c r="K341" s="254"/>
      <c r="L341" s="254"/>
      <c r="M341" s="254"/>
      <c r="N341" s="254"/>
      <c r="O341" s="254"/>
      <c r="P341" s="201"/>
      <c r="Q341" s="254"/>
      <c r="R341" s="254"/>
      <c r="S341" s="254"/>
      <c r="T341" s="254"/>
      <c r="U341" s="254"/>
      <c r="V341" s="201"/>
      <c r="W341" s="254"/>
      <c r="X341" s="254"/>
      <c r="Y341" s="254"/>
      <c r="Z341" s="254"/>
      <c r="AA341" s="254"/>
      <c r="AB341" s="201"/>
      <c r="AC341" s="254"/>
      <c r="AD341" s="254"/>
      <c r="AE341" s="254"/>
      <c r="AF341" s="254"/>
      <c r="AG341" s="201"/>
      <c r="AH341" s="254"/>
      <c r="AI341" s="254"/>
      <c r="AJ341" s="254"/>
      <c r="AK341" s="254"/>
      <c r="AL341" s="201"/>
      <c r="AM341" s="254"/>
      <c r="AN341" s="254"/>
      <c r="AO341" s="254"/>
      <c r="AP341" s="254"/>
      <c r="AQ341" s="201"/>
      <c r="AR341" s="254"/>
      <c r="AS341" s="254"/>
      <c r="AT341" s="254"/>
      <c r="AU341" s="254"/>
      <c r="AV341" s="254"/>
      <c r="AW341" s="201"/>
      <c r="AX341" s="254"/>
      <c r="AY341" s="254"/>
      <c r="AZ341" s="254"/>
      <c r="BA341" s="254"/>
      <c r="BB341" s="201"/>
      <c r="BC341" s="254"/>
      <c r="BD341" s="254"/>
      <c r="BE341" s="254"/>
      <c r="BF341" s="201"/>
    </row>
    <row r="342" spans="7:58" x14ac:dyDescent="0.25">
      <c r="G342" s="161"/>
      <c r="H342" s="254"/>
      <c r="I342" s="254"/>
      <c r="J342" s="201"/>
      <c r="K342" s="254"/>
      <c r="L342" s="254"/>
      <c r="M342" s="254"/>
      <c r="N342" s="254"/>
      <c r="O342" s="254"/>
      <c r="P342" s="201"/>
      <c r="Q342" s="254"/>
      <c r="R342" s="254"/>
      <c r="S342" s="254"/>
      <c r="T342" s="254"/>
      <c r="U342" s="254"/>
      <c r="V342" s="201"/>
      <c r="W342" s="254"/>
      <c r="X342" s="254"/>
      <c r="Y342" s="254"/>
      <c r="Z342" s="254"/>
      <c r="AA342" s="254"/>
      <c r="AB342" s="201"/>
      <c r="AC342" s="254"/>
      <c r="AD342" s="254"/>
      <c r="AE342" s="254"/>
      <c r="AF342" s="254"/>
      <c r="AG342" s="201"/>
      <c r="AH342" s="254"/>
      <c r="AI342" s="254"/>
      <c r="AJ342" s="254"/>
      <c r="AK342" s="254"/>
      <c r="AL342" s="201"/>
      <c r="AM342" s="254"/>
      <c r="AN342" s="254"/>
      <c r="AO342" s="254"/>
      <c r="AP342" s="254"/>
      <c r="AQ342" s="201"/>
      <c r="AR342" s="254"/>
      <c r="AS342" s="254"/>
      <c r="AT342" s="254"/>
      <c r="AU342" s="254"/>
      <c r="AV342" s="254"/>
      <c r="AW342" s="201"/>
      <c r="AX342" s="254"/>
      <c r="AY342" s="254"/>
      <c r="AZ342" s="254"/>
      <c r="BA342" s="254"/>
      <c r="BB342" s="201"/>
      <c r="BC342" s="254"/>
      <c r="BD342" s="254"/>
      <c r="BE342" s="254"/>
      <c r="BF342" s="201"/>
    </row>
    <row r="343" spans="7:58" x14ac:dyDescent="0.25">
      <c r="G343" s="41"/>
      <c r="H343" s="254"/>
      <c r="I343" s="254"/>
      <c r="J343" s="201"/>
      <c r="K343" s="254"/>
      <c r="L343" s="254"/>
      <c r="M343" s="254"/>
      <c r="N343" s="254"/>
      <c r="O343" s="254"/>
      <c r="P343" s="201"/>
      <c r="Q343" s="254"/>
      <c r="R343" s="254"/>
      <c r="S343" s="254"/>
      <c r="T343" s="254"/>
      <c r="U343" s="254"/>
      <c r="V343" s="201"/>
      <c r="W343" s="254"/>
      <c r="X343" s="254"/>
      <c r="Y343" s="254"/>
      <c r="Z343" s="254"/>
      <c r="AA343" s="254"/>
      <c r="AB343" s="201"/>
      <c r="AC343" s="254"/>
      <c r="AD343" s="254"/>
      <c r="AE343" s="254"/>
      <c r="AF343" s="254"/>
      <c r="AG343" s="201"/>
      <c r="AH343" s="254"/>
      <c r="AI343" s="254"/>
      <c r="AJ343" s="254"/>
      <c r="AK343" s="254"/>
      <c r="AL343" s="201"/>
      <c r="AM343" s="254"/>
      <c r="AN343" s="254"/>
      <c r="AO343" s="254"/>
      <c r="AP343" s="254"/>
      <c r="AQ343" s="201"/>
      <c r="AR343" s="254"/>
      <c r="AS343" s="254"/>
      <c r="AT343" s="254"/>
      <c r="AU343" s="254"/>
      <c r="AV343" s="254"/>
      <c r="AW343" s="201"/>
      <c r="AX343" s="254"/>
      <c r="AY343" s="254"/>
      <c r="AZ343" s="254"/>
      <c r="BA343" s="254"/>
      <c r="BB343" s="201"/>
      <c r="BC343" s="254"/>
      <c r="BD343" s="254"/>
      <c r="BE343" s="254"/>
      <c r="BF343" s="201"/>
    </row>
    <row r="344" spans="7:58" x14ac:dyDescent="0.25">
      <c r="G344" s="161"/>
      <c r="H344" s="254"/>
      <c r="I344" s="254"/>
      <c r="J344" s="201"/>
      <c r="K344" s="254"/>
      <c r="L344" s="254"/>
      <c r="M344" s="254"/>
      <c r="N344" s="254"/>
      <c r="O344" s="254"/>
      <c r="P344" s="201"/>
      <c r="Q344" s="254"/>
      <c r="R344" s="254"/>
      <c r="S344" s="254"/>
      <c r="T344" s="254"/>
      <c r="U344" s="254"/>
      <c r="V344" s="201"/>
      <c r="W344" s="254"/>
      <c r="X344" s="254"/>
      <c r="Y344" s="254"/>
      <c r="Z344" s="254"/>
      <c r="AA344" s="254"/>
      <c r="AB344" s="201"/>
      <c r="AC344" s="254"/>
      <c r="AD344" s="254"/>
      <c r="AE344" s="254"/>
      <c r="AF344" s="254"/>
      <c r="AG344" s="201"/>
      <c r="AH344" s="254"/>
      <c r="AI344" s="254"/>
      <c r="AJ344" s="254"/>
      <c r="AK344" s="254"/>
      <c r="AL344" s="201"/>
      <c r="AM344" s="254"/>
      <c r="AN344" s="254"/>
      <c r="AO344" s="254"/>
      <c r="AP344" s="254"/>
      <c r="AQ344" s="201"/>
      <c r="AR344" s="254"/>
      <c r="AS344" s="254"/>
      <c r="AT344" s="254"/>
      <c r="AU344" s="254"/>
      <c r="AV344" s="254"/>
      <c r="AW344" s="201"/>
      <c r="AX344" s="254"/>
      <c r="AY344" s="254"/>
      <c r="AZ344" s="254"/>
      <c r="BA344" s="254"/>
      <c r="BB344" s="201"/>
      <c r="BC344" s="254"/>
      <c r="BD344" s="254"/>
      <c r="BE344" s="254"/>
      <c r="BF344" s="201"/>
    </row>
    <row r="345" spans="7:58" x14ac:dyDescent="0.25">
      <c r="G345" s="161"/>
      <c r="H345" s="254"/>
      <c r="I345" s="254"/>
      <c r="J345" s="201"/>
      <c r="K345" s="254"/>
      <c r="L345" s="254"/>
      <c r="M345" s="254"/>
      <c r="N345" s="254"/>
      <c r="O345" s="254"/>
      <c r="P345" s="201"/>
      <c r="Q345" s="254"/>
      <c r="R345" s="254"/>
      <c r="S345" s="254"/>
      <c r="T345" s="254"/>
      <c r="U345" s="254"/>
      <c r="V345" s="201"/>
      <c r="W345" s="254"/>
      <c r="X345" s="254"/>
      <c r="Y345" s="254"/>
      <c r="Z345" s="254"/>
      <c r="AA345" s="254"/>
      <c r="AB345" s="201"/>
      <c r="AC345" s="254"/>
      <c r="AD345" s="254"/>
      <c r="AE345" s="254"/>
      <c r="AF345" s="254"/>
      <c r="AG345" s="201"/>
      <c r="AH345" s="254"/>
      <c r="AI345" s="254"/>
      <c r="AJ345" s="254"/>
      <c r="AK345" s="254"/>
      <c r="AL345" s="201"/>
      <c r="AM345" s="254"/>
      <c r="AN345" s="254"/>
      <c r="AO345" s="254"/>
      <c r="AP345" s="254"/>
      <c r="AQ345" s="201"/>
      <c r="AR345" s="254"/>
      <c r="AS345" s="254"/>
      <c r="AT345" s="254"/>
      <c r="AU345" s="254"/>
      <c r="AV345" s="254"/>
      <c r="AW345" s="201"/>
      <c r="AX345" s="254"/>
      <c r="AY345" s="254"/>
      <c r="AZ345" s="254"/>
      <c r="BA345" s="254"/>
      <c r="BB345" s="201"/>
      <c r="BC345" s="254"/>
      <c r="BD345" s="254"/>
      <c r="BE345" s="254"/>
      <c r="BF345" s="201"/>
    </row>
    <row r="346" spans="7:58" x14ac:dyDescent="0.25">
      <c r="G346" s="161"/>
      <c r="H346" s="254"/>
      <c r="I346" s="254"/>
      <c r="J346" s="201"/>
      <c r="K346" s="254"/>
      <c r="L346" s="254"/>
      <c r="M346" s="254"/>
      <c r="N346" s="254"/>
      <c r="O346" s="254"/>
      <c r="P346" s="201"/>
      <c r="Q346" s="254"/>
      <c r="R346" s="254"/>
      <c r="S346" s="254"/>
      <c r="T346" s="254"/>
      <c r="U346" s="254"/>
      <c r="V346" s="201"/>
      <c r="W346" s="254"/>
      <c r="X346" s="254"/>
      <c r="Y346" s="254"/>
      <c r="Z346" s="254"/>
      <c r="AA346" s="254"/>
      <c r="AB346" s="201"/>
      <c r="AC346" s="254"/>
      <c r="AD346" s="254"/>
      <c r="AE346" s="254"/>
      <c r="AF346" s="254"/>
      <c r="AG346" s="201"/>
      <c r="AH346" s="254"/>
      <c r="AI346" s="254"/>
      <c r="AJ346" s="254"/>
      <c r="AK346" s="254"/>
      <c r="AL346" s="201"/>
      <c r="AM346" s="254"/>
      <c r="AN346" s="254"/>
      <c r="AO346" s="254"/>
      <c r="AP346" s="254"/>
      <c r="AQ346" s="201"/>
      <c r="AR346" s="254"/>
      <c r="AS346" s="254"/>
      <c r="AT346" s="254"/>
      <c r="AU346" s="254"/>
      <c r="AV346" s="254"/>
      <c r="AW346" s="201"/>
      <c r="AX346" s="254"/>
      <c r="AY346" s="254"/>
      <c r="AZ346" s="254"/>
      <c r="BA346" s="254"/>
      <c r="BB346" s="201"/>
      <c r="BC346" s="254"/>
      <c r="BD346" s="254"/>
      <c r="BE346" s="254"/>
      <c r="BF346" s="201"/>
    </row>
    <row r="347" spans="7:58" x14ac:dyDescent="0.25">
      <c r="G347" s="41"/>
      <c r="H347" s="254"/>
      <c r="I347" s="254"/>
      <c r="J347" s="201"/>
      <c r="K347" s="254"/>
      <c r="L347" s="254"/>
      <c r="M347" s="254"/>
      <c r="N347" s="254"/>
      <c r="O347" s="254"/>
      <c r="P347" s="201"/>
      <c r="Q347" s="254"/>
      <c r="R347" s="254"/>
      <c r="S347" s="254"/>
      <c r="T347" s="254"/>
      <c r="U347" s="254"/>
      <c r="V347" s="201"/>
      <c r="W347" s="254"/>
      <c r="X347" s="254"/>
      <c r="Y347" s="254"/>
      <c r="Z347" s="254"/>
      <c r="AA347" s="254"/>
      <c r="AB347" s="201"/>
      <c r="AC347" s="254"/>
      <c r="AD347" s="254"/>
      <c r="AE347" s="254"/>
      <c r="AF347" s="254"/>
      <c r="AG347" s="201"/>
      <c r="AH347" s="254"/>
      <c r="AI347" s="254"/>
      <c r="AJ347" s="254"/>
      <c r="AK347" s="254"/>
      <c r="AL347" s="201"/>
      <c r="AM347" s="254"/>
      <c r="AN347" s="254"/>
      <c r="AO347" s="254"/>
      <c r="AP347" s="254"/>
      <c r="AQ347" s="201"/>
      <c r="AR347" s="254"/>
      <c r="AS347" s="254"/>
      <c r="AT347" s="254"/>
      <c r="AU347" s="254"/>
      <c r="AV347" s="254"/>
      <c r="AW347" s="201"/>
      <c r="AX347" s="254"/>
      <c r="AY347" s="254"/>
      <c r="AZ347" s="254"/>
      <c r="BA347" s="254"/>
      <c r="BB347" s="201"/>
      <c r="BC347" s="254"/>
      <c r="BD347" s="254"/>
      <c r="BE347" s="254"/>
      <c r="BF347" s="201"/>
    </row>
    <row r="348" spans="7:58" x14ac:dyDescent="0.25">
      <c r="G348" s="161"/>
      <c r="H348" s="254"/>
      <c r="I348" s="254"/>
      <c r="J348" s="201"/>
      <c r="K348" s="254"/>
      <c r="L348" s="254"/>
      <c r="M348" s="254"/>
      <c r="N348" s="254"/>
      <c r="O348" s="254"/>
      <c r="P348" s="201"/>
      <c r="Q348" s="254"/>
      <c r="R348" s="254"/>
      <c r="S348" s="254"/>
      <c r="T348" s="254"/>
      <c r="U348" s="254"/>
      <c r="V348" s="201"/>
      <c r="W348" s="254"/>
      <c r="X348" s="254"/>
      <c r="Y348" s="254"/>
      <c r="Z348" s="254"/>
      <c r="AA348" s="254"/>
      <c r="AB348" s="201"/>
      <c r="AC348" s="254"/>
      <c r="AD348" s="254"/>
      <c r="AE348" s="254"/>
      <c r="AF348" s="254"/>
      <c r="AG348" s="201"/>
      <c r="AH348" s="254"/>
      <c r="AI348" s="254"/>
      <c r="AJ348" s="254"/>
      <c r="AK348" s="254"/>
      <c r="AL348" s="201"/>
      <c r="AM348" s="254"/>
      <c r="AN348" s="254"/>
      <c r="AO348" s="254"/>
      <c r="AP348" s="254"/>
      <c r="AQ348" s="201"/>
      <c r="AR348" s="254"/>
      <c r="AS348" s="254"/>
      <c r="AT348" s="254"/>
      <c r="AU348" s="254"/>
      <c r="AV348" s="254"/>
      <c r="AW348" s="201"/>
      <c r="AX348" s="254"/>
      <c r="AY348" s="254"/>
      <c r="AZ348" s="254"/>
      <c r="BA348" s="254"/>
      <c r="BB348" s="201"/>
      <c r="BC348" s="254"/>
      <c r="BD348" s="254"/>
      <c r="BE348" s="254"/>
      <c r="BF348" s="201"/>
    </row>
    <row r="349" spans="7:58" x14ac:dyDescent="0.25">
      <c r="G349" s="161"/>
      <c r="H349" s="254"/>
      <c r="I349" s="254"/>
      <c r="J349" s="201"/>
      <c r="K349" s="254"/>
      <c r="L349" s="254"/>
      <c r="M349" s="254"/>
      <c r="N349" s="254"/>
      <c r="O349" s="254"/>
      <c r="P349" s="201"/>
      <c r="Q349" s="254"/>
      <c r="R349" s="254"/>
      <c r="S349" s="254"/>
      <c r="T349" s="254"/>
      <c r="U349" s="254"/>
      <c r="V349" s="201"/>
      <c r="W349" s="254"/>
      <c r="X349" s="254"/>
      <c r="Y349" s="254"/>
      <c r="Z349" s="254"/>
      <c r="AA349" s="254"/>
      <c r="AB349" s="201"/>
      <c r="AC349" s="254"/>
      <c r="AD349" s="254"/>
      <c r="AE349" s="254"/>
      <c r="AF349" s="254"/>
      <c r="AG349" s="201"/>
      <c r="AH349" s="254"/>
      <c r="AI349" s="254"/>
      <c r="AJ349" s="254"/>
      <c r="AK349" s="254"/>
      <c r="AL349" s="201"/>
      <c r="AM349" s="254"/>
      <c r="AN349" s="254"/>
      <c r="AO349" s="254"/>
      <c r="AP349" s="254"/>
      <c r="AQ349" s="201"/>
      <c r="AR349" s="254"/>
      <c r="AS349" s="254"/>
      <c r="AT349" s="254"/>
      <c r="AU349" s="254"/>
      <c r="AV349" s="254"/>
      <c r="AW349" s="201"/>
      <c r="AX349" s="254"/>
      <c r="AY349" s="254"/>
      <c r="AZ349" s="254"/>
      <c r="BA349" s="254"/>
      <c r="BB349" s="201"/>
      <c r="BC349" s="254"/>
      <c r="BD349" s="254"/>
      <c r="BE349" s="254"/>
      <c r="BF349" s="201"/>
    </row>
    <row r="350" spans="7:58" x14ac:dyDescent="0.25">
      <c r="G350" s="161"/>
      <c r="H350" s="254"/>
      <c r="I350" s="254"/>
      <c r="J350" s="201"/>
      <c r="K350" s="254"/>
      <c r="L350" s="254"/>
      <c r="M350" s="254"/>
      <c r="N350" s="254"/>
      <c r="O350" s="254"/>
      <c r="P350" s="201"/>
      <c r="Q350" s="254"/>
      <c r="R350" s="254"/>
      <c r="S350" s="254"/>
      <c r="T350" s="254"/>
      <c r="U350" s="254"/>
      <c r="V350" s="201"/>
      <c r="W350" s="254"/>
      <c r="X350" s="254"/>
      <c r="Y350" s="254"/>
      <c r="Z350" s="254"/>
      <c r="AA350" s="254"/>
      <c r="AB350" s="201"/>
      <c r="AC350" s="254"/>
      <c r="AD350" s="254"/>
      <c r="AE350" s="254"/>
      <c r="AF350" s="254"/>
      <c r="AG350" s="201"/>
      <c r="AH350" s="254"/>
      <c r="AI350" s="254"/>
      <c r="AJ350" s="254"/>
      <c r="AK350" s="254"/>
      <c r="AL350" s="201"/>
      <c r="AM350" s="254"/>
      <c r="AN350" s="254"/>
      <c r="AO350" s="254"/>
      <c r="AP350" s="254"/>
      <c r="AQ350" s="201"/>
      <c r="AR350" s="254"/>
      <c r="AS350" s="254"/>
      <c r="AT350" s="254"/>
      <c r="AU350" s="254"/>
      <c r="AV350" s="254"/>
      <c r="AW350" s="201"/>
      <c r="AX350" s="254"/>
      <c r="AY350" s="254"/>
      <c r="AZ350" s="254"/>
      <c r="BA350" s="254"/>
      <c r="BB350" s="201"/>
      <c r="BC350" s="254"/>
      <c r="BD350" s="254"/>
      <c r="BE350" s="254"/>
      <c r="BF350" s="201"/>
    </row>
    <row r="351" spans="7:58" x14ac:dyDescent="0.25">
      <c r="G351" s="161"/>
      <c r="H351" s="254"/>
      <c r="I351" s="254"/>
      <c r="J351" s="201"/>
      <c r="K351" s="254"/>
      <c r="L351" s="254"/>
      <c r="M351" s="254"/>
      <c r="N351" s="254"/>
      <c r="O351" s="254"/>
      <c r="P351" s="201"/>
      <c r="Q351" s="254"/>
      <c r="R351" s="254"/>
      <c r="S351" s="254"/>
      <c r="T351" s="254"/>
      <c r="U351" s="254"/>
      <c r="V351" s="201"/>
      <c r="W351" s="254"/>
      <c r="X351" s="254"/>
      <c r="Y351" s="254"/>
      <c r="Z351" s="254"/>
      <c r="AA351" s="254"/>
      <c r="AB351" s="201"/>
      <c r="AC351" s="254"/>
      <c r="AD351" s="254"/>
      <c r="AE351" s="254"/>
      <c r="AF351" s="254"/>
      <c r="AG351" s="201"/>
      <c r="AH351" s="254"/>
      <c r="AI351" s="254"/>
      <c r="AJ351" s="254"/>
      <c r="AK351" s="254"/>
      <c r="AL351" s="201"/>
      <c r="AM351" s="254"/>
      <c r="AN351" s="254"/>
      <c r="AO351" s="254"/>
      <c r="AP351" s="254"/>
      <c r="AQ351" s="201"/>
      <c r="AR351" s="254"/>
      <c r="AS351" s="254"/>
      <c r="AT351" s="254"/>
      <c r="AU351" s="254"/>
      <c r="AV351" s="254"/>
      <c r="AW351" s="201"/>
      <c r="AX351" s="254"/>
      <c r="AY351" s="254"/>
      <c r="AZ351" s="254"/>
      <c r="BA351" s="254"/>
      <c r="BB351" s="201"/>
      <c r="BC351" s="254"/>
      <c r="BD351" s="254"/>
      <c r="BE351" s="254"/>
      <c r="BF351" s="201"/>
    </row>
    <row r="352" spans="7:58" x14ac:dyDescent="0.25">
      <c r="G352" s="161"/>
      <c r="H352" s="254"/>
      <c r="I352" s="254"/>
      <c r="J352" s="201"/>
      <c r="K352" s="254"/>
      <c r="L352" s="254"/>
      <c r="M352" s="254"/>
      <c r="N352" s="254"/>
      <c r="O352" s="254"/>
      <c r="P352" s="201"/>
      <c r="Q352" s="254"/>
      <c r="R352" s="254"/>
      <c r="S352" s="254"/>
      <c r="T352" s="254"/>
      <c r="U352" s="254"/>
      <c r="V352" s="201"/>
      <c r="W352" s="254"/>
      <c r="X352" s="254"/>
      <c r="Y352" s="254"/>
      <c r="Z352" s="254"/>
      <c r="AA352" s="254"/>
      <c r="AB352" s="201"/>
      <c r="AC352" s="254"/>
      <c r="AD352" s="254"/>
      <c r="AE352" s="254"/>
      <c r="AF352" s="254"/>
      <c r="AG352" s="201"/>
      <c r="AH352" s="254"/>
      <c r="AI352" s="254"/>
      <c r="AJ352" s="254"/>
      <c r="AK352" s="254"/>
      <c r="AL352" s="201"/>
      <c r="AM352" s="254"/>
      <c r="AN352" s="254"/>
      <c r="AO352" s="254"/>
      <c r="AP352" s="254"/>
      <c r="AQ352" s="201"/>
      <c r="AR352" s="254"/>
      <c r="AS352" s="254"/>
      <c r="AT352" s="254"/>
      <c r="AU352" s="254"/>
      <c r="AV352" s="254"/>
      <c r="AW352" s="201"/>
      <c r="AX352" s="254"/>
      <c r="AY352" s="254"/>
      <c r="AZ352" s="254"/>
      <c r="BA352" s="254"/>
      <c r="BB352" s="201"/>
      <c r="BC352" s="254"/>
      <c r="BD352" s="254"/>
      <c r="BE352" s="254"/>
      <c r="BF352" s="201"/>
    </row>
    <row r="353" spans="7:58" x14ac:dyDescent="0.25">
      <c r="G353" s="161"/>
      <c r="H353" s="254"/>
      <c r="I353" s="254"/>
      <c r="J353" s="201"/>
      <c r="K353" s="254"/>
      <c r="L353" s="254"/>
      <c r="M353" s="254"/>
      <c r="N353" s="254"/>
      <c r="O353" s="254"/>
      <c r="P353" s="201"/>
      <c r="Q353" s="254"/>
      <c r="R353" s="254"/>
      <c r="S353" s="254"/>
      <c r="T353" s="254"/>
      <c r="U353" s="254"/>
      <c r="V353" s="201"/>
      <c r="W353" s="254"/>
      <c r="X353" s="254"/>
      <c r="Y353" s="254"/>
      <c r="Z353" s="254"/>
      <c r="AA353" s="254"/>
      <c r="AB353" s="201"/>
      <c r="AC353" s="254"/>
      <c r="AD353" s="254"/>
      <c r="AE353" s="254"/>
      <c r="AF353" s="254"/>
      <c r="AG353" s="201"/>
      <c r="AH353" s="254"/>
      <c r="AI353" s="254"/>
      <c r="AJ353" s="254"/>
      <c r="AK353" s="254"/>
      <c r="AL353" s="201"/>
      <c r="AM353" s="254"/>
      <c r="AN353" s="254"/>
      <c r="AO353" s="254"/>
      <c r="AP353" s="254"/>
      <c r="AQ353" s="201"/>
      <c r="AR353" s="254"/>
      <c r="AS353" s="254"/>
      <c r="AT353" s="254"/>
      <c r="AU353" s="254"/>
      <c r="AV353" s="254"/>
      <c r="AW353" s="201"/>
      <c r="AX353" s="254"/>
      <c r="AY353" s="254"/>
      <c r="AZ353" s="254"/>
      <c r="BA353" s="254"/>
      <c r="BB353" s="201"/>
      <c r="BC353" s="254"/>
      <c r="BD353" s="254"/>
      <c r="BE353" s="254"/>
      <c r="BF353" s="201"/>
    </row>
    <row r="354" spans="7:58" x14ac:dyDescent="0.25">
      <c r="G354" s="161"/>
      <c r="H354" s="254"/>
      <c r="I354" s="254"/>
      <c r="J354" s="201"/>
      <c r="K354" s="254"/>
      <c r="L354" s="254"/>
      <c r="M354" s="254"/>
      <c r="N354" s="254"/>
      <c r="O354" s="254"/>
      <c r="P354" s="201"/>
      <c r="Q354" s="254"/>
      <c r="R354" s="254"/>
      <c r="S354" s="254"/>
      <c r="T354" s="254"/>
      <c r="U354" s="254"/>
      <c r="V354" s="201"/>
      <c r="W354" s="254"/>
      <c r="X354" s="254"/>
      <c r="Y354" s="254"/>
      <c r="Z354" s="254"/>
      <c r="AA354" s="254"/>
      <c r="AB354" s="201"/>
      <c r="AC354" s="254"/>
      <c r="AD354" s="254"/>
      <c r="AE354" s="254"/>
      <c r="AF354" s="254"/>
      <c r="AG354" s="201"/>
      <c r="AH354" s="254"/>
      <c r="AI354" s="254"/>
      <c r="AJ354" s="254"/>
      <c r="AK354" s="254"/>
      <c r="AL354" s="201"/>
      <c r="AM354" s="254"/>
      <c r="AN354" s="254"/>
      <c r="AO354" s="254"/>
      <c r="AP354" s="254"/>
      <c r="AQ354" s="201"/>
      <c r="AR354" s="254"/>
      <c r="AS354" s="254"/>
      <c r="AT354" s="254"/>
      <c r="AU354" s="254"/>
      <c r="AV354" s="254"/>
      <c r="AW354" s="201"/>
      <c r="AX354" s="254"/>
      <c r="AY354" s="254"/>
      <c r="AZ354" s="254"/>
      <c r="BA354" s="254"/>
      <c r="BB354" s="201"/>
      <c r="BC354" s="254"/>
      <c r="BD354" s="254"/>
      <c r="BE354" s="254"/>
      <c r="BF354" s="201"/>
    </row>
    <row r="355" spans="7:58" x14ac:dyDescent="0.25">
      <c r="G355" s="161"/>
      <c r="H355" s="254"/>
      <c r="I355" s="254"/>
      <c r="J355" s="201"/>
      <c r="K355" s="254"/>
      <c r="L355" s="254"/>
      <c r="M355" s="254"/>
      <c r="N355" s="254"/>
      <c r="O355" s="254"/>
      <c r="P355" s="201"/>
      <c r="Q355" s="254"/>
      <c r="R355" s="254"/>
      <c r="S355" s="254"/>
      <c r="T355" s="254"/>
      <c r="U355" s="254"/>
      <c r="V355" s="201"/>
      <c r="W355" s="254"/>
      <c r="X355" s="254"/>
      <c r="Y355" s="254"/>
      <c r="Z355" s="254"/>
      <c r="AA355" s="254"/>
      <c r="AB355" s="201"/>
      <c r="AC355" s="254"/>
      <c r="AD355" s="254"/>
      <c r="AE355" s="254"/>
      <c r="AF355" s="254"/>
      <c r="AG355" s="201"/>
      <c r="AH355" s="254"/>
      <c r="AI355" s="254"/>
      <c r="AJ355" s="254"/>
      <c r="AK355" s="254"/>
      <c r="AL355" s="201"/>
      <c r="AM355" s="254"/>
      <c r="AN355" s="254"/>
      <c r="AO355" s="254"/>
      <c r="AP355" s="254"/>
      <c r="AQ355" s="201"/>
      <c r="AR355" s="254"/>
      <c r="AS355" s="254"/>
      <c r="AT355" s="254"/>
      <c r="AU355" s="254"/>
      <c r="AV355" s="254"/>
      <c r="AW355" s="201"/>
      <c r="AX355" s="254"/>
      <c r="AY355" s="254"/>
      <c r="AZ355" s="254"/>
      <c r="BA355" s="254"/>
      <c r="BB355" s="201"/>
      <c r="BC355" s="254"/>
      <c r="BD355" s="254"/>
      <c r="BE355" s="254"/>
      <c r="BF355" s="201"/>
    </row>
    <row r="356" spans="7:58" x14ac:dyDescent="0.25">
      <c r="G356" s="161"/>
      <c r="H356" s="254"/>
      <c r="I356" s="254"/>
      <c r="J356" s="201"/>
      <c r="K356" s="254"/>
      <c r="L356" s="254"/>
      <c r="M356" s="254"/>
      <c r="N356" s="254"/>
      <c r="O356" s="254"/>
      <c r="P356" s="201"/>
      <c r="Q356" s="254"/>
      <c r="R356" s="254"/>
      <c r="S356" s="254"/>
      <c r="T356" s="254"/>
      <c r="U356" s="254"/>
      <c r="V356" s="201"/>
      <c r="W356" s="254"/>
      <c r="X356" s="254"/>
      <c r="Y356" s="254"/>
      <c r="Z356" s="254"/>
      <c r="AA356" s="254"/>
      <c r="AB356" s="201"/>
      <c r="AC356" s="254"/>
      <c r="AD356" s="254"/>
      <c r="AE356" s="254"/>
      <c r="AF356" s="254"/>
      <c r="AG356" s="201"/>
      <c r="AH356" s="254"/>
      <c r="AI356" s="254"/>
      <c r="AJ356" s="254"/>
      <c r="AK356" s="254"/>
      <c r="AL356" s="201"/>
      <c r="AM356" s="254"/>
      <c r="AN356" s="254"/>
      <c r="AO356" s="254"/>
      <c r="AP356" s="254"/>
      <c r="AQ356" s="201"/>
      <c r="AR356" s="254"/>
      <c r="AS356" s="254"/>
      <c r="AT356" s="254"/>
      <c r="AU356" s="254"/>
      <c r="AV356" s="254"/>
      <c r="AW356" s="201"/>
      <c r="AX356" s="254"/>
      <c r="AY356" s="254"/>
      <c r="AZ356" s="254"/>
      <c r="BA356" s="254"/>
      <c r="BB356" s="201"/>
      <c r="BC356" s="254"/>
      <c r="BD356" s="254"/>
      <c r="BE356" s="254"/>
      <c r="BF356" s="201"/>
    </row>
    <row r="357" spans="7:58" x14ac:dyDescent="0.25">
      <c r="G357" s="41"/>
      <c r="H357" s="254"/>
      <c r="I357" s="254"/>
      <c r="J357" s="201"/>
      <c r="K357" s="254"/>
      <c r="L357" s="254"/>
      <c r="M357" s="254"/>
      <c r="N357" s="254"/>
      <c r="O357" s="254"/>
      <c r="P357" s="201"/>
      <c r="Q357" s="254"/>
      <c r="R357" s="254"/>
      <c r="S357" s="254"/>
      <c r="T357" s="254"/>
      <c r="U357" s="254"/>
      <c r="V357" s="201"/>
      <c r="W357" s="254"/>
      <c r="X357" s="254"/>
      <c r="Y357" s="254"/>
      <c r="Z357" s="254"/>
      <c r="AA357" s="254"/>
      <c r="AB357" s="201"/>
      <c r="AC357" s="254"/>
      <c r="AD357" s="254"/>
      <c r="AE357" s="254"/>
      <c r="AF357" s="254"/>
      <c r="AG357" s="201"/>
      <c r="AH357" s="254"/>
      <c r="AI357" s="254"/>
      <c r="AJ357" s="254"/>
      <c r="AK357" s="254"/>
      <c r="AL357" s="201"/>
      <c r="AM357" s="254"/>
      <c r="AN357" s="254"/>
      <c r="AO357" s="254"/>
      <c r="AP357" s="254"/>
      <c r="AQ357" s="201"/>
      <c r="AR357" s="254"/>
      <c r="AS357" s="254"/>
      <c r="AT357" s="254"/>
      <c r="AU357" s="254"/>
      <c r="AV357" s="254"/>
      <c r="AW357" s="201"/>
      <c r="AX357" s="254"/>
      <c r="AY357" s="254"/>
      <c r="AZ357" s="254"/>
      <c r="BA357" s="254"/>
      <c r="BB357" s="201"/>
      <c r="BC357" s="254"/>
      <c r="BD357" s="254"/>
      <c r="BE357" s="254"/>
      <c r="BF357" s="201"/>
    </row>
    <row r="358" spans="7:58" x14ac:dyDescent="0.25">
      <c r="G358" s="161"/>
      <c r="H358" s="254"/>
      <c r="I358" s="254"/>
      <c r="J358" s="201"/>
      <c r="K358" s="254"/>
      <c r="L358" s="254"/>
      <c r="M358" s="254"/>
      <c r="N358" s="254"/>
      <c r="O358" s="254"/>
      <c r="P358" s="201"/>
      <c r="Q358" s="254"/>
      <c r="R358" s="254"/>
      <c r="S358" s="254"/>
      <c r="T358" s="254"/>
      <c r="U358" s="254"/>
      <c r="V358" s="201"/>
      <c r="W358" s="254"/>
      <c r="X358" s="254"/>
      <c r="Y358" s="254"/>
      <c r="Z358" s="254"/>
      <c r="AA358" s="254"/>
      <c r="AB358" s="201"/>
      <c r="AC358" s="254"/>
      <c r="AD358" s="254"/>
      <c r="AE358" s="254"/>
      <c r="AF358" s="254"/>
      <c r="AG358" s="201"/>
      <c r="AH358" s="254"/>
      <c r="AI358" s="254"/>
      <c r="AJ358" s="254"/>
      <c r="AK358" s="254"/>
      <c r="AL358" s="201"/>
      <c r="AM358" s="254"/>
      <c r="AN358" s="254"/>
      <c r="AO358" s="254"/>
      <c r="AP358" s="254"/>
      <c r="AQ358" s="201"/>
      <c r="AR358" s="254"/>
      <c r="AS358" s="254"/>
      <c r="AT358" s="254"/>
      <c r="AU358" s="254"/>
      <c r="AV358" s="254"/>
      <c r="AW358" s="201"/>
      <c r="AX358" s="254"/>
      <c r="AY358" s="254"/>
      <c r="AZ358" s="254"/>
      <c r="BA358" s="254"/>
      <c r="BB358" s="201"/>
      <c r="BC358" s="254"/>
      <c r="BD358" s="254"/>
      <c r="BE358" s="254"/>
      <c r="BF358" s="201"/>
    </row>
    <row r="359" spans="7:58" x14ac:dyDescent="0.25">
      <c r="G359" s="161"/>
      <c r="H359" s="254"/>
      <c r="I359" s="254"/>
      <c r="J359" s="201"/>
      <c r="K359" s="254"/>
      <c r="L359" s="254"/>
      <c r="M359" s="254"/>
      <c r="N359" s="254"/>
      <c r="O359" s="254"/>
      <c r="P359" s="201"/>
      <c r="Q359" s="254"/>
      <c r="R359" s="254"/>
      <c r="S359" s="254"/>
      <c r="T359" s="254"/>
      <c r="U359" s="254"/>
      <c r="V359" s="201"/>
      <c r="W359" s="254"/>
      <c r="X359" s="254"/>
      <c r="Y359" s="254"/>
      <c r="Z359" s="254"/>
      <c r="AA359" s="254"/>
      <c r="AB359" s="201"/>
      <c r="AC359" s="254"/>
      <c r="AD359" s="254"/>
      <c r="AE359" s="254"/>
      <c r="AF359" s="254"/>
      <c r="AG359" s="201"/>
      <c r="AH359" s="254"/>
      <c r="AI359" s="254"/>
      <c r="AJ359" s="254"/>
      <c r="AK359" s="254"/>
      <c r="AL359" s="201"/>
      <c r="AM359" s="254"/>
      <c r="AN359" s="254"/>
      <c r="AO359" s="254"/>
      <c r="AP359" s="254"/>
      <c r="AQ359" s="201"/>
      <c r="AR359" s="254"/>
      <c r="AS359" s="254"/>
      <c r="AT359" s="254"/>
      <c r="AU359" s="254"/>
      <c r="AV359" s="254"/>
      <c r="AW359" s="201"/>
      <c r="AX359" s="254"/>
      <c r="AY359" s="254"/>
      <c r="AZ359" s="254"/>
      <c r="BA359" s="254"/>
      <c r="BB359" s="201"/>
      <c r="BC359" s="254"/>
      <c r="BD359" s="254"/>
      <c r="BE359" s="254"/>
      <c r="BF359" s="201"/>
    </row>
    <row r="360" spans="7:58" x14ac:dyDescent="0.25">
      <c r="G360" s="161"/>
      <c r="H360" s="254"/>
      <c r="I360" s="254"/>
      <c r="J360" s="201"/>
      <c r="K360" s="254"/>
      <c r="L360" s="254"/>
      <c r="M360" s="254"/>
      <c r="N360" s="254"/>
      <c r="O360" s="254"/>
      <c r="P360" s="201"/>
      <c r="Q360" s="254"/>
      <c r="R360" s="254"/>
      <c r="S360" s="254"/>
      <c r="T360" s="254"/>
      <c r="U360" s="254"/>
      <c r="V360" s="201"/>
      <c r="W360" s="254"/>
      <c r="X360" s="254"/>
      <c r="Y360" s="254"/>
      <c r="Z360" s="254"/>
      <c r="AA360" s="254"/>
      <c r="AB360" s="201"/>
      <c r="AC360" s="254"/>
      <c r="AD360" s="254"/>
      <c r="AE360" s="254"/>
      <c r="AF360" s="254"/>
      <c r="AG360" s="201"/>
      <c r="AH360" s="254"/>
      <c r="AI360" s="254"/>
      <c r="AJ360" s="254"/>
      <c r="AK360" s="254"/>
      <c r="AL360" s="201"/>
      <c r="AM360" s="254"/>
      <c r="AN360" s="254"/>
      <c r="AO360" s="254"/>
      <c r="AP360" s="254"/>
      <c r="AQ360" s="201"/>
      <c r="AR360" s="254"/>
      <c r="AS360" s="254"/>
      <c r="AT360" s="254"/>
      <c r="AU360" s="254"/>
      <c r="AV360" s="254"/>
      <c r="AW360" s="201"/>
      <c r="AX360" s="254"/>
      <c r="AY360" s="254"/>
      <c r="AZ360" s="254"/>
      <c r="BA360" s="254"/>
      <c r="BB360" s="201"/>
      <c r="BC360" s="254"/>
      <c r="BD360" s="254"/>
      <c r="BE360" s="254"/>
      <c r="BF360" s="201"/>
    </row>
    <row r="361" spans="7:58" x14ac:dyDescent="0.25">
      <c r="G361" s="41"/>
      <c r="H361" s="254"/>
      <c r="I361" s="254"/>
      <c r="J361" s="201"/>
      <c r="K361" s="254"/>
      <c r="L361" s="254"/>
      <c r="M361" s="254"/>
      <c r="N361" s="254"/>
      <c r="O361" s="254"/>
      <c r="P361" s="201"/>
      <c r="Q361" s="254"/>
      <c r="R361" s="254"/>
      <c r="S361" s="254"/>
      <c r="T361" s="254"/>
      <c r="U361" s="254"/>
      <c r="V361" s="201"/>
      <c r="W361" s="254"/>
      <c r="X361" s="254"/>
      <c r="Y361" s="254"/>
      <c r="Z361" s="254"/>
      <c r="AA361" s="254"/>
      <c r="AB361" s="201"/>
      <c r="AC361" s="254"/>
      <c r="AD361" s="254"/>
      <c r="AE361" s="254"/>
      <c r="AF361" s="254"/>
      <c r="AG361" s="201"/>
      <c r="AH361" s="254"/>
      <c r="AI361" s="254"/>
      <c r="AJ361" s="254"/>
      <c r="AK361" s="254"/>
      <c r="AL361" s="201"/>
      <c r="AM361" s="254"/>
      <c r="AN361" s="254"/>
      <c r="AO361" s="254"/>
      <c r="AP361" s="254"/>
      <c r="AQ361" s="201"/>
      <c r="AR361" s="254"/>
      <c r="AS361" s="254"/>
      <c r="AT361" s="254"/>
      <c r="AU361" s="254"/>
      <c r="AV361" s="254"/>
      <c r="AW361" s="201"/>
      <c r="AX361" s="254"/>
      <c r="AY361" s="254"/>
      <c r="AZ361" s="254"/>
      <c r="BA361" s="254"/>
      <c r="BB361" s="201"/>
      <c r="BC361" s="254"/>
      <c r="BD361" s="254"/>
      <c r="BE361" s="254"/>
      <c r="BF361" s="201"/>
    </row>
    <row r="362" spans="7:58" x14ac:dyDescent="0.25">
      <c r="G362" s="161"/>
      <c r="H362" s="254"/>
      <c r="I362" s="254"/>
      <c r="J362" s="201"/>
      <c r="K362" s="254"/>
      <c r="L362" s="254"/>
      <c r="M362" s="254"/>
      <c r="N362" s="254"/>
      <c r="O362" s="254"/>
      <c r="P362" s="201"/>
      <c r="Q362" s="254"/>
      <c r="R362" s="254"/>
      <c r="S362" s="254"/>
      <c r="T362" s="254"/>
      <c r="U362" s="254"/>
      <c r="V362" s="201"/>
      <c r="W362" s="254"/>
      <c r="X362" s="254"/>
      <c r="Y362" s="254"/>
      <c r="Z362" s="254"/>
      <c r="AA362" s="254"/>
      <c r="AB362" s="201"/>
      <c r="AC362" s="254"/>
      <c r="AD362" s="254"/>
      <c r="AE362" s="254"/>
      <c r="AF362" s="254"/>
      <c r="AG362" s="201"/>
      <c r="AH362" s="254"/>
      <c r="AI362" s="254"/>
      <c r="AJ362" s="254"/>
      <c r="AK362" s="254"/>
      <c r="AL362" s="201"/>
      <c r="AM362" s="254"/>
      <c r="AN362" s="254"/>
      <c r="AO362" s="254"/>
      <c r="AP362" s="254"/>
      <c r="AQ362" s="201"/>
      <c r="AR362" s="254"/>
      <c r="AS362" s="254"/>
      <c r="AT362" s="254"/>
      <c r="AU362" s="254"/>
      <c r="AV362" s="254"/>
      <c r="AW362" s="201"/>
      <c r="AX362" s="254"/>
      <c r="AY362" s="254"/>
      <c r="AZ362" s="254"/>
      <c r="BA362" s="254"/>
      <c r="BB362" s="201"/>
      <c r="BC362" s="254"/>
      <c r="BD362" s="254"/>
      <c r="BE362" s="254"/>
      <c r="BF362" s="201"/>
    </row>
    <row r="363" spans="7:58" x14ac:dyDescent="0.25">
      <c r="G363" s="161"/>
      <c r="H363" s="254"/>
      <c r="I363" s="254"/>
      <c r="J363" s="201"/>
      <c r="K363" s="254"/>
      <c r="L363" s="254"/>
      <c r="M363" s="254"/>
      <c r="N363" s="254"/>
      <c r="O363" s="254"/>
      <c r="P363" s="201"/>
      <c r="Q363" s="254"/>
      <c r="R363" s="254"/>
      <c r="S363" s="254"/>
      <c r="T363" s="254"/>
      <c r="U363" s="254"/>
      <c r="V363" s="201"/>
      <c r="W363" s="254"/>
      <c r="X363" s="254"/>
      <c r="Y363" s="254"/>
      <c r="Z363" s="254"/>
      <c r="AA363" s="254"/>
      <c r="AB363" s="201"/>
      <c r="AC363" s="254"/>
      <c r="AD363" s="254"/>
      <c r="AE363" s="254"/>
      <c r="AF363" s="254"/>
      <c r="AG363" s="201"/>
      <c r="AH363" s="254"/>
      <c r="AI363" s="254"/>
      <c r="AJ363" s="254"/>
      <c r="AK363" s="254"/>
      <c r="AL363" s="201"/>
      <c r="AM363" s="254"/>
      <c r="AN363" s="254"/>
      <c r="AO363" s="254"/>
      <c r="AP363" s="254"/>
      <c r="AQ363" s="201"/>
      <c r="AR363" s="254"/>
      <c r="AS363" s="254"/>
      <c r="AT363" s="254"/>
      <c r="AU363" s="254"/>
      <c r="AV363" s="254"/>
      <c r="AW363" s="201"/>
      <c r="AX363" s="254"/>
      <c r="AY363" s="254"/>
      <c r="AZ363" s="254"/>
      <c r="BA363" s="254"/>
      <c r="BB363" s="201"/>
      <c r="BC363" s="254"/>
      <c r="BD363" s="254"/>
      <c r="BE363" s="254"/>
      <c r="BF363" s="201"/>
    </row>
    <row r="364" spans="7:58" x14ac:dyDescent="0.25">
      <c r="G364" s="161"/>
      <c r="H364" s="254"/>
      <c r="I364" s="254"/>
      <c r="J364" s="201"/>
      <c r="K364" s="254"/>
      <c r="L364" s="254"/>
      <c r="M364" s="254"/>
      <c r="N364" s="254"/>
      <c r="O364" s="254"/>
      <c r="P364" s="201"/>
      <c r="Q364" s="254"/>
      <c r="R364" s="254"/>
      <c r="S364" s="254"/>
      <c r="T364" s="254"/>
      <c r="U364" s="254"/>
      <c r="V364" s="201"/>
      <c r="W364" s="254"/>
      <c r="X364" s="254"/>
      <c r="Y364" s="254"/>
      <c r="Z364" s="254"/>
      <c r="AA364" s="254"/>
      <c r="AB364" s="201"/>
      <c r="AC364" s="254"/>
      <c r="AD364" s="254"/>
      <c r="AE364" s="254"/>
      <c r="AF364" s="254"/>
      <c r="AG364" s="201"/>
      <c r="AH364" s="254"/>
      <c r="AI364" s="254"/>
      <c r="AJ364" s="254"/>
      <c r="AK364" s="254"/>
      <c r="AL364" s="201"/>
      <c r="AM364" s="254"/>
      <c r="AN364" s="254"/>
      <c r="AO364" s="254"/>
      <c r="AP364" s="254"/>
      <c r="AQ364" s="201"/>
      <c r="AR364" s="254"/>
      <c r="AS364" s="254"/>
      <c r="AT364" s="254"/>
      <c r="AU364" s="254"/>
      <c r="AV364" s="254"/>
      <c r="AW364" s="201"/>
      <c r="AX364" s="254"/>
      <c r="AY364" s="254"/>
      <c r="AZ364" s="254"/>
      <c r="BA364" s="254"/>
      <c r="BB364" s="201"/>
      <c r="BC364" s="254"/>
      <c r="BD364" s="254"/>
      <c r="BE364" s="254"/>
      <c r="BF364" s="201"/>
    </row>
    <row r="365" spans="7:58" x14ac:dyDescent="0.25">
      <c r="G365" s="41"/>
      <c r="H365" s="254"/>
      <c r="I365" s="254"/>
      <c r="J365" s="201"/>
      <c r="K365" s="254"/>
      <c r="L365" s="254"/>
      <c r="M365" s="254"/>
      <c r="N365" s="254"/>
      <c r="O365" s="254"/>
      <c r="P365" s="201"/>
      <c r="Q365" s="254"/>
      <c r="R365" s="254"/>
      <c r="S365" s="254"/>
      <c r="T365" s="254"/>
      <c r="U365" s="254"/>
      <c r="V365" s="201"/>
      <c r="W365" s="254"/>
      <c r="X365" s="254"/>
      <c r="Y365" s="254"/>
      <c r="Z365" s="254"/>
      <c r="AA365" s="254"/>
      <c r="AB365" s="201"/>
      <c r="AC365" s="254"/>
      <c r="AD365" s="254"/>
      <c r="AE365" s="254"/>
      <c r="AF365" s="254"/>
      <c r="AG365" s="201"/>
      <c r="AH365" s="254"/>
      <c r="AI365" s="254"/>
      <c r="AJ365" s="254"/>
      <c r="AK365" s="254"/>
      <c r="AL365" s="201"/>
      <c r="AM365" s="254"/>
      <c r="AN365" s="254"/>
      <c r="AO365" s="254"/>
      <c r="AP365" s="254"/>
      <c r="AQ365" s="201"/>
      <c r="AR365" s="254"/>
      <c r="AS365" s="254"/>
      <c r="AT365" s="254"/>
      <c r="AU365" s="254"/>
      <c r="AV365" s="254"/>
      <c r="AW365" s="201"/>
      <c r="AX365" s="254"/>
      <c r="AY365" s="254"/>
      <c r="AZ365" s="254"/>
      <c r="BA365" s="254"/>
      <c r="BB365" s="201"/>
      <c r="BC365" s="254"/>
      <c r="BD365" s="254"/>
      <c r="BE365" s="254"/>
      <c r="BF365" s="201"/>
    </row>
    <row r="366" spans="7:58" x14ac:dyDescent="0.25">
      <c r="G366" s="41"/>
      <c r="H366" s="254"/>
      <c r="I366" s="254"/>
      <c r="J366" s="201"/>
      <c r="K366" s="254"/>
      <c r="L366" s="254"/>
      <c r="M366" s="254"/>
      <c r="N366" s="254"/>
      <c r="O366" s="254"/>
      <c r="P366" s="201"/>
      <c r="Q366" s="254"/>
      <c r="R366" s="254"/>
      <c r="S366" s="254"/>
      <c r="T366" s="254"/>
      <c r="U366" s="254"/>
      <c r="V366" s="201"/>
      <c r="W366" s="254"/>
      <c r="X366" s="254"/>
      <c r="Y366" s="254"/>
      <c r="Z366" s="254"/>
      <c r="AA366" s="254"/>
      <c r="AB366" s="201"/>
      <c r="AC366" s="254"/>
      <c r="AD366" s="254"/>
      <c r="AE366" s="254"/>
      <c r="AF366" s="254"/>
      <c r="AG366" s="201"/>
      <c r="AH366" s="254"/>
      <c r="AI366" s="254"/>
      <c r="AJ366" s="254"/>
      <c r="AK366" s="254"/>
      <c r="AL366" s="201"/>
      <c r="AM366" s="254"/>
      <c r="AN366" s="254"/>
      <c r="AO366" s="254"/>
      <c r="AP366" s="254"/>
      <c r="AQ366" s="201"/>
      <c r="AR366" s="254"/>
      <c r="AS366" s="254"/>
      <c r="AT366" s="254"/>
      <c r="AU366" s="254"/>
      <c r="AV366" s="254"/>
      <c r="AW366" s="201"/>
      <c r="AX366" s="254"/>
      <c r="AY366" s="254"/>
      <c r="AZ366" s="254"/>
      <c r="BA366" s="254"/>
      <c r="BB366" s="201"/>
      <c r="BC366" s="254"/>
      <c r="BD366" s="254"/>
      <c r="BE366" s="254"/>
      <c r="BF366" s="201"/>
    </row>
    <row r="367" spans="7:58" x14ac:dyDescent="0.25">
      <c r="G367" s="161"/>
      <c r="H367" s="254"/>
      <c r="I367" s="254"/>
      <c r="J367" s="201"/>
      <c r="K367" s="254"/>
      <c r="L367" s="254"/>
      <c r="M367" s="254"/>
      <c r="N367" s="254"/>
      <c r="O367" s="254"/>
      <c r="P367" s="201"/>
      <c r="Q367" s="254"/>
      <c r="R367" s="254"/>
      <c r="S367" s="254"/>
      <c r="T367" s="254"/>
      <c r="U367" s="254"/>
      <c r="V367" s="201"/>
      <c r="W367" s="254"/>
      <c r="X367" s="254"/>
      <c r="Y367" s="254"/>
      <c r="Z367" s="254"/>
      <c r="AA367" s="254"/>
      <c r="AB367" s="201"/>
      <c r="AC367" s="254"/>
      <c r="AD367" s="254"/>
      <c r="AE367" s="254"/>
      <c r="AF367" s="254"/>
      <c r="AG367" s="201"/>
      <c r="AH367" s="254"/>
      <c r="AI367" s="254"/>
      <c r="AJ367" s="254"/>
      <c r="AK367" s="254"/>
      <c r="AL367" s="201"/>
      <c r="AM367" s="254"/>
      <c r="AN367" s="254"/>
      <c r="AO367" s="254"/>
      <c r="AP367" s="254"/>
      <c r="AQ367" s="201"/>
      <c r="AR367" s="254"/>
      <c r="AS367" s="254"/>
      <c r="AT367" s="254"/>
      <c r="AU367" s="254"/>
      <c r="AV367" s="254"/>
      <c r="AW367" s="201"/>
      <c r="AX367" s="254"/>
      <c r="AY367" s="254"/>
      <c r="AZ367" s="254"/>
      <c r="BA367" s="254"/>
      <c r="BB367" s="201"/>
      <c r="BC367" s="254"/>
      <c r="BD367" s="254"/>
      <c r="BE367" s="254"/>
      <c r="BF367" s="201"/>
    </row>
    <row r="368" spans="7:58" x14ac:dyDescent="0.25">
      <c r="G368" s="161"/>
      <c r="H368" s="254"/>
      <c r="I368" s="254"/>
      <c r="J368" s="201"/>
      <c r="K368" s="254"/>
      <c r="L368" s="254"/>
      <c r="M368" s="254"/>
      <c r="N368" s="254"/>
      <c r="O368" s="254"/>
      <c r="P368" s="201"/>
      <c r="Q368" s="254"/>
      <c r="R368" s="254"/>
      <c r="S368" s="254"/>
      <c r="T368" s="254"/>
      <c r="U368" s="254"/>
      <c r="V368" s="201"/>
      <c r="W368" s="254"/>
      <c r="X368" s="254"/>
      <c r="Y368" s="254"/>
      <c r="Z368" s="254"/>
      <c r="AA368" s="254"/>
      <c r="AB368" s="201"/>
      <c r="AC368" s="254"/>
      <c r="AD368" s="254"/>
      <c r="AE368" s="254"/>
      <c r="AF368" s="254"/>
      <c r="AG368" s="201"/>
      <c r="AH368" s="254"/>
      <c r="AI368" s="254"/>
      <c r="AJ368" s="254"/>
      <c r="AK368" s="254"/>
      <c r="AL368" s="201"/>
      <c r="AM368" s="254"/>
      <c r="AN368" s="254"/>
      <c r="AO368" s="254"/>
      <c r="AP368" s="254"/>
      <c r="AQ368" s="201"/>
      <c r="AR368" s="254"/>
      <c r="AS368" s="254"/>
      <c r="AT368" s="254"/>
      <c r="AU368" s="254"/>
      <c r="AV368" s="254"/>
      <c r="AW368" s="201"/>
      <c r="AX368" s="254"/>
      <c r="AY368" s="254"/>
      <c r="AZ368" s="254"/>
      <c r="BA368" s="254"/>
      <c r="BB368" s="201"/>
      <c r="BC368" s="254"/>
      <c r="BD368" s="254"/>
      <c r="BE368" s="254"/>
      <c r="BF368" s="201"/>
    </row>
    <row r="369" spans="7:58" x14ac:dyDescent="0.25">
      <c r="G369" s="161"/>
      <c r="H369" s="254"/>
      <c r="I369" s="254"/>
      <c r="J369" s="201"/>
      <c r="K369" s="254"/>
      <c r="L369" s="254"/>
      <c r="M369" s="254"/>
      <c r="N369" s="254"/>
      <c r="O369" s="254"/>
      <c r="P369" s="201"/>
      <c r="Q369" s="254"/>
      <c r="R369" s="254"/>
      <c r="S369" s="254"/>
      <c r="T369" s="254"/>
      <c r="U369" s="254"/>
      <c r="V369" s="201"/>
      <c r="W369" s="254"/>
      <c r="X369" s="254"/>
      <c r="Y369" s="254"/>
      <c r="Z369" s="254"/>
      <c r="AA369" s="254"/>
      <c r="AB369" s="201"/>
      <c r="AC369" s="254"/>
      <c r="AD369" s="254"/>
      <c r="AE369" s="254"/>
      <c r="AF369" s="254"/>
      <c r="AG369" s="201"/>
      <c r="AH369" s="254"/>
      <c r="AI369" s="254"/>
      <c r="AJ369" s="254"/>
      <c r="AK369" s="254"/>
      <c r="AL369" s="201"/>
      <c r="AM369" s="254"/>
      <c r="AN369" s="254"/>
      <c r="AO369" s="254"/>
      <c r="AP369" s="254"/>
      <c r="AQ369" s="201"/>
      <c r="AR369" s="254"/>
      <c r="AS369" s="254"/>
      <c r="AT369" s="254"/>
      <c r="AU369" s="254"/>
      <c r="AV369" s="254"/>
      <c r="AW369" s="201"/>
      <c r="AX369" s="254"/>
      <c r="AY369" s="254"/>
      <c r="AZ369" s="254"/>
      <c r="BA369" s="254"/>
      <c r="BB369" s="201"/>
      <c r="BC369" s="254"/>
      <c r="BD369" s="254"/>
      <c r="BE369" s="254"/>
      <c r="BF369" s="201"/>
    </row>
    <row r="370" spans="7:58" x14ac:dyDescent="0.25">
      <c r="G370" s="41"/>
      <c r="H370" s="254"/>
      <c r="I370" s="254"/>
      <c r="J370" s="201"/>
      <c r="K370" s="254"/>
      <c r="L370" s="254"/>
      <c r="M370" s="254"/>
      <c r="N370" s="254"/>
      <c r="O370" s="254"/>
      <c r="P370" s="201"/>
      <c r="Q370" s="254"/>
      <c r="R370" s="254"/>
      <c r="S370" s="254"/>
      <c r="T370" s="254"/>
      <c r="U370" s="254"/>
      <c r="V370" s="201"/>
      <c r="W370" s="254"/>
      <c r="X370" s="254"/>
      <c r="Y370" s="254"/>
      <c r="Z370" s="254"/>
      <c r="AA370" s="254"/>
      <c r="AB370" s="201"/>
      <c r="AC370" s="254"/>
      <c r="AD370" s="254"/>
      <c r="AE370" s="254"/>
      <c r="AF370" s="254"/>
      <c r="AG370" s="201"/>
      <c r="AH370" s="254"/>
      <c r="AI370" s="254"/>
      <c r="AJ370" s="254"/>
      <c r="AK370" s="254"/>
      <c r="AL370" s="201"/>
      <c r="AM370" s="254"/>
      <c r="AN370" s="254"/>
      <c r="AO370" s="254"/>
      <c r="AP370" s="254"/>
      <c r="AQ370" s="201"/>
      <c r="AR370" s="254"/>
      <c r="AS370" s="254"/>
      <c r="AT370" s="254"/>
      <c r="AU370" s="254"/>
      <c r="AV370" s="254"/>
      <c r="AW370" s="201"/>
      <c r="AX370" s="254"/>
      <c r="AY370" s="254"/>
      <c r="AZ370" s="254"/>
      <c r="BA370" s="254"/>
      <c r="BB370" s="201"/>
      <c r="BC370" s="254"/>
      <c r="BD370" s="254"/>
      <c r="BE370" s="254"/>
      <c r="BF370" s="201"/>
    </row>
    <row r="371" spans="7:58" x14ac:dyDescent="0.25">
      <c r="G371" s="41"/>
      <c r="H371" s="254"/>
      <c r="I371" s="254"/>
      <c r="J371" s="201"/>
      <c r="K371" s="254"/>
      <c r="L371" s="254"/>
      <c r="M371" s="254"/>
      <c r="N371" s="254"/>
      <c r="O371" s="254"/>
      <c r="P371" s="201"/>
      <c r="Q371" s="254"/>
      <c r="R371" s="254"/>
      <c r="S371" s="254"/>
      <c r="T371" s="254"/>
      <c r="U371" s="254"/>
      <c r="V371" s="201"/>
      <c r="W371" s="254"/>
      <c r="X371" s="254"/>
      <c r="Y371" s="254"/>
      <c r="Z371" s="254"/>
      <c r="AA371" s="254"/>
      <c r="AB371" s="201"/>
      <c r="AC371" s="254"/>
      <c r="AD371" s="254"/>
      <c r="AE371" s="254"/>
      <c r="AF371" s="254"/>
      <c r="AG371" s="201"/>
      <c r="AH371" s="254"/>
      <c r="AI371" s="254"/>
      <c r="AJ371" s="254"/>
      <c r="AK371" s="254"/>
      <c r="AL371" s="201"/>
      <c r="AM371" s="254"/>
      <c r="AN371" s="254"/>
      <c r="AO371" s="254"/>
      <c r="AP371" s="254"/>
      <c r="AQ371" s="201"/>
      <c r="AR371" s="254"/>
      <c r="AS371" s="254"/>
      <c r="AT371" s="254"/>
      <c r="AU371" s="254"/>
      <c r="AV371" s="254"/>
      <c r="AW371" s="201"/>
      <c r="AX371" s="254"/>
      <c r="AY371" s="254"/>
      <c r="AZ371" s="254"/>
      <c r="BA371" s="254"/>
      <c r="BB371" s="201"/>
      <c r="BC371" s="254"/>
      <c r="BD371" s="254"/>
      <c r="BE371" s="254"/>
      <c r="BF371" s="201"/>
    </row>
    <row r="372" spans="7:58" x14ac:dyDescent="0.25">
      <c r="G372" s="161"/>
      <c r="H372" s="254"/>
      <c r="I372" s="254"/>
      <c r="J372" s="201"/>
      <c r="K372" s="254"/>
      <c r="L372" s="254"/>
      <c r="M372" s="254"/>
      <c r="N372" s="254"/>
      <c r="O372" s="254"/>
      <c r="P372" s="201"/>
      <c r="Q372" s="254"/>
      <c r="R372" s="254"/>
      <c r="S372" s="254"/>
      <c r="T372" s="254"/>
      <c r="U372" s="254"/>
      <c r="V372" s="201"/>
      <c r="W372" s="254"/>
      <c r="X372" s="254"/>
      <c r="Y372" s="254"/>
      <c r="Z372" s="254"/>
      <c r="AA372" s="254"/>
      <c r="AB372" s="201"/>
      <c r="AC372" s="254"/>
      <c r="AD372" s="254"/>
      <c r="AE372" s="254"/>
      <c r="AF372" s="254"/>
      <c r="AG372" s="201"/>
      <c r="AH372" s="254"/>
      <c r="AI372" s="254"/>
      <c r="AJ372" s="254"/>
      <c r="AK372" s="254"/>
      <c r="AL372" s="201"/>
      <c r="AM372" s="254"/>
      <c r="AN372" s="254"/>
      <c r="AO372" s="254"/>
      <c r="AP372" s="254"/>
      <c r="AQ372" s="201"/>
      <c r="AR372" s="254"/>
      <c r="AS372" s="254"/>
      <c r="AT372" s="254"/>
      <c r="AU372" s="254"/>
      <c r="AV372" s="254"/>
      <c r="AW372" s="201"/>
      <c r="AX372" s="254"/>
      <c r="AY372" s="254"/>
      <c r="AZ372" s="254"/>
      <c r="BA372" s="254"/>
      <c r="BB372" s="201"/>
      <c r="BC372" s="254"/>
      <c r="BD372" s="254"/>
      <c r="BE372" s="254"/>
      <c r="BF372" s="201"/>
    </row>
    <row r="373" spans="7:58" x14ac:dyDescent="0.25">
      <c r="G373" s="41"/>
      <c r="H373" s="254"/>
      <c r="I373" s="254"/>
      <c r="J373" s="201"/>
      <c r="K373" s="254"/>
      <c r="L373" s="254"/>
      <c r="M373" s="254"/>
      <c r="N373" s="254"/>
      <c r="O373" s="254"/>
      <c r="P373" s="201"/>
      <c r="Q373" s="254"/>
      <c r="R373" s="254"/>
      <c r="S373" s="254"/>
      <c r="T373" s="254"/>
      <c r="U373" s="254"/>
      <c r="V373" s="201"/>
      <c r="W373" s="254"/>
      <c r="X373" s="254"/>
      <c r="Y373" s="254"/>
      <c r="Z373" s="254"/>
      <c r="AA373" s="254"/>
      <c r="AB373" s="201"/>
      <c r="AC373" s="254"/>
      <c r="AD373" s="254"/>
      <c r="AE373" s="254"/>
      <c r="AF373" s="254"/>
      <c r="AG373" s="201"/>
      <c r="AH373" s="254"/>
      <c r="AI373" s="254"/>
      <c r="AJ373" s="254"/>
      <c r="AK373" s="254"/>
      <c r="AL373" s="201"/>
      <c r="AM373" s="254"/>
      <c r="AN373" s="254"/>
      <c r="AO373" s="254"/>
      <c r="AP373" s="254"/>
      <c r="AQ373" s="201"/>
      <c r="AR373" s="254"/>
      <c r="AS373" s="254"/>
      <c r="AT373" s="254"/>
      <c r="AU373" s="254"/>
      <c r="AV373" s="254"/>
      <c r="AW373" s="201"/>
      <c r="AX373" s="254"/>
      <c r="AY373" s="254"/>
      <c r="AZ373" s="254"/>
      <c r="BA373" s="254"/>
      <c r="BB373" s="201"/>
      <c r="BC373" s="254"/>
      <c r="BD373" s="254"/>
      <c r="BE373" s="254"/>
      <c r="BF373" s="201"/>
    </row>
    <row r="374" spans="7:58" x14ac:dyDescent="0.25">
      <c r="G374" s="41"/>
      <c r="H374" s="254"/>
      <c r="I374" s="254"/>
      <c r="J374" s="201"/>
      <c r="K374" s="254"/>
      <c r="L374" s="254"/>
      <c r="M374" s="254"/>
      <c r="N374" s="254"/>
      <c r="O374" s="254"/>
      <c r="P374" s="201"/>
      <c r="Q374" s="254"/>
      <c r="R374" s="254"/>
      <c r="S374" s="254"/>
      <c r="T374" s="254"/>
      <c r="U374" s="254"/>
      <c r="V374" s="201"/>
      <c r="W374" s="254"/>
      <c r="X374" s="254"/>
      <c r="Y374" s="254"/>
      <c r="Z374" s="254"/>
      <c r="AA374" s="254"/>
      <c r="AB374" s="201"/>
      <c r="AC374" s="254"/>
      <c r="AD374" s="254"/>
      <c r="AE374" s="254"/>
      <c r="AF374" s="254"/>
      <c r="AG374" s="201"/>
      <c r="AH374" s="254"/>
      <c r="AI374" s="254"/>
      <c r="AJ374" s="254"/>
      <c r="AK374" s="254"/>
      <c r="AL374" s="201"/>
      <c r="AM374" s="254"/>
      <c r="AN374" s="254"/>
      <c r="AO374" s="254"/>
      <c r="AP374" s="254"/>
      <c r="AQ374" s="201"/>
      <c r="AR374" s="254"/>
      <c r="AS374" s="254"/>
      <c r="AT374" s="254"/>
      <c r="AU374" s="254"/>
      <c r="AV374" s="254"/>
      <c r="AW374" s="201"/>
      <c r="AX374" s="254"/>
      <c r="AY374" s="254"/>
      <c r="AZ374" s="254"/>
      <c r="BA374" s="254"/>
      <c r="BB374" s="201"/>
      <c r="BC374" s="254"/>
      <c r="BD374" s="254"/>
      <c r="BE374" s="254"/>
      <c r="BF374" s="201"/>
    </row>
    <row r="375" spans="7:58" x14ac:dyDescent="0.25">
      <c r="G375" s="41"/>
      <c r="H375" s="254"/>
      <c r="I375" s="254"/>
      <c r="J375" s="201"/>
      <c r="K375" s="254"/>
      <c r="L375" s="254"/>
      <c r="M375" s="254"/>
      <c r="N375" s="254"/>
      <c r="O375" s="254"/>
      <c r="P375" s="201"/>
      <c r="Q375" s="254"/>
      <c r="R375" s="254"/>
      <c r="S375" s="254"/>
      <c r="T375" s="254"/>
      <c r="U375" s="254"/>
      <c r="V375" s="201"/>
      <c r="W375" s="254"/>
      <c r="X375" s="254"/>
      <c r="Y375" s="254"/>
      <c r="Z375" s="254"/>
      <c r="AA375" s="254"/>
      <c r="AB375" s="201"/>
      <c r="AC375" s="254"/>
      <c r="AD375" s="254"/>
      <c r="AE375" s="254"/>
      <c r="AF375" s="254"/>
      <c r="AG375" s="201"/>
      <c r="AH375" s="254"/>
      <c r="AI375" s="254"/>
      <c r="AJ375" s="254"/>
      <c r="AK375" s="254"/>
      <c r="AL375" s="201"/>
      <c r="AM375" s="254"/>
      <c r="AN375" s="254"/>
      <c r="AO375" s="254"/>
      <c r="AP375" s="254"/>
      <c r="AQ375" s="201"/>
      <c r="AR375" s="254"/>
      <c r="AS375" s="254"/>
      <c r="AT375" s="254"/>
      <c r="AU375" s="254"/>
      <c r="AV375" s="254"/>
      <c r="AW375" s="201"/>
      <c r="AX375" s="254"/>
      <c r="AY375" s="254"/>
      <c r="AZ375" s="254"/>
      <c r="BA375" s="254"/>
      <c r="BB375" s="201"/>
      <c r="BC375" s="254"/>
      <c r="BD375" s="254"/>
      <c r="BE375" s="254"/>
      <c r="BF375" s="201"/>
    </row>
    <row r="376" spans="7:58" x14ac:dyDescent="0.25">
      <c r="G376" s="41"/>
      <c r="H376" s="254"/>
      <c r="I376" s="254"/>
      <c r="J376" s="201"/>
      <c r="K376" s="254"/>
      <c r="L376" s="254"/>
      <c r="M376" s="254"/>
      <c r="N376" s="254"/>
      <c r="O376" s="254"/>
      <c r="P376" s="201"/>
      <c r="Q376" s="254"/>
      <c r="R376" s="254"/>
      <c r="S376" s="254"/>
      <c r="T376" s="254"/>
      <c r="U376" s="254"/>
      <c r="V376" s="201"/>
      <c r="W376" s="254"/>
      <c r="X376" s="254"/>
      <c r="Y376" s="254"/>
      <c r="Z376" s="254"/>
      <c r="AA376" s="254"/>
      <c r="AB376" s="201"/>
      <c r="AC376" s="254"/>
      <c r="AD376" s="254"/>
      <c r="AE376" s="254"/>
      <c r="AF376" s="254"/>
      <c r="AG376" s="201"/>
      <c r="AH376" s="254"/>
      <c r="AI376" s="254"/>
      <c r="AJ376" s="254"/>
      <c r="AK376" s="254"/>
      <c r="AL376" s="201"/>
      <c r="AM376" s="254"/>
      <c r="AN376" s="254"/>
      <c r="AO376" s="254"/>
      <c r="AP376" s="254"/>
      <c r="AQ376" s="201"/>
      <c r="AR376" s="254"/>
      <c r="AS376" s="254"/>
      <c r="AT376" s="254"/>
      <c r="AU376" s="254"/>
      <c r="AV376" s="254"/>
      <c r="AW376" s="201"/>
      <c r="AX376" s="254"/>
      <c r="AY376" s="254"/>
      <c r="AZ376" s="254"/>
      <c r="BA376" s="254"/>
      <c r="BB376" s="201"/>
      <c r="BC376" s="254"/>
      <c r="BD376" s="254"/>
      <c r="BE376" s="254"/>
      <c r="BF376" s="201"/>
    </row>
    <row r="377" spans="7:58" x14ac:dyDescent="0.25">
      <c r="G377" s="41"/>
      <c r="H377" s="254"/>
      <c r="I377" s="254"/>
      <c r="J377" s="201"/>
      <c r="K377" s="254"/>
      <c r="L377" s="254"/>
      <c r="M377" s="254"/>
      <c r="N377" s="254"/>
      <c r="O377" s="254"/>
      <c r="P377" s="201"/>
      <c r="Q377" s="254"/>
      <c r="R377" s="254"/>
      <c r="S377" s="254"/>
      <c r="T377" s="254"/>
      <c r="U377" s="254"/>
      <c r="V377" s="201"/>
      <c r="W377" s="254"/>
      <c r="X377" s="254"/>
      <c r="Y377" s="254"/>
      <c r="Z377" s="254"/>
      <c r="AA377" s="254"/>
      <c r="AB377" s="201"/>
      <c r="AC377" s="254"/>
      <c r="AD377" s="254"/>
      <c r="AE377" s="254"/>
      <c r="AF377" s="254"/>
      <c r="AG377" s="201"/>
      <c r="AH377" s="254"/>
      <c r="AI377" s="254"/>
      <c r="AJ377" s="254"/>
      <c r="AK377" s="254"/>
      <c r="AL377" s="201"/>
      <c r="AM377" s="254"/>
      <c r="AN377" s="254"/>
      <c r="AO377" s="254"/>
      <c r="AP377" s="254"/>
      <c r="AQ377" s="201"/>
      <c r="AR377" s="254"/>
      <c r="AS377" s="254"/>
      <c r="AT377" s="254"/>
      <c r="AU377" s="254"/>
      <c r="AV377" s="254"/>
      <c r="AW377" s="201"/>
      <c r="AX377" s="254"/>
      <c r="AY377" s="254"/>
      <c r="AZ377" s="254"/>
      <c r="BA377" s="254"/>
      <c r="BB377" s="201"/>
      <c r="BC377" s="254"/>
      <c r="BD377" s="254"/>
      <c r="BE377" s="254"/>
      <c r="BF377" s="201"/>
    </row>
    <row r="378" spans="7:58" x14ac:dyDescent="0.25">
      <c r="G378" s="41"/>
      <c r="H378" s="254"/>
      <c r="I378" s="254"/>
      <c r="J378" s="201"/>
      <c r="K378" s="254"/>
      <c r="L378" s="254"/>
      <c r="M378" s="254"/>
      <c r="N378" s="254"/>
      <c r="O378" s="254"/>
      <c r="P378" s="201"/>
      <c r="Q378" s="254"/>
      <c r="R378" s="254"/>
      <c r="S378" s="254"/>
      <c r="T378" s="254"/>
      <c r="U378" s="254"/>
      <c r="V378" s="201"/>
      <c r="W378" s="254"/>
      <c r="X378" s="254"/>
      <c r="Y378" s="254"/>
      <c r="Z378" s="254"/>
      <c r="AA378" s="254"/>
      <c r="AB378" s="201"/>
      <c r="AC378" s="254"/>
      <c r="AD378" s="254"/>
      <c r="AE378" s="254"/>
      <c r="AF378" s="254"/>
      <c r="AG378" s="201"/>
      <c r="AH378" s="254"/>
      <c r="AI378" s="254"/>
      <c r="AJ378" s="254"/>
      <c r="AK378" s="254"/>
      <c r="AL378" s="201"/>
      <c r="AM378" s="254"/>
      <c r="AN378" s="254"/>
      <c r="AO378" s="254"/>
      <c r="AP378" s="254"/>
      <c r="AQ378" s="201"/>
      <c r="AR378" s="254"/>
      <c r="AS378" s="254"/>
      <c r="AT378" s="254"/>
      <c r="AU378" s="254"/>
      <c r="AV378" s="254"/>
      <c r="AW378" s="201"/>
      <c r="AX378" s="254"/>
      <c r="AY378" s="254"/>
      <c r="AZ378" s="254"/>
      <c r="BA378" s="254"/>
      <c r="BB378" s="201"/>
      <c r="BC378" s="254"/>
      <c r="BD378" s="254"/>
      <c r="BE378" s="254"/>
      <c r="BF378" s="201"/>
    </row>
    <row r="379" spans="7:58" x14ac:dyDescent="0.25">
      <c r="G379" s="41"/>
      <c r="H379" s="254"/>
      <c r="I379" s="254"/>
      <c r="J379" s="201"/>
      <c r="K379" s="254"/>
      <c r="L379" s="254"/>
      <c r="M379" s="254"/>
      <c r="N379" s="254"/>
      <c r="O379" s="254"/>
      <c r="P379" s="201"/>
      <c r="Q379" s="254"/>
      <c r="R379" s="254"/>
      <c r="S379" s="254"/>
      <c r="T379" s="254"/>
      <c r="U379" s="254"/>
      <c r="V379" s="201"/>
      <c r="W379" s="254"/>
      <c r="X379" s="254"/>
      <c r="Y379" s="254"/>
      <c r="Z379" s="254"/>
      <c r="AA379" s="254"/>
      <c r="AB379" s="201"/>
      <c r="AC379" s="254"/>
      <c r="AD379" s="254"/>
      <c r="AE379" s="254"/>
      <c r="AF379" s="254"/>
      <c r="AG379" s="201"/>
      <c r="AH379" s="254"/>
      <c r="AI379" s="254"/>
      <c r="AJ379" s="254"/>
      <c r="AK379" s="254"/>
      <c r="AL379" s="201"/>
      <c r="AM379" s="254"/>
      <c r="AN379" s="254"/>
      <c r="AO379" s="254"/>
      <c r="AP379" s="254"/>
      <c r="AQ379" s="201"/>
      <c r="AR379" s="254"/>
      <c r="AS379" s="254"/>
      <c r="AT379" s="254"/>
      <c r="AU379" s="254"/>
      <c r="AV379" s="254"/>
      <c r="AW379" s="201"/>
      <c r="AX379" s="254"/>
      <c r="AY379" s="254"/>
      <c r="AZ379" s="254"/>
      <c r="BA379" s="254"/>
      <c r="BB379" s="201"/>
      <c r="BC379" s="254"/>
      <c r="BD379" s="254"/>
      <c r="BE379" s="254"/>
      <c r="BF379" s="201"/>
    </row>
    <row r="380" spans="7:58" x14ac:dyDescent="0.25">
      <c r="G380" s="41"/>
      <c r="H380" s="254"/>
      <c r="I380" s="254"/>
      <c r="J380" s="201"/>
      <c r="K380" s="254"/>
      <c r="L380" s="254"/>
      <c r="M380" s="254"/>
      <c r="N380" s="254"/>
      <c r="O380" s="254"/>
      <c r="P380" s="201"/>
      <c r="Q380" s="254"/>
      <c r="R380" s="254"/>
      <c r="S380" s="254"/>
      <c r="T380" s="254"/>
      <c r="U380" s="254"/>
      <c r="V380" s="201"/>
      <c r="W380" s="254"/>
      <c r="X380" s="254"/>
      <c r="Y380" s="254"/>
      <c r="Z380" s="254"/>
      <c r="AA380" s="254"/>
      <c r="AB380" s="201"/>
      <c r="AC380" s="254"/>
      <c r="AD380" s="254"/>
      <c r="AE380" s="254"/>
      <c r="AF380" s="254"/>
      <c r="AG380" s="201"/>
      <c r="AH380" s="254"/>
      <c r="AI380" s="254"/>
      <c r="AJ380" s="254"/>
      <c r="AK380" s="254"/>
      <c r="AL380" s="201"/>
      <c r="AM380" s="254"/>
      <c r="AN380" s="254"/>
      <c r="AO380" s="254"/>
      <c r="AP380" s="254"/>
      <c r="AQ380" s="201"/>
      <c r="AR380" s="254"/>
      <c r="AS380" s="254"/>
      <c r="AT380" s="254"/>
      <c r="AU380" s="254"/>
      <c r="AV380" s="254"/>
      <c r="AW380" s="201"/>
      <c r="AX380" s="254"/>
      <c r="AY380" s="254"/>
      <c r="AZ380" s="254"/>
      <c r="BA380" s="254"/>
      <c r="BB380" s="201"/>
      <c r="BC380" s="254"/>
      <c r="BD380" s="254"/>
      <c r="BE380" s="254"/>
      <c r="BF380" s="201"/>
    </row>
    <row r="381" spans="7:58" x14ac:dyDescent="0.25">
      <c r="G381" s="41"/>
      <c r="H381" s="254"/>
      <c r="I381" s="254"/>
      <c r="J381" s="201"/>
      <c r="K381" s="254"/>
      <c r="L381" s="254"/>
      <c r="M381" s="254"/>
      <c r="N381" s="254"/>
      <c r="O381" s="254"/>
      <c r="P381" s="201"/>
      <c r="Q381" s="254"/>
      <c r="R381" s="254"/>
      <c r="S381" s="254"/>
      <c r="T381" s="254"/>
      <c r="U381" s="254"/>
      <c r="V381" s="201"/>
      <c r="W381" s="254"/>
      <c r="X381" s="254"/>
      <c r="Y381" s="254"/>
      <c r="Z381" s="254"/>
      <c r="AA381" s="254"/>
      <c r="AB381" s="201"/>
      <c r="AC381" s="254"/>
      <c r="AD381" s="254"/>
      <c r="AE381" s="254"/>
      <c r="AF381" s="254"/>
      <c r="AG381" s="201"/>
      <c r="AH381" s="254"/>
      <c r="AI381" s="254"/>
      <c r="AJ381" s="254"/>
      <c r="AK381" s="254"/>
      <c r="AL381" s="201"/>
      <c r="AM381" s="254"/>
      <c r="AN381" s="254"/>
      <c r="AO381" s="254"/>
      <c r="AP381" s="254"/>
      <c r="AQ381" s="201"/>
      <c r="AR381" s="254"/>
      <c r="AS381" s="254"/>
      <c r="AT381" s="254"/>
      <c r="AU381" s="254"/>
      <c r="AV381" s="254"/>
      <c r="AW381" s="201"/>
      <c r="AX381" s="254"/>
      <c r="AY381" s="254"/>
      <c r="AZ381" s="254"/>
      <c r="BA381" s="254"/>
      <c r="BB381" s="201"/>
      <c r="BC381" s="254"/>
      <c r="BD381" s="254"/>
      <c r="BE381" s="254"/>
      <c r="BF381" s="201"/>
    </row>
    <row r="382" spans="7:58" x14ac:dyDescent="0.25">
      <c r="G382" s="41"/>
      <c r="H382" s="254"/>
      <c r="I382" s="254"/>
      <c r="J382" s="201"/>
      <c r="K382" s="254"/>
      <c r="L382" s="254"/>
      <c r="M382" s="254"/>
      <c r="N382" s="254"/>
      <c r="O382" s="254"/>
      <c r="P382" s="201"/>
      <c r="Q382" s="254"/>
      <c r="R382" s="254"/>
      <c r="S382" s="254"/>
      <c r="T382" s="254"/>
      <c r="U382" s="254"/>
      <c r="V382" s="201"/>
      <c r="W382" s="254"/>
      <c r="X382" s="254"/>
      <c r="Y382" s="254"/>
      <c r="Z382" s="254"/>
      <c r="AA382" s="254"/>
      <c r="AB382" s="201"/>
      <c r="AC382" s="254"/>
      <c r="AD382" s="254"/>
      <c r="AE382" s="254"/>
      <c r="AF382" s="254"/>
      <c r="AG382" s="201"/>
      <c r="AH382" s="254"/>
      <c r="AI382" s="254"/>
      <c r="AJ382" s="254"/>
      <c r="AK382" s="254"/>
      <c r="AL382" s="201"/>
      <c r="AM382" s="254"/>
      <c r="AN382" s="254"/>
      <c r="AO382" s="254"/>
      <c r="AP382" s="254"/>
      <c r="AQ382" s="201"/>
      <c r="AR382" s="254"/>
      <c r="AS382" s="254"/>
      <c r="AT382" s="254"/>
      <c r="AU382" s="254"/>
      <c r="AV382" s="254"/>
      <c r="AW382" s="201"/>
      <c r="AX382" s="254"/>
      <c r="AY382" s="254"/>
      <c r="AZ382" s="254"/>
      <c r="BA382" s="254"/>
      <c r="BB382" s="201"/>
      <c r="BC382" s="254"/>
      <c r="BD382" s="254"/>
      <c r="BE382" s="254"/>
      <c r="BF382" s="201"/>
    </row>
    <row r="383" spans="7:58" x14ac:dyDescent="0.25">
      <c r="G383" s="41"/>
      <c r="H383" s="254"/>
      <c r="I383" s="254"/>
      <c r="J383" s="201"/>
      <c r="K383" s="254"/>
      <c r="L383" s="254"/>
      <c r="M383" s="254"/>
      <c r="N383" s="254"/>
      <c r="O383" s="254"/>
      <c r="P383" s="201"/>
      <c r="Q383" s="254"/>
      <c r="R383" s="254"/>
      <c r="S383" s="254"/>
      <c r="T383" s="254"/>
      <c r="U383" s="254"/>
      <c r="V383" s="201"/>
      <c r="W383" s="254"/>
      <c r="X383" s="254"/>
      <c r="Y383" s="254"/>
      <c r="Z383" s="254"/>
      <c r="AA383" s="254"/>
      <c r="AB383" s="201"/>
      <c r="AC383" s="254"/>
      <c r="AD383" s="254"/>
      <c r="AE383" s="254"/>
      <c r="AF383" s="254"/>
      <c r="AG383" s="201"/>
      <c r="AH383" s="254"/>
      <c r="AI383" s="254"/>
      <c r="AJ383" s="254"/>
      <c r="AK383" s="254"/>
      <c r="AL383" s="201"/>
      <c r="AM383" s="254"/>
      <c r="AN383" s="254"/>
      <c r="AO383" s="254"/>
      <c r="AP383" s="254"/>
      <c r="AQ383" s="201"/>
      <c r="AR383" s="254"/>
      <c r="AS383" s="254"/>
      <c r="AT383" s="254"/>
      <c r="AU383" s="254"/>
      <c r="AV383" s="254"/>
      <c r="AW383" s="201"/>
      <c r="AX383" s="254"/>
      <c r="AY383" s="254"/>
      <c r="AZ383" s="254"/>
      <c r="BA383" s="254"/>
      <c r="BB383" s="201"/>
      <c r="BC383" s="254"/>
      <c r="BD383" s="254"/>
      <c r="BE383" s="254"/>
      <c r="BF383" s="201"/>
    </row>
    <row r="384" spans="7:58" x14ac:dyDescent="0.25">
      <c r="G384" s="41"/>
      <c r="H384" s="254"/>
      <c r="I384" s="254"/>
      <c r="J384" s="201"/>
      <c r="K384" s="254"/>
      <c r="L384" s="254"/>
      <c r="M384" s="254"/>
      <c r="N384" s="254"/>
      <c r="O384" s="254"/>
      <c r="P384" s="201"/>
      <c r="Q384" s="254"/>
      <c r="R384" s="254"/>
      <c r="S384" s="254"/>
      <c r="T384" s="254"/>
      <c r="U384" s="254"/>
      <c r="V384" s="201"/>
      <c r="W384" s="254"/>
      <c r="X384" s="254"/>
      <c r="Y384" s="254"/>
      <c r="Z384" s="254"/>
      <c r="AA384" s="254"/>
      <c r="AB384" s="201"/>
      <c r="AC384" s="254"/>
      <c r="AD384" s="254"/>
      <c r="AE384" s="254"/>
      <c r="AF384" s="254"/>
      <c r="AG384" s="201"/>
      <c r="AH384" s="254"/>
      <c r="AI384" s="254"/>
      <c r="AJ384" s="254"/>
      <c r="AK384" s="254"/>
      <c r="AL384" s="201"/>
      <c r="AM384" s="254"/>
      <c r="AN384" s="254"/>
      <c r="AO384" s="254"/>
      <c r="AP384" s="254"/>
      <c r="AQ384" s="201"/>
      <c r="AR384" s="254"/>
      <c r="AS384" s="254"/>
      <c r="AT384" s="254"/>
      <c r="AU384" s="254"/>
      <c r="AV384" s="254"/>
      <c r="AW384" s="201"/>
      <c r="AX384" s="254"/>
      <c r="AY384" s="254"/>
      <c r="AZ384" s="254"/>
      <c r="BA384" s="254"/>
      <c r="BB384" s="201"/>
      <c r="BC384" s="254"/>
      <c r="BD384" s="254"/>
      <c r="BE384" s="254"/>
      <c r="BF384" s="201"/>
    </row>
    <row r="385" spans="7:58" x14ac:dyDescent="0.25">
      <c r="G385" s="41"/>
      <c r="H385" s="254"/>
      <c r="I385" s="254"/>
      <c r="J385" s="201"/>
      <c r="K385" s="254"/>
      <c r="L385" s="254"/>
      <c r="M385" s="254"/>
      <c r="N385" s="254"/>
      <c r="O385" s="254"/>
      <c r="P385" s="201"/>
      <c r="Q385" s="254"/>
      <c r="R385" s="254"/>
      <c r="S385" s="254"/>
      <c r="T385" s="254"/>
      <c r="U385" s="254"/>
      <c r="V385" s="201"/>
      <c r="W385" s="254"/>
      <c r="X385" s="254"/>
      <c r="Y385" s="254"/>
      <c r="Z385" s="254"/>
      <c r="AA385" s="254"/>
      <c r="AB385" s="201"/>
      <c r="AC385" s="254"/>
      <c r="AD385" s="254"/>
      <c r="AE385" s="254"/>
      <c r="AF385" s="254"/>
      <c r="AG385" s="201"/>
      <c r="AH385" s="254"/>
      <c r="AI385" s="254"/>
      <c r="AJ385" s="254"/>
      <c r="AK385" s="254"/>
      <c r="AL385" s="201"/>
      <c r="AM385" s="254"/>
      <c r="AN385" s="254"/>
      <c r="AO385" s="254"/>
      <c r="AP385" s="254"/>
      <c r="AQ385" s="201"/>
      <c r="AR385" s="254"/>
      <c r="AS385" s="254"/>
      <c r="AT385" s="254"/>
      <c r="AU385" s="254"/>
      <c r="AV385" s="254"/>
      <c r="AW385" s="201"/>
      <c r="AX385" s="254"/>
      <c r="AY385" s="254"/>
      <c r="AZ385" s="254"/>
      <c r="BA385" s="254"/>
      <c r="BB385" s="201"/>
      <c r="BC385" s="254"/>
      <c r="BD385" s="254"/>
      <c r="BE385" s="254"/>
      <c r="BF385" s="201"/>
    </row>
    <row r="386" spans="7:58" x14ac:dyDescent="0.25">
      <c r="G386" s="41"/>
      <c r="H386" s="254"/>
      <c r="I386" s="254"/>
      <c r="J386" s="201"/>
      <c r="K386" s="254"/>
      <c r="L386" s="254"/>
      <c r="M386" s="254"/>
      <c r="N386" s="254"/>
      <c r="O386" s="254"/>
      <c r="P386" s="201"/>
      <c r="Q386" s="254"/>
      <c r="R386" s="254"/>
      <c r="S386" s="254"/>
      <c r="T386" s="254"/>
      <c r="U386" s="254"/>
      <c r="V386" s="201"/>
      <c r="W386" s="254"/>
      <c r="X386" s="254"/>
      <c r="Y386" s="254"/>
      <c r="Z386" s="254"/>
      <c r="AA386" s="254"/>
      <c r="AB386" s="201"/>
      <c r="AC386" s="254"/>
      <c r="AD386" s="254"/>
      <c r="AE386" s="254"/>
      <c r="AF386" s="254"/>
      <c r="AG386" s="201"/>
      <c r="AH386" s="254"/>
      <c r="AI386" s="254"/>
      <c r="AJ386" s="254"/>
      <c r="AK386" s="254"/>
      <c r="AL386" s="201"/>
      <c r="AM386" s="254"/>
      <c r="AN386" s="254"/>
      <c r="AO386" s="254"/>
      <c r="AP386" s="254"/>
      <c r="AQ386" s="201"/>
      <c r="AR386" s="254"/>
      <c r="AS386" s="254"/>
      <c r="AT386" s="254"/>
      <c r="AU386" s="254"/>
      <c r="AV386" s="254"/>
      <c r="AW386" s="201"/>
      <c r="AX386" s="254"/>
      <c r="AY386" s="254"/>
      <c r="AZ386" s="254"/>
      <c r="BA386" s="254"/>
      <c r="BB386" s="201"/>
      <c r="BC386" s="254"/>
      <c r="BD386" s="254"/>
      <c r="BE386" s="254"/>
      <c r="BF386" s="201"/>
    </row>
    <row r="387" spans="7:58" x14ac:dyDescent="0.25">
      <c r="G387" s="41"/>
      <c r="H387" s="254"/>
      <c r="I387" s="254"/>
      <c r="J387" s="201"/>
      <c r="K387" s="254"/>
      <c r="L387" s="254"/>
      <c r="M387" s="254"/>
      <c r="N387" s="254"/>
      <c r="O387" s="254"/>
      <c r="P387" s="201"/>
      <c r="Q387" s="254"/>
      <c r="R387" s="254"/>
      <c r="S387" s="254"/>
      <c r="T387" s="254"/>
      <c r="U387" s="254"/>
      <c r="V387" s="201"/>
      <c r="W387" s="254"/>
      <c r="X387" s="254"/>
      <c r="Y387" s="254"/>
      <c r="Z387" s="254"/>
      <c r="AA387" s="254"/>
      <c r="AB387" s="201"/>
      <c r="AC387" s="254"/>
      <c r="AD387" s="254"/>
      <c r="AE387" s="254"/>
      <c r="AF387" s="254"/>
      <c r="AG387" s="201"/>
      <c r="AH387" s="254"/>
      <c r="AI387" s="254"/>
      <c r="AJ387" s="254"/>
      <c r="AK387" s="254"/>
      <c r="AL387" s="201"/>
      <c r="AM387" s="254"/>
      <c r="AN387" s="254"/>
      <c r="AO387" s="254"/>
      <c r="AP387" s="254"/>
      <c r="AQ387" s="201"/>
      <c r="AR387" s="254"/>
      <c r="AS387" s="254"/>
      <c r="AT387" s="254"/>
      <c r="AU387" s="254"/>
      <c r="AV387" s="254"/>
      <c r="AW387" s="201"/>
      <c r="AX387" s="254"/>
      <c r="AY387" s="254"/>
      <c r="AZ387" s="254"/>
      <c r="BA387" s="254"/>
      <c r="BB387" s="201"/>
      <c r="BC387" s="254"/>
      <c r="BD387" s="254"/>
      <c r="BE387" s="254"/>
      <c r="BF387" s="201"/>
    </row>
    <row r="388" spans="7:58" x14ac:dyDescent="0.25">
      <c r="G388" s="161"/>
      <c r="H388" s="254"/>
      <c r="I388" s="254"/>
      <c r="J388" s="201"/>
      <c r="K388" s="254"/>
      <c r="L388" s="254"/>
      <c r="M388" s="254"/>
      <c r="N388" s="254"/>
      <c r="O388" s="254"/>
      <c r="P388" s="201"/>
      <c r="Q388" s="254"/>
      <c r="R388" s="254"/>
      <c r="S388" s="254"/>
      <c r="T388" s="254"/>
      <c r="U388" s="254"/>
      <c r="V388" s="201"/>
      <c r="W388" s="254"/>
      <c r="X388" s="254"/>
      <c r="Y388" s="254"/>
      <c r="Z388" s="254"/>
      <c r="AA388" s="254"/>
      <c r="AB388" s="201"/>
      <c r="AC388" s="254"/>
      <c r="AD388" s="254"/>
      <c r="AE388" s="254"/>
      <c r="AF388" s="254"/>
      <c r="AG388" s="201"/>
      <c r="AH388" s="254"/>
      <c r="AI388" s="254"/>
      <c r="AJ388" s="254"/>
      <c r="AK388" s="254"/>
      <c r="AL388" s="201"/>
      <c r="AM388" s="254"/>
      <c r="AN388" s="254"/>
      <c r="AO388" s="254"/>
      <c r="AP388" s="254"/>
      <c r="AQ388" s="201"/>
      <c r="AR388" s="254"/>
      <c r="AS388" s="254"/>
      <c r="AT388" s="254"/>
      <c r="AU388" s="254"/>
      <c r="AV388" s="254"/>
      <c r="AW388" s="201"/>
      <c r="AX388" s="254"/>
      <c r="AY388" s="254"/>
      <c r="AZ388" s="254"/>
      <c r="BA388" s="254"/>
      <c r="BB388" s="201"/>
      <c r="BC388" s="254"/>
      <c r="BD388" s="254"/>
      <c r="BE388" s="254"/>
      <c r="BF388" s="201"/>
    </row>
    <row r="389" spans="7:58" x14ac:dyDescent="0.25">
      <c r="G389" s="41"/>
      <c r="H389" s="254"/>
      <c r="I389" s="254"/>
      <c r="J389" s="201"/>
      <c r="K389" s="254"/>
      <c r="L389" s="254"/>
      <c r="M389" s="254"/>
      <c r="N389" s="254"/>
      <c r="O389" s="254"/>
      <c r="P389" s="201"/>
      <c r="Q389" s="254"/>
      <c r="R389" s="254"/>
      <c r="S389" s="254"/>
      <c r="T389" s="254"/>
      <c r="U389" s="254"/>
      <c r="V389" s="201"/>
      <c r="W389" s="254"/>
      <c r="X389" s="254"/>
      <c r="Y389" s="254"/>
      <c r="Z389" s="254"/>
      <c r="AA389" s="254"/>
      <c r="AB389" s="201"/>
      <c r="AC389" s="254"/>
      <c r="AD389" s="254"/>
      <c r="AE389" s="254"/>
      <c r="AF389" s="254"/>
      <c r="AG389" s="201"/>
      <c r="AH389" s="254"/>
      <c r="AI389" s="254"/>
      <c r="AJ389" s="254"/>
      <c r="AK389" s="254"/>
      <c r="AL389" s="201"/>
      <c r="AM389" s="254"/>
      <c r="AN389" s="254"/>
      <c r="AO389" s="254"/>
      <c r="AP389" s="254"/>
      <c r="AQ389" s="201"/>
      <c r="AR389" s="254"/>
      <c r="AS389" s="254"/>
      <c r="AT389" s="254"/>
      <c r="AU389" s="254"/>
      <c r="AV389" s="254"/>
      <c r="AW389" s="201"/>
      <c r="AX389" s="254"/>
      <c r="AY389" s="254"/>
      <c r="AZ389" s="254"/>
      <c r="BA389" s="254"/>
      <c r="BB389" s="201"/>
      <c r="BC389" s="254"/>
      <c r="BD389" s="254"/>
      <c r="BE389" s="254"/>
      <c r="BF389" s="201"/>
    </row>
    <row r="390" spans="7:58" x14ac:dyDescent="0.25">
      <c r="G390" s="41"/>
      <c r="H390" s="254"/>
      <c r="I390" s="254"/>
      <c r="J390" s="201"/>
      <c r="K390" s="254"/>
      <c r="L390" s="254"/>
      <c r="M390" s="254"/>
      <c r="N390" s="254"/>
      <c r="O390" s="254"/>
      <c r="P390" s="201"/>
      <c r="Q390" s="254"/>
      <c r="R390" s="254"/>
      <c r="S390" s="254"/>
      <c r="T390" s="254"/>
      <c r="U390" s="254"/>
      <c r="V390" s="201"/>
      <c r="W390" s="254"/>
      <c r="X390" s="254"/>
      <c r="Y390" s="254"/>
      <c r="Z390" s="254"/>
      <c r="AA390" s="254"/>
      <c r="AB390" s="201"/>
      <c r="AC390" s="254"/>
      <c r="AD390" s="254"/>
      <c r="AE390" s="254"/>
      <c r="AF390" s="254"/>
      <c r="AG390" s="201"/>
      <c r="AH390" s="254"/>
      <c r="AI390" s="254"/>
      <c r="AJ390" s="254"/>
      <c r="AK390" s="254"/>
      <c r="AL390" s="201"/>
      <c r="AM390" s="254"/>
      <c r="AN390" s="254"/>
      <c r="AO390" s="254"/>
      <c r="AP390" s="254"/>
      <c r="AQ390" s="201"/>
      <c r="AR390" s="254"/>
      <c r="AS390" s="254"/>
      <c r="AT390" s="254"/>
      <c r="AU390" s="254"/>
      <c r="AV390" s="254"/>
      <c r="AW390" s="201"/>
      <c r="AX390" s="254"/>
      <c r="AY390" s="254"/>
      <c r="AZ390" s="254"/>
      <c r="BA390" s="254"/>
      <c r="BB390" s="201"/>
      <c r="BC390" s="254"/>
      <c r="BD390" s="254"/>
      <c r="BE390" s="254"/>
      <c r="BF390" s="201"/>
    </row>
    <row r="391" spans="7:58" x14ac:dyDescent="0.25">
      <c r="G391" s="161"/>
      <c r="H391" s="254"/>
      <c r="I391" s="254"/>
      <c r="J391" s="201"/>
      <c r="K391" s="254"/>
      <c r="L391" s="254"/>
      <c r="M391" s="254"/>
      <c r="N391" s="254"/>
      <c r="O391" s="254"/>
      <c r="P391" s="201"/>
      <c r="Q391" s="254"/>
      <c r="R391" s="254"/>
      <c r="S391" s="254"/>
      <c r="T391" s="254"/>
      <c r="U391" s="254"/>
      <c r="V391" s="201"/>
      <c r="W391" s="254"/>
      <c r="X391" s="254"/>
      <c r="Y391" s="254"/>
      <c r="Z391" s="254"/>
      <c r="AA391" s="254"/>
      <c r="AB391" s="201"/>
      <c r="AC391" s="254"/>
      <c r="AD391" s="254"/>
      <c r="AE391" s="254"/>
      <c r="AF391" s="254"/>
      <c r="AG391" s="201"/>
      <c r="AH391" s="254"/>
      <c r="AI391" s="254"/>
      <c r="AJ391" s="254"/>
      <c r="AK391" s="254"/>
      <c r="AL391" s="201"/>
      <c r="AM391" s="254"/>
      <c r="AN391" s="254"/>
      <c r="AO391" s="254"/>
      <c r="AP391" s="254"/>
      <c r="AQ391" s="201"/>
      <c r="AR391" s="254"/>
      <c r="AS391" s="254"/>
      <c r="AT391" s="254"/>
      <c r="AU391" s="254"/>
      <c r="AV391" s="254"/>
      <c r="AW391" s="201"/>
      <c r="AX391" s="254"/>
      <c r="AY391" s="254"/>
      <c r="AZ391" s="254"/>
      <c r="BA391" s="254"/>
      <c r="BB391" s="201"/>
      <c r="BC391" s="254"/>
      <c r="BD391" s="254"/>
      <c r="BE391" s="254"/>
      <c r="BF391" s="201"/>
    </row>
    <row r="392" spans="7:58" x14ac:dyDescent="0.25">
      <c r="G392" s="161"/>
      <c r="H392" s="254"/>
      <c r="I392" s="254"/>
      <c r="J392" s="201"/>
      <c r="K392" s="254"/>
      <c r="L392" s="254"/>
      <c r="M392" s="254"/>
      <c r="N392" s="254"/>
      <c r="O392" s="254"/>
      <c r="P392" s="201"/>
      <c r="Q392" s="254"/>
      <c r="R392" s="254"/>
      <c r="S392" s="254"/>
      <c r="T392" s="254"/>
      <c r="U392" s="254"/>
      <c r="V392" s="201"/>
      <c r="W392" s="254"/>
      <c r="X392" s="254"/>
      <c r="Y392" s="254"/>
      <c r="Z392" s="254"/>
      <c r="AA392" s="254"/>
      <c r="AB392" s="201"/>
      <c r="AC392" s="254"/>
      <c r="AD392" s="254"/>
      <c r="AE392" s="254"/>
      <c r="AF392" s="254"/>
      <c r="AG392" s="201"/>
      <c r="AH392" s="254"/>
      <c r="AI392" s="254"/>
      <c r="AJ392" s="254"/>
      <c r="AK392" s="254"/>
      <c r="AL392" s="201"/>
      <c r="AM392" s="254"/>
      <c r="AN392" s="254"/>
      <c r="AO392" s="254"/>
      <c r="AP392" s="254"/>
      <c r="AQ392" s="201"/>
      <c r="AR392" s="254"/>
      <c r="AS392" s="254"/>
      <c r="AT392" s="254"/>
      <c r="AU392" s="254"/>
      <c r="AV392" s="254"/>
      <c r="AW392" s="201"/>
      <c r="AX392" s="254"/>
      <c r="AY392" s="254"/>
      <c r="AZ392" s="254"/>
      <c r="BA392" s="254"/>
      <c r="BB392" s="201"/>
      <c r="BC392" s="254"/>
      <c r="BD392" s="254"/>
      <c r="BE392" s="254"/>
      <c r="BF392" s="201"/>
    </row>
    <row r="393" spans="7:58" x14ac:dyDescent="0.25">
      <c r="G393" s="41"/>
      <c r="H393" s="254"/>
      <c r="I393" s="254"/>
      <c r="J393" s="201"/>
      <c r="K393" s="254"/>
      <c r="L393" s="254"/>
      <c r="M393" s="254"/>
      <c r="N393" s="254"/>
      <c r="O393" s="254"/>
      <c r="P393" s="201"/>
      <c r="Q393" s="254"/>
      <c r="R393" s="254"/>
      <c r="S393" s="254"/>
      <c r="T393" s="254"/>
      <c r="U393" s="254"/>
      <c r="V393" s="201"/>
      <c r="W393" s="254"/>
      <c r="X393" s="254"/>
      <c r="Y393" s="254"/>
      <c r="Z393" s="254"/>
      <c r="AA393" s="254"/>
      <c r="AB393" s="201"/>
      <c r="AC393" s="254"/>
      <c r="AD393" s="254"/>
      <c r="AE393" s="254"/>
      <c r="AF393" s="254"/>
      <c r="AG393" s="201"/>
      <c r="AH393" s="254"/>
      <c r="AI393" s="254"/>
      <c r="AJ393" s="254"/>
      <c r="AK393" s="254"/>
      <c r="AL393" s="201"/>
      <c r="AM393" s="254"/>
      <c r="AN393" s="254"/>
      <c r="AO393" s="254"/>
      <c r="AP393" s="254"/>
      <c r="AQ393" s="201"/>
      <c r="AR393" s="254"/>
      <c r="AS393" s="254"/>
      <c r="AT393" s="254"/>
      <c r="AU393" s="254"/>
      <c r="AV393" s="254"/>
      <c r="AW393" s="201"/>
      <c r="AX393" s="254"/>
      <c r="AY393" s="254"/>
      <c r="AZ393" s="254"/>
      <c r="BA393" s="254"/>
      <c r="BB393" s="201"/>
      <c r="BC393" s="254"/>
      <c r="BD393" s="254"/>
      <c r="BE393" s="254"/>
      <c r="BF393" s="201"/>
    </row>
    <row r="394" spans="7:58" x14ac:dyDescent="0.25">
      <c r="G394" s="41"/>
      <c r="H394" s="254"/>
      <c r="I394" s="254"/>
      <c r="J394" s="201"/>
      <c r="K394" s="254"/>
      <c r="L394" s="254"/>
      <c r="M394" s="254"/>
      <c r="N394" s="254"/>
      <c r="O394" s="254"/>
      <c r="P394" s="201"/>
      <c r="Q394" s="254"/>
      <c r="R394" s="254"/>
      <c r="S394" s="254"/>
      <c r="T394" s="254"/>
      <c r="U394" s="254"/>
      <c r="V394" s="201"/>
      <c r="W394" s="254"/>
      <c r="X394" s="254"/>
      <c r="Y394" s="254"/>
      <c r="Z394" s="254"/>
      <c r="AA394" s="254"/>
      <c r="AB394" s="201"/>
      <c r="AC394" s="254"/>
      <c r="AD394" s="254"/>
      <c r="AE394" s="254"/>
      <c r="AF394" s="254"/>
      <c r="AG394" s="201"/>
      <c r="AH394" s="254"/>
      <c r="AI394" s="254"/>
      <c r="AJ394" s="254"/>
      <c r="AK394" s="254"/>
      <c r="AL394" s="201"/>
      <c r="AM394" s="254"/>
      <c r="AN394" s="254"/>
      <c r="AO394" s="254"/>
      <c r="AP394" s="254"/>
      <c r="AQ394" s="201"/>
      <c r="AR394" s="254"/>
      <c r="AS394" s="254"/>
      <c r="AT394" s="254"/>
      <c r="AU394" s="254"/>
      <c r="AV394" s="254"/>
      <c r="AW394" s="201"/>
      <c r="AX394" s="254"/>
      <c r="AY394" s="254"/>
      <c r="AZ394" s="254"/>
      <c r="BA394" s="254"/>
      <c r="BB394" s="201"/>
      <c r="BC394" s="254"/>
      <c r="BD394" s="254"/>
      <c r="BE394" s="254"/>
      <c r="BF394" s="201"/>
    </row>
    <row r="395" spans="7:58" x14ac:dyDescent="0.25">
      <c r="G395" s="161"/>
      <c r="H395" s="254"/>
      <c r="I395" s="254"/>
      <c r="J395" s="201"/>
      <c r="K395" s="254"/>
      <c r="L395" s="254"/>
      <c r="M395" s="254"/>
      <c r="N395" s="254"/>
      <c r="O395" s="254"/>
      <c r="P395" s="201"/>
      <c r="Q395" s="254"/>
      <c r="R395" s="254"/>
      <c r="S395" s="254"/>
      <c r="T395" s="254"/>
      <c r="U395" s="254"/>
      <c r="V395" s="201"/>
      <c r="W395" s="254"/>
      <c r="X395" s="254"/>
      <c r="Y395" s="254"/>
      <c r="Z395" s="254"/>
      <c r="AA395" s="254"/>
      <c r="AB395" s="201"/>
      <c r="AC395" s="254"/>
      <c r="AD395" s="254"/>
      <c r="AE395" s="254"/>
      <c r="AF395" s="254"/>
      <c r="AG395" s="201"/>
      <c r="AH395" s="254"/>
      <c r="AI395" s="254"/>
      <c r="AJ395" s="254"/>
      <c r="AK395" s="254"/>
      <c r="AL395" s="201"/>
      <c r="AM395" s="254"/>
      <c r="AN395" s="254"/>
      <c r="AO395" s="254"/>
      <c r="AP395" s="254"/>
      <c r="AQ395" s="201"/>
      <c r="AR395" s="254"/>
      <c r="AS395" s="254"/>
      <c r="AT395" s="254"/>
      <c r="AU395" s="254"/>
      <c r="AV395" s="254"/>
      <c r="AW395" s="201"/>
      <c r="AX395" s="254"/>
      <c r="AY395" s="254"/>
      <c r="AZ395" s="254"/>
      <c r="BA395" s="254"/>
      <c r="BB395" s="201"/>
      <c r="BC395" s="254"/>
      <c r="BD395" s="254"/>
      <c r="BE395" s="254"/>
      <c r="BF395" s="201"/>
    </row>
    <row r="396" spans="7:58" x14ac:dyDescent="0.25">
      <c r="G396" s="161"/>
      <c r="H396" s="254"/>
      <c r="I396" s="254"/>
      <c r="J396" s="201"/>
      <c r="K396" s="254"/>
      <c r="L396" s="254"/>
      <c r="M396" s="254"/>
      <c r="N396" s="254"/>
      <c r="O396" s="254"/>
      <c r="P396" s="201"/>
      <c r="Q396" s="254"/>
      <c r="R396" s="254"/>
      <c r="S396" s="254"/>
      <c r="T396" s="254"/>
      <c r="U396" s="254"/>
      <c r="V396" s="201"/>
      <c r="W396" s="254"/>
      <c r="X396" s="254"/>
      <c r="Y396" s="254"/>
      <c r="Z396" s="254"/>
      <c r="AA396" s="254"/>
      <c r="AB396" s="201"/>
      <c r="AC396" s="254"/>
      <c r="AD396" s="254"/>
      <c r="AE396" s="254"/>
      <c r="AF396" s="254"/>
      <c r="AG396" s="201"/>
      <c r="AH396" s="254"/>
      <c r="AI396" s="254"/>
      <c r="AJ396" s="254"/>
      <c r="AK396" s="254"/>
      <c r="AL396" s="201"/>
      <c r="AM396" s="254"/>
      <c r="AN396" s="254"/>
      <c r="AO396" s="254"/>
      <c r="AP396" s="254"/>
      <c r="AQ396" s="201"/>
      <c r="AR396" s="254"/>
      <c r="AS396" s="254"/>
      <c r="AT396" s="254"/>
      <c r="AU396" s="254"/>
      <c r="AV396" s="254"/>
      <c r="AW396" s="201"/>
      <c r="AX396" s="254"/>
      <c r="AY396" s="254"/>
      <c r="AZ396" s="254"/>
      <c r="BA396" s="254"/>
      <c r="BB396" s="201"/>
      <c r="BC396" s="254"/>
      <c r="BD396" s="254"/>
      <c r="BE396" s="254"/>
      <c r="BF396" s="201"/>
    </row>
    <row r="397" spans="7:58" x14ac:dyDescent="0.25">
      <c r="G397" s="41"/>
      <c r="H397" s="254"/>
      <c r="I397" s="254"/>
      <c r="J397" s="201"/>
      <c r="K397" s="254"/>
      <c r="L397" s="254"/>
      <c r="M397" s="254"/>
      <c r="N397" s="254"/>
      <c r="O397" s="254"/>
      <c r="P397" s="201"/>
      <c r="Q397" s="254"/>
      <c r="R397" s="254"/>
      <c r="S397" s="254"/>
      <c r="T397" s="254"/>
      <c r="U397" s="254"/>
      <c r="V397" s="201"/>
      <c r="W397" s="254"/>
      <c r="X397" s="254"/>
      <c r="Y397" s="254"/>
      <c r="Z397" s="254"/>
      <c r="AA397" s="254"/>
      <c r="AB397" s="201"/>
      <c r="AC397" s="254"/>
      <c r="AD397" s="254"/>
      <c r="AE397" s="254"/>
      <c r="AF397" s="254"/>
      <c r="AG397" s="201"/>
      <c r="AH397" s="254"/>
      <c r="AI397" s="254"/>
      <c r="AJ397" s="254"/>
      <c r="AK397" s="254"/>
      <c r="AL397" s="201"/>
      <c r="AM397" s="254"/>
      <c r="AN397" s="254"/>
      <c r="AO397" s="254"/>
      <c r="AP397" s="254"/>
      <c r="AQ397" s="201"/>
      <c r="AR397" s="254"/>
      <c r="AS397" s="254"/>
      <c r="AT397" s="254"/>
      <c r="AU397" s="254"/>
      <c r="AV397" s="254"/>
      <c r="AW397" s="201"/>
      <c r="AX397" s="254"/>
      <c r="AY397" s="254"/>
      <c r="AZ397" s="254"/>
      <c r="BA397" s="254"/>
      <c r="BB397" s="201"/>
      <c r="BC397" s="254"/>
      <c r="BD397" s="254"/>
      <c r="BE397" s="254"/>
      <c r="BF397" s="201"/>
    </row>
    <row r="398" spans="7:58" x14ac:dyDescent="0.25">
      <c r="G398" s="41"/>
      <c r="H398" s="254"/>
      <c r="I398" s="254"/>
      <c r="J398" s="201"/>
      <c r="K398" s="254"/>
      <c r="L398" s="254"/>
      <c r="M398" s="254"/>
      <c r="N398" s="254"/>
      <c r="O398" s="254"/>
      <c r="P398" s="201"/>
      <c r="Q398" s="254"/>
      <c r="R398" s="254"/>
      <c r="S398" s="254"/>
      <c r="T398" s="254"/>
      <c r="U398" s="254"/>
      <c r="V398" s="201"/>
      <c r="W398" s="254"/>
      <c r="X398" s="254"/>
      <c r="Y398" s="254"/>
      <c r="Z398" s="254"/>
      <c r="AA398" s="254"/>
      <c r="AB398" s="201"/>
      <c r="AC398" s="254"/>
      <c r="AD398" s="254"/>
      <c r="AE398" s="254"/>
      <c r="AF398" s="254"/>
      <c r="AG398" s="201"/>
      <c r="AH398" s="254"/>
      <c r="AI398" s="254"/>
      <c r="AJ398" s="254"/>
      <c r="AK398" s="254"/>
      <c r="AL398" s="201"/>
      <c r="AM398" s="254"/>
      <c r="AN398" s="254"/>
      <c r="AO398" s="254"/>
      <c r="AP398" s="254"/>
      <c r="AQ398" s="201"/>
      <c r="AR398" s="254"/>
      <c r="AS398" s="254"/>
      <c r="AT398" s="254"/>
      <c r="AU398" s="254"/>
      <c r="AV398" s="254"/>
      <c r="AW398" s="201"/>
      <c r="AX398" s="254"/>
      <c r="AY398" s="254"/>
      <c r="AZ398" s="254"/>
      <c r="BA398" s="254"/>
      <c r="BB398" s="201"/>
      <c r="BC398" s="254"/>
      <c r="BD398" s="254"/>
      <c r="BE398" s="254"/>
      <c r="BF398" s="201"/>
    </row>
    <row r="399" spans="7:58" x14ac:dyDescent="0.25">
      <c r="H399" s="254"/>
      <c r="I399" s="254"/>
      <c r="J399" s="201"/>
      <c r="K399" s="254"/>
      <c r="L399" s="254"/>
      <c r="M399" s="254"/>
      <c r="N399" s="254"/>
      <c r="O399" s="254"/>
      <c r="P399" s="201"/>
      <c r="Q399" s="254"/>
      <c r="R399" s="254"/>
      <c r="S399" s="254"/>
      <c r="T399" s="254"/>
      <c r="U399" s="254"/>
      <c r="V399" s="201"/>
      <c r="W399" s="254"/>
      <c r="X399" s="254"/>
      <c r="Y399" s="254"/>
      <c r="Z399" s="254"/>
      <c r="AA399" s="254"/>
      <c r="AB399" s="201"/>
      <c r="AC399" s="254"/>
      <c r="AD399" s="254"/>
      <c r="AE399" s="254"/>
      <c r="AF399" s="254"/>
      <c r="AG399" s="201"/>
      <c r="AH399" s="254"/>
      <c r="AI399" s="254"/>
      <c r="AJ399" s="254"/>
      <c r="AK399" s="254"/>
      <c r="AL399" s="201"/>
      <c r="AM399" s="254"/>
      <c r="AN399" s="254"/>
      <c r="AO399" s="254"/>
      <c r="AP399" s="254"/>
      <c r="AQ399" s="201"/>
      <c r="AR399" s="254"/>
      <c r="AS399" s="254"/>
      <c r="AT399" s="254"/>
      <c r="AU399" s="254"/>
      <c r="AV399" s="254"/>
      <c r="AW399" s="201"/>
      <c r="AX399" s="254"/>
      <c r="AY399" s="254"/>
      <c r="AZ399" s="254"/>
      <c r="BA399" s="254"/>
      <c r="BB399" s="201"/>
      <c r="BC399" s="254"/>
      <c r="BD399" s="254"/>
      <c r="BE399" s="254"/>
      <c r="BF399" s="201"/>
    </row>
    <row r="400" spans="7:58" x14ac:dyDescent="0.25">
      <c r="H400" s="254"/>
      <c r="I400" s="254"/>
      <c r="J400" s="201"/>
      <c r="K400" s="254"/>
      <c r="L400" s="254"/>
      <c r="M400" s="254"/>
      <c r="N400" s="254"/>
      <c r="O400" s="254"/>
      <c r="P400" s="201"/>
      <c r="Q400" s="254"/>
      <c r="R400" s="254"/>
      <c r="S400" s="254"/>
      <c r="T400" s="254"/>
      <c r="U400" s="254"/>
      <c r="V400" s="201"/>
      <c r="W400" s="254"/>
      <c r="X400" s="254"/>
      <c r="Y400" s="254"/>
      <c r="Z400" s="254"/>
      <c r="AA400" s="254"/>
      <c r="AB400" s="201"/>
      <c r="AC400" s="254"/>
      <c r="AD400" s="254"/>
      <c r="AE400" s="254"/>
      <c r="AF400" s="254"/>
      <c r="AG400" s="201"/>
      <c r="AH400" s="254"/>
      <c r="AI400" s="254"/>
      <c r="AJ400" s="254"/>
      <c r="AK400" s="254"/>
      <c r="AL400" s="201"/>
      <c r="AM400" s="254"/>
      <c r="AN400" s="254"/>
      <c r="AO400" s="254"/>
      <c r="AP400" s="254"/>
      <c r="AQ400" s="201"/>
      <c r="AR400" s="254"/>
      <c r="AS400" s="254"/>
      <c r="AT400" s="254"/>
      <c r="AU400" s="254"/>
      <c r="AV400" s="254"/>
      <c r="AW400" s="201"/>
      <c r="AX400" s="254"/>
      <c r="AY400" s="254"/>
      <c r="AZ400" s="254"/>
      <c r="BA400" s="254"/>
      <c r="BB400" s="201"/>
      <c r="BC400" s="254"/>
      <c r="BD400" s="254"/>
      <c r="BE400" s="254"/>
      <c r="BF400" s="201"/>
    </row>
    <row r="401" spans="8:58" x14ac:dyDescent="0.25">
      <c r="H401" s="254"/>
      <c r="I401" s="254"/>
      <c r="J401" s="201"/>
      <c r="K401" s="254"/>
      <c r="L401" s="254"/>
      <c r="M401" s="254"/>
      <c r="N401" s="254"/>
      <c r="O401" s="254"/>
      <c r="P401" s="201"/>
      <c r="Q401" s="254"/>
      <c r="R401" s="254"/>
      <c r="S401" s="254"/>
      <c r="T401" s="254"/>
      <c r="U401" s="254"/>
      <c r="V401" s="201"/>
      <c r="W401" s="254"/>
      <c r="X401" s="254"/>
      <c r="Y401" s="254"/>
      <c r="Z401" s="254"/>
      <c r="AA401" s="254"/>
      <c r="AB401" s="201"/>
      <c r="AC401" s="254"/>
      <c r="AD401" s="254"/>
      <c r="AE401" s="254"/>
      <c r="AF401" s="254"/>
      <c r="AG401" s="201"/>
      <c r="AH401" s="254"/>
      <c r="AI401" s="254"/>
      <c r="AJ401" s="254"/>
      <c r="AK401" s="254"/>
      <c r="AL401" s="201"/>
      <c r="AM401" s="254"/>
      <c r="AN401" s="254"/>
      <c r="AO401" s="254"/>
      <c r="AP401" s="254"/>
      <c r="AQ401" s="201"/>
      <c r="AR401" s="254"/>
      <c r="AS401" s="254"/>
      <c r="AT401" s="254"/>
      <c r="AU401" s="254"/>
      <c r="AV401" s="254"/>
      <c r="AW401" s="201"/>
      <c r="AX401" s="254"/>
      <c r="AY401" s="254"/>
      <c r="AZ401" s="254"/>
      <c r="BA401" s="254"/>
      <c r="BB401" s="201"/>
      <c r="BC401" s="254"/>
      <c r="BD401" s="254"/>
      <c r="BE401" s="254"/>
      <c r="BF401" s="201"/>
    </row>
  </sheetData>
  <sortState ref="A2:BI400">
    <sortCondition ref="A1"/>
  </sortState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749"/>
  <sheetViews>
    <sheetView zoomScale="70" zoomScaleNormal="70" workbookViewId="0">
      <pane xSplit="2" ySplit="1" topLeftCell="AX2" activePane="bottomRight" state="frozen"/>
      <selection pane="topRight" activeCell="F1" sqref="F1"/>
      <selection pane="bottomLeft" activeCell="A2" sqref="A2"/>
      <selection pane="bottomRight" activeCell="BF1" sqref="BF1:BF1048576"/>
    </sheetView>
  </sheetViews>
  <sheetFormatPr baseColWidth="10" defaultColWidth="11.453125" defaultRowHeight="12.5" x14ac:dyDescent="0.25"/>
  <cols>
    <col min="1" max="1" width="13.26953125" style="252" customWidth="1"/>
    <col min="2" max="3" width="21" style="252" customWidth="1"/>
    <col min="4" max="4" width="29.453125" style="252" customWidth="1"/>
    <col min="5" max="5" width="24.26953125" style="252" customWidth="1"/>
    <col min="6" max="6" width="27.7265625" style="252" customWidth="1"/>
    <col min="7" max="8" width="22" style="252" customWidth="1"/>
    <col min="9" max="9" width="29" style="252" customWidth="1"/>
    <col min="10" max="10" width="21.26953125" style="253" customWidth="1"/>
    <col min="11" max="13" width="21.26953125" style="252" customWidth="1"/>
    <col min="14" max="14" width="24" style="252" customWidth="1"/>
    <col min="15" max="15" width="23.54296875" style="252" customWidth="1"/>
    <col min="16" max="16" width="14" style="253" customWidth="1"/>
    <col min="17" max="18" width="24.26953125" style="252" customWidth="1"/>
    <col min="19" max="19" width="22.7265625" style="252" customWidth="1"/>
    <col min="20" max="20" width="24.1796875" style="252" customWidth="1"/>
    <col min="21" max="21" width="27.54296875" style="252" customWidth="1"/>
    <col min="22" max="22" width="15.1796875" style="253" customWidth="1"/>
    <col min="23" max="24" width="19.453125" style="252" customWidth="1"/>
    <col min="25" max="25" width="20.1796875" style="252" customWidth="1"/>
    <col min="26" max="26" width="18.26953125" style="252" customWidth="1"/>
    <col min="27" max="27" width="22.7265625" style="252" customWidth="1"/>
    <col min="28" max="28" width="11.453125" style="253" customWidth="1"/>
    <col min="29" max="29" width="18.26953125" style="252" customWidth="1"/>
    <col min="30" max="32" width="29" style="252" customWidth="1"/>
    <col min="33" max="33" width="29" style="253" customWidth="1"/>
    <col min="34" max="37" width="29" style="238" customWidth="1"/>
    <col min="38" max="38" width="29" style="332" customWidth="1"/>
    <col min="39" max="42" width="29" style="252" customWidth="1"/>
    <col min="43" max="43" width="29" style="253" customWidth="1"/>
    <col min="44" max="48" width="29" style="252" customWidth="1"/>
    <col min="49" max="49" width="16.81640625" style="253" customWidth="1"/>
    <col min="50" max="50" width="21.1796875" style="252" customWidth="1"/>
    <col min="51" max="51" width="25.54296875" style="252" customWidth="1"/>
    <col min="52" max="52" width="24" style="252" customWidth="1"/>
    <col min="53" max="53" width="22.81640625" style="252" customWidth="1"/>
    <col min="54" max="54" width="16.1796875" style="253" customWidth="1"/>
    <col min="55" max="55" width="22.1796875" style="252" customWidth="1"/>
    <col min="56" max="56" width="24.453125" style="252" customWidth="1"/>
    <col min="57" max="57" width="25.26953125" style="252" customWidth="1"/>
    <col min="58" max="58" width="19.7265625" style="253" customWidth="1"/>
    <col min="59" max="16384" width="11.453125" style="252"/>
  </cols>
  <sheetData>
    <row r="1" spans="1:58" s="254" customFormat="1" x14ac:dyDescent="0.25">
      <c r="A1" s="20" t="s">
        <v>343</v>
      </c>
      <c r="B1" s="14" t="s">
        <v>887</v>
      </c>
      <c r="C1" s="14" t="s">
        <v>953</v>
      </c>
      <c r="D1" s="14" t="s">
        <v>925</v>
      </c>
      <c r="E1" s="207" t="s">
        <v>912</v>
      </c>
      <c r="F1" s="207" t="s">
        <v>949</v>
      </c>
      <c r="G1" s="208" t="s">
        <v>889</v>
      </c>
      <c r="H1" s="207" t="s">
        <v>875</v>
      </c>
      <c r="I1" s="209" t="s">
        <v>924</v>
      </c>
      <c r="J1" s="239" t="s">
        <v>874</v>
      </c>
      <c r="K1" s="210" t="s">
        <v>907</v>
      </c>
      <c r="L1" s="211" t="s">
        <v>937</v>
      </c>
      <c r="M1" s="212" t="s">
        <v>890</v>
      </c>
      <c r="N1" s="213" t="s">
        <v>886</v>
      </c>
      <c r="O1" s="210" t="s">
        <v>926</v>
      </c>
      <c r="P1" s="241" t="s">
        <v>876</v>
      </c>
      <c r="Q1" s="214" t="s">
        <v>909</v>
      </c>
      <c r="R1" s="214" t="s">
        <v>939</v>
      </c>
      <c r="S1" s="215" t="s">
        <v>893</v>
      </c>
      <c r="T1" s="214" t="s">
        <v>891</v>
      </c>
      <c r="U1" s="216" t="s">
        <v>927</v>
      </c>
      <c r="V1" s="243" t="s">
        <v>877</v>
      </c>
      <c r="W1" s="24" t="s">
        <v>908</v>
      </c>
      <c r="X1" s="24" t="s">
        <v>940</v>
      </c>
      <c r="Y1" s="217" t="s">
        <v>892</v>
      </c>
      <c r="Z1" s="24" t="s">
        <v>896</v>
      </c>
      <c r="AA1" s="24" t="s">
        <v>928</v>
      </c>
      <c r="AB1" s="244" t="s">
        <v>878</v>
      </c>
      <c r="AC1" s="218" t="s">
        <v>941</v>
      </c>
      <c r="AD1" s="218" t="s">
        <v>942</v>
      </c>
      <c r="AE1" s="218" t="s">
        <v>943</v>
      </c>
      <c r="AF1" s="218" t="s">
        <v>950</v>
      </c>
      <c r="AG1" s="206" t="s">
        <v>944</v>
      </c>
      <c r="AH1" s="218" t="s">
        <v>945</v>
      </c>
      <c r="AI1" s="218" t="s">
        <v>946</v>
      </c>
      <c r="AJ1" s="218" t="s">
        <v>947</v>
      </c>
      <c r="AK1" s="218" t="s">
        <v>951</v>
      </c>
      <c r="AL1" s="206" t="s">
        <v>948</v>
      </c>
      <c r="AM1" s="218" t="s">
        <v>910</v>
      </c>
      <c r="AN1" s="219" t="s">
        <v>955</v>
      </c>
      <c r="AO1" s="220" t="s">
        <v>954</v>
      </c>
      <c r="AP1" s="221" t="s">
        <v>929</v>
      </c>
      <c r="AQ1" s="246" t="s">
        <v>879</v>
      </c>
      <c r="AR1" s="222" t="s">
        <v>911</v>
      </c>
      <c r="AS1" s="222" t="s">
        <v>952</v>
      </c>
      <c r="AT1" s="223" t="s">
        <v>894</v>
      </c>
      <c r="AU1" s="224" t="s">
        <v>903</v>
      </c>
      <c r="AV1" s="224" t="s">
        <v>930</v>
      </c>
      <c r="AW1" s="247" t="s">
        <v>880</v>
      </c>
      <c r="AX1" s="225" t="s">
        <v>913</v>
      </c>
      <c r="AY1" s="225" t="s">
        <v>900</v>
      </c>
      <c r="AZ1" s="226" t="s">
        <v>901</v>
      </c>
      <c r="BA1" s="226" t="s">
        <v>931</v>
      </c>
      <c r="BB1" s="335" t="s">
        <v>881</v>
      </c>
      <c r="BC1" s="26" t="s">
        <v>915</v>
      </c>
      <c r="BD1" s="27" t="s">
        <v>902</v>
      </c>
      <c r="BE1" s="27" t="s">
        <v>932</v>
      </c>
      <c r="BF1" s="337" t="s">
        <v>933</v>
      </c>
    </row>
    <row r="2" spans="1:58" x14ac:dyDescent="0.25">
      <c r="A2" s="42" t="s">
        <v>739</v>
      </c>
      <c r="B2" s="16" t="s">
        <v>777</v>
      </c>
      <c r="C2" s="252">
        <v>620523</v>
      </c>
      <c r="D2" s="43">
        <v>4652.4799999999996</v>
      </c>
      <c r="E2" s="227">
        <v>8</v>
      </c>
      <c r="F2" s="227">
        <v>9</v>
      </c>
      <c r="G2" s="227">
        <v>5654</v>
      </c>
      <c r="H2" s="227">
        <v>5.6539999999999999</v>
      </c>
      <c r="I2" s="227">
        <v>33.816574000000003</v>
      </c>
      <c r="J2" s="325">
        <v>0.73</v>
      </c>
      <c r="K2" s="228"/>
      <c r="L2" s="228"/>
      <c r="M2" s="228"/>
      <c r="N2" s="228"/>
      <c r="O2" s="228"/>
      <c r="P2" s="327">
        <v>0</v>
      </c>
      <c r="Q2" s="229"/>
      <c r="R2" s="229"/>
      <c r="S2" s="229"/>
      <c r="T2" s="229"/>
      <c r="U2" s="229"/>
      <c r="V2" s="328">
        <v>0</v>
      </c>
      <c r="W2" s="46">
        <v>1</v>
      </c>
      <c r="X2" s="46">
        <v>1</v>
      </c>
      <c r="Y2" s="46">
        <v>6855.8240340000002</v>
      </c>
      <c r="Z2" s="46">
        <v>6.8558240340000003</v>
      </c>
      <c r="AA2" s="46">
        <v>9.5844419999999992</v>
      </c>
      <c r="AB2" s="330">
        <v>0.21</v>
      </c>
      <c r="AC2" s="231">
        <v>1</v>
      </c>
      <c r="AD2" s="231">
        <v>2004.48</v>
      </c>
      <c r="AE2" s="231">
        <v>2.00448</v>
      </c>
      <c r="AF2" s="231">
        <v>1.793654632</v>
      </c>
      <c r="AG2" s="331">
        <v>0.04</v>
      </c>
      <c r="AH2" s="231">
        <v>2329</v>
      </c>
      <c r="AI2" s="231">
        <v>37467.622000000003</v>
      </c>
      <c r="AJ2" s="231">
        <v>37.467621999999999</v>
      </c>
      <c r="AK2" s="231">
        <v>33.526886640000001</v>
      </c>
      <c r="AL2" s="331">
        <v>0.72</v>
      </c>
      <c r="AM2" s="231">
        <v>2330</v>
      </c>
      <c r="AN2" s="231">
        <v>39472.101999999999</v>
      </c>
      <c r="AO2" s="231">
        <v>39.472102</v>
      </c>
      <c r="AP2" s="231">
        <v>35.32054127</v>
      </c>
      <c r="AQ2" s="331">
        <v>0.76</v>
      </c>
      <c r="AR2" s="233"/>
      <c r="AS2" s="233"/>
      <c r="AT2" s="233"/>
      <c r="AU2" s="233"/>
      <c r="AV2" s="233"/>
      <c r="AW2" s="333">
        <v>0</v>
      </c>
      <c r="AX2" s="234"/>
      <c r="AY2" s="234"/>
      <c r="AZ2" s="234"/>
      <c r="BA2" s="234"/>
      <c r="BB2" s="336">
        <v>0</v>
      </c>
      <c r="BC2" s="17">
        <v>2339</v>
      </c>
      <c r="BD2" s="17">
        <v>51.98</v>
      </c>
      <c r="BE2" s="17">
        <v>78.72</v>
      </c>
      <c r="BF2" s="338">
        <v>1.69</v>
      </c>
    </row>
    <row r="3" spans="1:58" x14ac:dyDescent="0.25">
      <c r="A3" s="42" t="s">
        <v>738</v>
      </c>
      <c r="B3" s="16" t="s">
        <v>64</v>
      </c>
      <c r="C3" s="252">
        <v>495885</v>
      </c>
      <c r="D3" s="43">
        <v>3717.98</v>
      </c>
      <c r="E3" s="227">
        <v>1</v>
      </c>
      <c r="F3" s="227">
        <v>1</v>
      </c>
      <c r="G3" s="227">
        <v>14</v>
      </c>
      <c r="H3" s="227">
        <v>1.4E-2</v>
      </c>
      <c r="I3" s="227">
        <v>8.3734000000000003E-2</v>
      </c>
      <c r="J3" s="325">
        <v>0</v>
      </c>
      <c r="K3" s="228"/>
      <c r="L3" s="228"/>
      <c r="M3" s="228"/>
      <c r="N3" s="228"/>
      <c r="O3" s="228"/>
      <c r="P3" s="327">
        <v>0</v>
      </c>
      <c r="Q3" s="229">
        <v>3</v>
      </c>
      <c r="R3" s="229">
        <v>4</v>
      </c>
      <c r="S3" s="229">
        <v>5400</v>
      </c>
      <c r="T3" s="229">
        <v>5.4</v>
      </c>
      <c r="U3" s="229">
        <v>16.591415999999999</v>
      </c>
      <c r="V3" s="328">
        <v>0.45</v>
      </c>
      <c r="W3" s="46">
        <v>6</v>
      </c>
      <c r="X3" s="46">
        <v>11</v>
      </c>
      <c r="Y3" s="46">
        <v>7814.7395280000001</v>
      </c>
      <c r="Z3" s="46">
        <v>7.8147395279999996</v>
      </c>
      <c r="AA3" s="46">
        <v>18.612244140000001</v>
      </c>
      <c r="AB3" s="330">
        <v>0.5</v>
      </c>
      <c r="AC3" s="231">
        <v>1</v>
      </c>
      <c r="AD3" s="231">
        <v>5.52</v>
      </c>
      <c r="AE3" s="231">
        <v>5.5199999999999997E-3</v>
      </c>
      <c r="AF3" s="231">
        <v>4.9394219999999997E-3</v>
      </c>
      <c r="AG3" s="331">
        <v>0</v>
      </c>
      <c r="AH3" s="231">
        <v>2647</v>
      </c>
      <c r="AI3" s="231">
        <v>34672.690999999999</v>
      </c>
      <c r="AJ3" s="231">
        <v>34.672691</v>
      </c>
      <c r="AK3" s="231">
        <v>31.02591834</v>
      </c>
      <c r="AL3" s="331">
        <v>0.83</v>
      </c>
      <c r="AM3" s="231">
        <v>2648</v>
      </c>
      <c r="AN3" s="231">
        <v>34678.211000000003</v>
      </c>
      <c r="AO3" s="231">
        <v>34.678210999999997</v>
      </c>
      <c r="AP3" s="231">
        <v>31.030857770000001</v>
      </c>
      <c r="AQ3" s="331">
        <v>0.83</v>
      </c>
      <c r="AR3" s="233"/>
      <c r="AS3" s="233"/>
      <c r="AT3" s="233"/>
      <c r="AU3" s="233"/>
      <c r="AV3" s="233"/>
      <c r="AW3" s="333">
        <v>0</v>
      </c>
      <c r="AX3" s="234"/>
      <c r="AY3" s="234"/>
      <c r="AZ3" s="234"/>
      <c r="BA3" s="234"/>
      <c r="BB3" s="336">
        <v>0</v>
      </c>
      <c r="BC3" s="17">
        <v>2658</v>
      </c>
      <c r="BD3" s="17">
        <v>47.91</v>
      </c>
      <c r="BE3" s="17">
        <v>66.319999999999993</v>
      </c>
      <c r="BF3" s="338">
        <v>1.78</v>
      </c>
    </row>
    <row r="4" spans="1:58" x14ac:dyDescent="0.25">
      <c r="A4" s="42" t="s">
        <v>737</v>
      </c>
      <c r="B4" s="16" t="s">
        <v>82</v>
      </c>
      <c r="C4" s="252">
        <v>582415</v>
      </c>
      <c r="D4" s="43">
        <v>4366.76</v>
      </c>
      <c r="E4" s="227">
        <v>8</v>
      </c>
      <c r="F4" s="227">
        <v>11</v>
      </c>
      <c r="G4" s="227">
        <v>6068</v>
      </c>
      <c r="H4" s="227">
        <v>6.0679999999999996</v>
      </c>
      <c r="I4" s="227">
        <v>36.292707999999998</v>
      </c>
      <c r="J4" s="325">
        <v>0.83</v>
      </c>
      <c r="K4" s="228"/>
      <c r="L4" s="228"/>
      <c r="M4" s="228"/>
      <c r="N4" s="228"/>
      <c r="O4" s="228"/>
      <c r="P4" s="327">
        <v>0</v>
      </c>
      <c r="Q4" s="229"/>
      <c r="R4" s="229"/>
      <c r="S4" s="229"/>
      <c r="T4" s="229"/>
      <c r="U4" s="229"/>
      <c r="V4" s="328">
        <v>0</v>
      </c>
      <c r="W4" s="46">
        <v>1</v>
      </c>
      <c r="X4" s="46">
        <v>3</v>
      </c>
      <c r="Y4" s="46">
        <v>969</v>
      </c>
      <c r="Z4" s="46">
        <v>0.96899999999999997</v>
      </c>
      <c r="AA4" s="46">
        <v>5.4951966719999996</v>
      </c>
      <c r="AB4" s="330">
        <v>0.13</v>
      </c>
      <c r="AC4" s="231">
        <v>4</v>
      </c>
      <c r="AD4" s="231">
        <v>619.04999999999995</v>
      </c>
      <c r="AE4" s="231">
        <v>0.61904999999999999</v>
      </c>
      <c r="AF4" s="231">
        <v>0.55394012400000003</v>
      </c>
      <c r="AG4" s="331">
        <v>0.01</v>
      </c>
      <c r="AH4" s="231">
        <v>2890</v>
      </c>
      <c r="AI4" s="231">
        <v>40488.726999999999</v>
      </c>
      <c r="AJ4" s="231">
        <v>40.488726999999997</v>
      </c>
      <c r="AK4" s="231">
        <v>36.230240619999996</v>
      </c>
      <c r="AL4" s="331">
        <v>0.83</v>
      </c>
      <c r="AM4" s="231">
        <v>2894</v>
      </c>
      <c r="AN4" s="231">
        <v>41107.777000000002</v>
      </c>
      <c r="AO4" s="231">
        <v>41.107776999999999</v>
      </c>
      <c r="AP4" s="231">
        <v>36.784180739999996</v>
      </c>
      <c r="AQ4" s="331">
        <v>0.84</v>
      </c>
      <c r="AR4" s="233">
        <v>4</v>
      </c>
      <c r="AS4" s="233">
        <v>7</v>
      </c>
      <c r="AT4" s="233">
        <v>16632</v>
      </c>
      <c r="AU4" s="233">
        <v>16.632000000000001</v>
      </c>
      <c r="AV4" s="233">
        <v>55.797590999999997</v>
      </c>
      <c r="AW4" s="333">
        <v>1.28</v>
      </c>
      <c r="AX4" s="234"/>
      <c r="AY4" s="234"/>
      <c r="AZ4" s="234"/>
      <c r="BA4" s="234"/>
      <c r="BB4" s="336">
        <v>0</v>
      </c>
      <c r="BC4" s="17">
        <v>2907</v>
      </c>
      <c r="BD4" s="17">
        <v>64.78</v>
      </c>
      <c r="BE4" s="17">
        <v>134.37</v>
      </c>
      <c r="BF4" s="338">
        <v>3.08</v>
      </c>
    </row>
    <row r="5" spans="1:58" x14ac:dyDescent="0.25">
      <c r="A5" s="42" t="s">
        <v>736</v>
      </c>
      <c r="B5" s="16" t="s">
        <v>158</v>
      </c>
      <c r="C5" s="252">
        <v>226844</v>
      </c>
      <c r="D5" s="43">
        <v>1700.8</v>
      </c>
      <c r="E5" s="227">
        <v>6</v>
      </c>
      <c r="F5" s="227">
        <v>8</v>
      </c>
      <c r="G5" s="227">
        <v>1191</v>
      </c>
      <c r="H5" s="227">
        <v>1.1910000000000001</v>
      </c>
      <c r="I5" s="227">
        <v>7.1233709999999997</v>
      </c>
      <c r="J5" s="325">
        <v>0.42</v>
      </c>
      <c r="K5" s="228"/>
      <c r="L5" s="228"/>
      <c r="M5" s="228"/>
      <c r="N5" s="228"/>
      <c r="O5" s="228"/>
      <c r="P5" s="327">
        <v>0</v>
      </c>
      <c r="Q5" s="229"/>
      <c r="R5" s="229"/>
      <c r="S5" s="229"/>
      <c r="T5" s="229"/>
      <c r="U5" s="229"/>
      <c r="V5" s="328">
        <v>0</v>
      </c>
      <c r="W5" s="46">
        <v>1</v>
      </c>
      <c r="X5" s="46">
        <v>1</v>
      </c>
      <c r="Y5" s="46">
        <v>11206.55654</v>
      </c>
      <c r="Z5" s="46">
        <v>11.206556539999999</v>
      </c>
      <c r="AA5" s="46">
        <v>15.666766040000001</v>
      </c>
      <c r="AB5" s="330">
        <v>0.92</v>
      </c>
      <c r="AC5" s="231"/>
      <c r="AD5" s="231"/>
      <c r="AE5" s="231"/>
      <c r="AF5" s="231"/>
      <c r="AG5" s="331">
        <v>0</v>
      </c>
      <c r="AH5" s="231">
        <v>2173</v>
      </c>
      <c r="AI5" s="231">
        <v>37188.51</v>
      </c>
      <c r="AJ5" s="231">
        <v>37.188510000000001</v>
      </c>
      <c r="AK5" s="231">
        <v>33.277130829999997</v>
      </c>
      <c r="AL5" s="331">
        <v>1.96</v>
      </c>
      <c r="AM5" s="231">
        <v>2173</v>
      </c>
      <c r="AN5" s="231">
        <v>37188.51</v>
      </c>
      <c r="AO5" s="231">
        <v>37.188510000000001</v>
      </c>
      <c r="AP5" s="231">
        <v>33.277130829999997</v>
      </c>
      <c r="AQ5" s="331">
        <v>1.96</v>
      </c>
      <c r="AR5" s="233"/>
      <c r="AS5" s="233"/>
      <c r="AT5" s="233"/>
      <c r="AU5" s="233"/>
      <c r="AV5" s="233"/>
      <c r="AW5" s="333">
        <v>0</v>
      </c>
      <c r="AX5" s="234">
        <v>5</v>
      </c>
      <c r="AY5" s="234">
        <v>3750</v>
      </c>
      <c r="AZ5" s="234">
        <v>3.75</v>
      </c>
      <c r="BA5" s="234">
        <v>3.4638089280000002</v>
      </c>
      <c r="BB5" s="336">
        <v>0.2</v>
      </c>
      <c r="BC5" s="17">
        <v>2185</v>
      </c>
      <c r="BD5" s="17">
        <v>53.34</v>
      </c>
      <c r="BE5" s="17">
        <v>59.53</v>
      </c>
      <c r="BF5" s="338">
        <v>3.5</v>
      </c>
    </row>
    <row r="6" spans="1:58" x14ac:dyDescent="0.25">
      <c r="A6" s="42" t="s">
        <v>735</v>
      </c>
      <c r="B6" s="16" t="s">
        <v>794</v>
      </c>
      <c r="C6" s="252">
        <v>259665</v>
      </c>
      <c r="D6" s="43">
        <v>1946.88</v>
      </c>
      <c r="E6" s="227"/>
      <c r="F6" s="227"/>
      <c r="G6" s="227"/>
      <c r="H6" s="227"/>
      <c r="I6" s="227"/>
      <c r="J6" s="325">
        <v>0</v>
      </c>
      <c r="K6" s="228"/>
      <c r="L6" s="228"/>
      <c r="M6" s="228"/>
      <c r="N6" s="228"/>
      <c r="O6" s="228"/>
      <c r="P6" s="327">
        <v>0</v>
      </c>
      <c r="Q6" s="229"/>
      <c r="R6" s="229"/>
      <c r="S6" s="229"/>
      <c r="T6" s="229"/>
      <c r="U6" s="229"/>
      <c r="V6" s="328">
        <v>0</v>
      </c>
      <c r="W6" s="46">
        <v>1</v>
      </c>
      <c r="X6" s="46">
        <v>1</v>
      </c>
      <c r="Y6" s="46">
        <v>9934.4015020000006</v>
      </c>
      <c r="Z6" s="46">
        <v>9.9344015020000001</v>
      </c>
      <c r="AA6" s="46">
        <v>13.888293300000001</v>
      </c>
      <c r="AB6" s="330">
        <v>0.71</v>
      </c>
      <c r="AC6" s="231"/>
      <c r="AD6" s="231"/>
      <c r="AE6" s="231"/>
      <c r="AF6" s="231"/>
      <c r="AG6" s="331">
        <v>0</v>
      </c>
      <c r="AH6" s="231">
        <v>2377</v>
      </c>
      <c r="AI6" s="231">
        <v>46052.762000000002</v>
      </c>
      <c r="AJ6" s="231">
        <v>46.052762000000001</v>
      </c>
      <c r="AK6" s="231">
        <v>41.209066620000002</v>
      </c>
      <c r="AL6" s="331">
        <v>2.12</v>
      </c>
      <c r="AM6" s="231">
        <v>2377</v>
      </c>
      <c r="AN6" s="231">
        <v>46052.762000000002</v>
      </c>
      <c r="AO6" s="231">
        <v>46.052762000000001</v>
      </c>
      <c r="AP6" s="231">
        <v>41.209066620000002</v>
      </c>
      <c r="AQ6" s="331">
        <v>2.12</v>
      </c>
      <c r="AR6" s="233"/>
      <c r="AS6" s="233"/>
      <c r="AT6" s="233"/>
      <c r="AU6" s="233"/>
      <c r="AV6" s="233"/>
      <c r="AW6" s="333">
        <v>0</v>
      </c>
      <c r="AX6" s="234">
        <v>15</v>
      </c>
      <c r="AY6" s="234">
        <v>28509.9</v>
      </c>
      <c r="AZ6" s="234">
        <v>28.509899999999998</v>
      </c>
      <c r="BA6" s="234">
        <v>37.616570400000001</v>
      </c>
      <c r="BB6" s="336">
        <v>1.93</v>
      </c>
      <c r="BC6" s="17">
        <v>2393</v>
      </c>
      <c r="BD6" s="17">
        <v>84.5</v>
      </c>
      <c r="BE6" s="17">
        <v>92.71</v>
      </c>
      <c r="BF6" s="338">
        <v>4.76</v>
      </c>
    </row>
    <row r="7" spans="1:58" x14ac:dyDescent="0.25">
      <c r="A7" s="42" t="s">
        <v>734</v>
      </c>
      <c r="B7" s="16" t="s">
        <v>829</v>
      </c>
      <c r="C7" s="252">
        <v>170921</v>
      </c>
      <c r="D7" s="43">
        <v>1281.51</v>
      </c>
      <c r="E7" s="227">
        <v>8</v>
      </c>
      <c r="F7" s="227">
        <v>12</v>
      </c>
      <c r="G7" s="227">
        <v>7278</v>
      </c>
      <c r="H7" s="227">
        <v>7.2779999999999996</v>
      </c>
      <c r="I7" s="227">
        <v>43.529718000000003</v>
      </c>
      <c r="J7" s="325">
        <v>3.4</v>
      </c>
      <c r="K7" s="228"/>
      <c r="L7" s="228"/>
      <c r="M7" s="228"/>
      <c r="N7" s="228"/>
      <c r="O7" s="228"/>
      <c r="P7" s="327">
        <v>0</v>
      </c>
      <c r="Q7" s="229"/>
      <c r="R7" s="229"/>
      <c r="S7" s="229"/>
      <c r="T7" s="229"/>
      <c r="U7" s="229"/>
      <c r="V7" s="328">
        <v>0</v>
      </c>
      <c r="W7" s="46"/>
      <c r="X7" s="46"/>
      <c r="Y7" s="46"/>
      <c r="Z7" s="46"/>
      <c r="AA7" s="46"/>
      <c r="AB7" s="330">
        <v>0</v>
      </c>
      <c r="AC7" s="231"/>
      <c r="AD7" s="231"/>
      <c r="AE7" s="231"/>
      <c r="AF7" s="231"/>
      <c r="AG7" s="331">
        <v>0</v>
      </c>
      <c r="AH7" s="231">
        <v>1277</v>
      </c>
      <c r="AI7" s="231">
        <v>18320.116000000002</v>
      </c>
      <c r="AJ7" s="231">
        <v>18.320115999999999</v>
      </c>
      <c r="AK7" s="231">
        <v>16.393259560000001</v>
      </c>
      <c r="AL7" s="331">
        <v>1.28</v>
      </c>
      <c r="AM7" s="231">
        <v>1277</v>
      </c>
      <c r="AN7" s="231">
        <v>18320.116000000002</v>
      </c>
      <c r="AO7" s="231">
        <v>18.320115999999999</v>
      </c>
      <c r="AP7" s="231">
        <v>16.393259560000001</v>
      </c>
      <c r="AQ7" s="331">
        <v>1.28</v>
      </c>
      <c r="AR7" s="233">
        <v>2</v>
      </c>
      <c r="AS7" s="233">
        <v>4</v>
      </c>
      <c r="AT7" s="233">
        <v>11550</v>
      </c>
      <c r="AU7" s="233">
        <v>11.55</v>
      </c>
      <c r="AV7" s="233">
        <v>18.05121201</v>
      </c>
      <c r="AW7" s="333">
        <v>1.41</v>
      </c>
      <c r="AX7" s="234">
        <v>1</v>
      </c>
      <c r="AY7" s="234">
        <v>2300</v>
      </c>
      <c r="AZ7" s="234">
        <v>2.2999999999999998</v>
      </c>
      <c r="BA7" s="234">
        <v>3.4954995900000001</v>
      </c>
      <c r="BB7" s="336">
        <v>0.27</v>
      </c>
      <c r="BC7" s="17">
        <v>1288</v>
      </c>
      <c r="BD7" s="17">
        <v>39.450000000000003</v>
      </c>
      <c r="BE7" s="17">
        <v>81.47</v>
      </c>
      <c r="BF7" s="338">
        <v>6.36</v>
      </c>
    </row>
    <row r="8" spans="1:58" x14ac:dyDescent="0.25">
      <c r="A8" s="42" t="s">
        <v>733</v>
      </c>
      <c r="B8" s="16" t="s">
        <v>221</v>
      </c>
      <c r="C8" s="252">
        <v>209566</v>
      </c>
      <c r="D8" s="43">
        <v>1571.26</v>
      </c>
      <c r="E8" s="227">
        <v>1</v>
      </c>
      <c r="F8" s="227">
        <v>1</v>
      </c>
      <c r="G8" s="227">
        <v>3145</v>
      </c>
      <c r="H8" s="227">
        <v>3.145</v>
      </c>
      <c r="I8" s="227">
        <v>18.810244999999998</v>
      </c>
      <c r="J8" s="325">
        <v>1.2</v>
      </c>
      <c r="K8" s="228"/>
      <c r="L8" s="228"/>
      <c r="M8" s="228"/>
      <c r="N8" s="228"/>
      <c r="O8" s="228"/>
      <c r="P8" s="327">
        <v>0</v>
      </c>
      <c r="Q8" s="229">
        <v>2</v>
      </c>
      <c r="R8" s="229">
        <v>4</v>
      </c>
      <c r="S8" s="229">
        <v>4850</v>
      </c>
      <c r="T8" s="229">
        <v>4.8499999999999996</v>
      </c>
      <c r="U8" s="229">
        <v>8.6414810000000006</v>
      </c>
      <c r="V8" s="328">
        <v>0.55000000000000004</v>
      </c>
      <c r="W8" s="46"/>
      <c r="X8" s="46"/>
      <c r="Y8" s="46"/>
      <c r="Z8" s="46"/>
      <c r="AA8" s="46"/>
      <c r="AB8" s="330">
        <v>0</v>
      </c>
      <c r="AC8" s="231">
        <v>1</v>
      </c>
      <c r="AD8" s="231">
        <v>6.5</v>
      </c>
      <c r="AE8" s="231">
        <v>6.4999999999999997E-3</v>
      </c>
      <c r="AF8" s="231">
        <v>5.8163490000000002E-3</v>
      </c>
      <c r="AG8" s="331">
        <v>0</v>
      </c>
      <c r="AH8" s="231">
        <v>1303</v>
      </c>
      <c r="AI8" s="231">
        <v>17750.810000000001</v>
      </c>
      <c r="AJ8" s="231">
        <v>17.750810000000001</v>
      </c>
      <c r="AK8" s="231">
        <v>15.883831499999999</v>
      </c>
      <c r="AL8" s="331">
        <v>1.01</v>
      </c>
      <c r="AM8" s="231">
        <v>1304</v>
      </c>
      <c r="AN8" s="231">
        <v>17757.310000000001</v>
      </c>
      <c r="AO8" s="231">
        <v>17.75731</v>
      </c>
      <c r="AP8" s="231">
        <v>15.889647849999999</v>
      </c>
      <c r="AQ8" s="331">
        <v>1.01</v>
      </c>
      <c r="AR8" s="233"/>
      <c r="AS8" s="233"/>
      <c r="AT8" s="233"/>
      <c r="AU8" s="233"/>
      <c r="AV8" s="233"/>
      <c r="AW8" s="333">
        <v>0</v>
      </c>
      <c r="AX8" s="234"/>
      <c r="AY8" s="234"/>
      <c r="AZ8" s="234"/>
      <c r="BA8" s="234"/>
      <c r="BB8" s="336">
        <v>0</v>
      </c>
      <c r="BC8" s="17">
        <v>1307</v>
      </c>
      <c r="BD8" s="17">
        <v>25.75</v>
      </c>
      <c r="BE8" s="17">
        <v>43.34</v>
      </c>
      <c r="BF8" s="338">
        <v>2.76</v>
      </c>
    </row>
    <row r="9" spans="1:58" x14ac:dyDescent="0.25">
      <c r="A9" s="42" t="s">
        <v>732</v>
      </c>
      <c r="B9" s="16" t="s">
        <v>246</v>
      </c>
      <c r="C9" s="252">
        <v>111516</v>
      </c>
      <c r="D9" s="43">
        <v>836.11</v>
      </c>
      <c r="E9" s="227">
        <v>4</v>
      </c>
      <c r="F9" s="227">
        <v>4</v>
      </c>
      <c r="G9" s="227">
        <v>1289.4000000000001</v>
      </c>
      <c r="H9" s="227">
        <v>1.2894000000000001</v>
      </c>
      <c r="I9" s="227">
        <v>7.7119014000000004</v>
      </c>
      <c r="J9" s="325">
        <v>0.92</v>
      </c>
      <c r="K9" s="228"/>
      <c r="L9" s="228"/>
      <c r="M9" s="228"/>
      <c r="N9" s="228"/>
      <c r="O9" s="228"/>
      <c r="P9" s="327">
        <v>0</v>
      </c>
      <c r="Q9" s="229"/>
      <c r="R9" s="229"/>
      <c r="S9" s="229"/>
      <c r="T9" s="229"/>
      <c r="U9" s="229"/>
      <c r="V9" s="328">
        <v>0</v>
      </c>
      <c r="W9" s="46"/>
      <c r="X9" s="46"/>
      <c r="Y9" s="46"/>
      <c r="Z9" s="46"/>
      <c r="AA9" s="46"/>
      <c r="AB9" s="330">
        <v>0</v>
      </c>
      <c r="AC9" s="231">
        <v>1</v>
      </c>
      <c r="AD9" s="231">
        <v>0.41</v>
      </c>
      <c r="AE9" s="231">
        <v>4.0999999999999999E-4</v>
      </c>
      <c r="AF9" s="231">
        <v>3.6687699999999999E-4</v>
      </c>
      <c r="AG9" s="331">
        <v>0</v>
      </c>
      <c r="AH9" s="231">
        <v>824</v>
      </c>
      <c r="AI9" s="231">
        <v>11485.526</v>
      </c>
      <c r="AJ9" s="231">
        <v>11.485526</v>
      </c>
      <c r="AK9" s="231">
        <v>10.27751183</v>
      </c>
      <c r="AL9" s="331">
        <v>1.23</v>
      </c>
      <c r="AM9" s="231">
        <v>825</v>
      </c>
      <c r="AN9" s="231">
        <v>11485.936</v>
      </c>
      <c r="AO9" s="231">
        <v>11.485936000000001</v>
      </c>
      <c r="AP9" s="231">
        <v>10.2778787</v>
      </c>
      <c r="AQ9" s="331">
        <v>1.23</v>
      </c>
      <c r="AR9" s="233">
        <v>2</v>
      </c>
      <c r="AS9" s="233">
        <v>2</v>
      </c>
      <c r="AT9" s="233">
        <v>58</v>
      </c>
      <c r="AU9" s="233">
        <v>5.8000000000000003E-2</v>
      </c>
      <c r="AV9" s="233">
        <v>0.158164</v>
      </c>
      <c r="AW9" s="333">
        <v>0.02</v>
      </c>
      <c r="AX9" s="234">
        <v>2</v>
      </c>
      <c r="AY9" s="234">
        <v>1505.5</v>
      </c>
      <c r="AZ9" s="234">
        <v>1.5055000000000001</v>
      </c>
      <c r="BA9" s="234">
        <v>2.516884218</v>
      </c>
      <c r="BB9" s="336">
        <v>0.3</v>
      </c>
      <c r="BC9" s="17">
        <v>833</v>
      </c>
      <c r="BD9" s="17">
        <v>14.34</v>
      </c>
      <c r="BE9" s="17">
        <v>20.66</v>
      </c>
      <c r="BF9" s="338">
        <v>2.4700000000000002</v>
      </c>
    </row>
    <row r="10" spans="1:58" x14ac:dyDescent="0.25">
      <c r="A10" s="42" t="s">
        <v>731</v>
      </c>
      <c r="B10" s="16" t="s">
        <v>277</v>
      </c>
      <c r="C10" s="252">
        <v>159193</v>
      </c>
      <c r="D10" s="43">
        <v>1193.58</v>
      </c>
      <c r="E10" s="227">
        <v>1</v>
      </c>
      <c r="F10" s="227">
        <v>2</v>
      </c>
      <c r="G10" s="227">
        <v>689</v>
      </c>
      <c r="H10" s="227">
        <v>0.68899999999999995</v>
      </c>
      <c r="I10" s="227">
        <v>4.1209090000000002</v>
      </c>
      <c r="J10" s="325">
        <v>0.35</v>
      </c>
      <c r="K10" s="228"/>
      <c r="L10" s="228"/>
      <c r="M10" s="228"/>
      <c r="N10" s="228"/>
      <c r="O10" s="228"/>
      <c r="P10" s="327">
        <v>0</v>
      </c>
      <c r="Q10" s="229"/>
      <c r="R10" s="229"/>
      <c r="S10" s="229"/>
      <c r="T10" s="229"/>
      <c r="U10" s="229"/>
      <c r="V10" s="328">
        <v>0</v>
      </c>
      <c r="W10" s="46">
        <v>3</v>
      </c>
      <c r="X10" s="46">
        <v>3</v>
      </c>
      <c r="Y10" s="46">
        <v>1859.5598709999999</v>
      </c>
      <c r="Z10" s="46">
        <v>1.8595598710000001</v>
      </c>
      <c r="AA10" s="46">
        <v>3.9941089019999998</v>
      </c>
      <c r="AB10" s="330">
        <v>0.33</v>
      </c>
      <c r="AC10" s="231">
        <v>2</v>
      </c>
      <c r="AD10" s="231">
        <v>4.8650000000000002</v>
      </c>
      <c r="AE10" s="231">
        <v>4.8650000000000004E-3</v>
      </c>
      <c r="AF10" s="231">
        <v>4.3533130000000001E-3</v>
      </c>
      <c r="AG10" s="331">
        <v>0</v>
      </c>
      <c r="AH10" s="231">
        <v>1402</v>
      </c>
      <c r="AI10" s="231">
        <v>16939.702000000001</v>
      </c>
      <c r="AJ10" s="231">
        <v>16.939702</v>
      </c>
      <c r="AK10" s="231">
        <v>15.15803348</v>
      </c>
      <c r="AL10" s="331">
        <v>1.27</v>
      </c>
      <c r="AM10" s="231">
        <v>1404</v>
      </c>
      <c r="AN10" s="231">
        <v>16944.566999999999</v>
      </c>
      <c r="AO10" s="231">
        <v>16.944566999999999</v>
      </c>
      <c r="AP10" s="231">
        <v>15.162386789999999</v>
      </c>
      <c r="AQ10" s="331">
        <v>1.27</v>
      </c>
      <c r="AR10" s="233">
        <v>6</v>
      </c>
      <c r="AS10" s="233">
        <v>7</v>
      </c>
      <c r="AT10" s="233">
        <v>996</v>
      </c>
      <c r="AU10" s="233">
        <v>0.996</v>
      </c>
      <c r="AV10" s="233">
        <v>3.444258</v>
      </c>
      <c r="AW10" s="333">
        <v>0.28999999999999998</v>
      </c>
      <c r="AX10" s="234"/>
      <c r="AY10" s="234"/>
      <c r="AZ10" s="234"/>
      <c r="BA10" s="234"/>
      <c r="BB10" s="336">
        <v>0</v>
      </c>
      <c r="BC10" s="17">
        <v>1414</v>
      </c>
      <c r="BD10" s="17">
        <v>20.49</v>
      </c>
      <c r="BE10" s="17">
        <v>26.72</v>
      </c>
      <c r="BF10" s="338">
        <v>2.2400000000000002</v>
      </c>
    </row>
    <row r="11" spans="1:58" x14ac:dyDescent="0.25">
      <c r="A11" s="42" t="s">
        <v>730</v>
      </c>
      <c r="B11" s="16" t="s">
        <v>335</v>
      </c>
      <c r="C11" s="252">
        <v>355004</v>
      </c>
      <c r="D11" s="43">
        <v>2661.7</v>
      </c>
      <c r="E11" s="227">
        <v>6</v>
      </c>
      <c r="F11" s="227">
        <v>8</v>
      </c>
      <c r="G11" s="227">
        <v>1683</v>
      </c>
      <c r="H11" s="227">
        <v>1.6830000000000001</v>
      </c>
      <c r="I11" s="227">
        <v>10.066022999999999</v>
      </c>
      <c r="J11" s="325">
        <v>0.38</v>
      </c>
      <c r="K11" s="228"/>
      <c r="L11" s="228"/>
      <c r="M11" s="228"/>
      <c r="N11" s="228"/>
      <c r="O11" s="228"/>
      <c r="P11" s="327">
        <v>0</v>
      </c>
      <c r="Q11" s="229"/>
      <c r="R11" s="229"/>
      <c r="S11" s="229"/>
      <c r="T11" s="229"/>
      <c r="U11" s="229"/>
      <c r="V11" s="328">
        <v>0</v>
      </c>
      <c r="W11" s="46">
        <v>2</v>
      </c>
      <c r="X11" s="46">
        <v>5</v>
      </c>
      <c r="Y11" s="46">
        <v>2858</v>
      </c>
      <c r="Z11" s="46">
        <v>2.8580000000000001</v>
      </c>
      <c r="AA11" s="46">
        <v>9.7144853609999995</v>
      </c>
      <c r="AB11" s="330">
        <v>0.36</v>
      </c>
      <c r="AC11" s="231">
        <v>1</v>
      </c>
      <c r="AD11" s="231">
        <v>0.3</v>
      </c>
      <c r="AE11" s="231">
        <v>2.9999999999999997E-4</v>
      </c>
      <c r="AF11" s="231">
        <v>2.68447E-4</v>
      </c>
      <c r="AG11" s="331">
        <v>0</v>
      </c>
      <c r="AH11" s="231">
        <v>2259</v>
      </c>
      <c r="AI11" s="231">
        <v>31280.756000000001</v>
      </c>
      <c r="AJ11" s="231">
        <v>31.280756</v>
      </c>
      <c r="AK11" s="231">
        <v>27.990737190000001</v>
      </c>
      <c r="AL11" s="331">
        <v>1.05</v>
      </c>
      <c r="AM11" s="231">
        <v>2260</v>
      </c>
      <c r="AN11" s="231">
        <v>31281.056</v>
      </c>
      <c r="AO11" s="231">
        <v>31.281056</v>
      </c>
      <c r="AP11" s="231">
        <v>27.991005640000001</v>
      </c>
      <c r="AQ11" s="331">
        <v>1.05</v>
      </c>
      <c r="AR11" s="233">
        <v>4</v>
      </c>
      <c r="AS11" s="233">
        <v>5</v>
      </c>
      <c r="AT11" s="233">
        <v>1694.5</v>
      </c>
      <c r="AU11" s="233">
        <v>1.6944999999999999</v>
      </c>
      <c r="AV11" s="233">
        <v>7.1900959999999996</v>
      </c>
      <c r="AW11" s="333">
        <v>0.27</v>
      </c>
      <c r="AX11" s="234">
        <v>2</v>
      </c>
      <c r="AY11" s="234">
        <v>601</v>
      </c>
      <c r="AZ11" s="234">
        <v>0.60099999999999998</v>
      </c>
      <c r="BA11" s="234">
        <v>0.409436203</v>
      </c>
      <c r="BB11" s="336">
        <v>0.02</v>
      </c>
      <c r="BC11" s="17">
        <v>2274</v>
      </c>
      <c r="BD11" s="17">
        <v>38.119999999999997</v>
      </c>
      <c r="BE11" s="17">
        <v>55.37</v>
      </c>
      <c r="BF11" s="338">
        <v>2.08</v>
      </c>
    </row>
    <row r="12" spans="1:58" x14ac:dyDescent="0.25">
      <c r="A12" s="42" t="s">
        <v>344</v>
      </c>
      <c r="B12" s="16" t="s">
        <v>27</v>
      </c>
      <c r="C12" s="252">
        <v>12973</v>
      </c>
      <c r="D12" s="43">
        <v>97.27</v>
      </c>
      <c r="E12" s="227">
        <v>5</v>
      </c>
      <c r="F12" s="227">
        <v>6</v>
      </c>
      <c r="G12" s="227">
        <v>1843</v>
      </c>
      <c r="H12" s="227">
        <v>1.843</v>
      </c>
      <c r="I12" s="227">
        <v>11.022983</v>
      </c>
      <c r="J12" s="325">
        <v>11.33</v>
      </c>
      <c r="K12" s="228"/>
      <c r="L12" s="228"/>
      <c r="M12" s="228"/>
      <c r="N12" s="228"/>
      <c r="O12" s="228"/>
      <c r="P12" s="327">
        <v>0</v>
      </c>
      <c r="Q12" s="229"/>
      <c r="R12" s="229"/>
      <c r="S12" s="229"/>
      <c r="T12" s="229"/>
      <c r="U12" s="229"/>
      <c r="V12" s="328">
        <v>0</v>
      </c>
      <c r="W12" s="46"/>
      <c r="X12" s="46"/>
      <c r="Y12" s="46"/>
      <c r="Z12" s="46"/>
      <c r="AA12" s="46"/>
      <c r="AB12" s="330">
        <v>0</v>
      </c>
      <c r="AC12" s="231"/>
      <c r="AD12" s="231"/>
      <c r="AE12" s="231"/>
      <c r="AF12" s="231"/>
      <c r="AG12" s="331">
        <v>0</v>
      </c>
      <c r="AH12" s="231">
        <v>545</v>
      </c>
      <c r="AI12" s="231">
        <v>13475.76</v>
      </c>
      <c r="AJ12" s="231">
        <v>13.475759999999999</v>
      </c>
      <c r="AK12" s="231">
        <v>12.058418809999999</v>
      </c>
      <c r="AL12" s="331">
        <v>12.4</v>
      </c>
      <c r="AM12" s="231">
        <v>545</v>
      </c>
      <c r="AN12" s="231">
        <v>13475.76</v>
      </c>
      <c r="AO12" s="231">
        <v>13.475759999999999</v>
      </c>
      <c r="AP12" s="231">
        <v>12.058418809999999</v>
      </c>
      <c r="AQ12" s="331">
        <v>12.4</v>
      </c>
      <c r="AR12" s="233"/>
      <c r="AS12" s="233"/>
      <c r="AT12" s="233"/>
      <c r="AU12" s="233"/>
      <c r="AV12" s="233"/>
      <c r="AW12" s="333">
        <v>0</v>
      </c>
      <c r="AX12" s="234">
        <v>8</v>
      </c>
      <c r="AY12" s="234">
        <v>12080</v>
      </c>
      <c r="AZ12" s="234">
        <v>12.08</v>
      </c>
      <c r="BA12" s="234">
        <v>14.40934539</v>
      </c>
      <c r="BB12" s="336">
        <v>14.81</v>
      </c>
      <c r="BC12" s="17">
        <v>558</v>
      </c>
      <c r="BD12" s="17">
        <v>27.4</v>
      </c>
      <c r="BE12" s="17">
        <v>37.49</v>
      </c>
      <c r="BF12" s="338">
        <v>38.54</v>
      </c>
    </row>
    <row r="13" spans="1:58" x14ac:dyDescent="0.25">
      <c r="A13" s="42" t="s">
        <v>345</v>
      </c>
      <c r="B13" s="16" t="s">
        <v>68</v>
      </c>
      <c r="C13" s="252">
        <v>30869</v>
      </c>
      <c r="D13" s="43">
        <v>231.45</v>
      </c>
      <c r="E13" s="227">
        <v>1</v>
      </c>
      <c r="F13" s="227">
        <v>1</v>
      </c>
      <c r="G13" s="227">
        <v>270</v>
      </c>
      <c r="H13" s="227">
        <v>0.27</v>
      </c>
      <c r="I13" s="227">
        <v>1.61487</v>
      </c>
      <c r="J13" s="325">
        <v>0.7</v>
      </c>
      <c r="K13" s="228"/>
      <c r="L13" s="228"/>
      <c r="M13" s="228"/>
      <c r="N13" s="228"/>
      <c r="O13" s="228"/>
      <c r="P13" s="327">
        <v>0</v>
      </c>
      <c r="Q13" s="229"/>
      <c r="R13" s="229"/>
      <c r="S13" s="229"/>
      <c r="T13" s="229"/>
      <c r="U13" s="229"/>
      <c r="V13" s="328">
        <v>0</v>
      </c>
      <c r="W13" s="46">
        <v>1</v>
      </c>
      <c r="X13" s="46">
        <v>1</v>
      </c>
      <c r="Y13" s="46">
        <v>594.78505789999997</v>
      </c>
      <c r="Z13" s="46">
        <v>0.59478505800000003</v>
      </c>
      <c r="AA13" s="46">
        <v>0.83150951100000003</v>
      </c>
      <c r="AB13" s="330">
        <v>0.36</v>
      </c>
      <c r="AC13" s="231">
        <v>2</v>
      </c>
      <c r="AD13" s="231">
        <v>336.8</v>
      </c>
      <c r="AE13" s="231">
        <v>0.33679999999999999</v>
      </c>
      <c r="AF13" s="231">
        <v>0.30137635699999998</v>
      </c>
      <c r="AG13" s="331">
        <v>0.13</v>
      </c>
      <c r="AH13" s="231">
        <v>758</v>
      </c>
      <c r="AI13" s="231">
        <v>15442.436</v>
      </c>
      <c r="AJ13" s="231">
        <v>15.442436000000001</v>
      </c>
      <c r="AK13" s="231">
        <v>13.818245559999999</v>
      </c>
      <c r="AL13" s="331">
        <v>5.97</v>
      </c>
      <c r="AM13" s="231">
        <v>760</v>
      </c>
      <c r="AN13" s="231">
        <v>15779.236000000001</v>
      </c>
      <c r="AO13" s="231">
        <v>15.779235999999999</v>
      </c>
      <c r="AP13" s="231">
        <v>14.119621909999999</v>
      </c>
      <c r="AQ13" s="331">
        <v>6.1</v>
      </c>
      <c r="AR13" s="233"/>
      <c r="AS13" s="233"/>
      <c r="AT13" s="233"/>
      <c r="AU13" s="233"/>
      <c r="AV13" s="233"/>
      <c r="AW13" s="333">
        <v>0</v>
      </c>
      <c r="AX13" s="234">
        <v>11</v>
      </c>
      <c r="AY13" s="234">
        <v>14820</v>
      </c>
      <c r="AZ13" s="234">
        <v>14.82</v>
      </c>
      <c r="BA13" s="234">
        <v>19.664284219999999</v>
      </c>
      <c r="BB13" s="336">
        <v>8.5</v>
      </c>
      <c r="BC13" s="17">
        <v>773</v>
      </c>
      <c r="BD13" s="17">
        <v>31.46</v>
      </c>
      <c r="BE13" s="17">
        <v>36.229999999999997</v>
      </c>
      <c r="BF13" s="338">
        <v>15.65</v>
      </c>
    </row>
    <row r="14" spans="1:58" x14ac:dyDescent="0.25">
      <c r="A14" s="42" t="s">
        <v>346</v>
      </c>
      <c r="B14" s="16" t="s">
        <v>91</v>
      </c>
      <c r="C14" s="252">
        <v>33760</v>
      </c>
      <c r="D14" s="43">
        <v>253.12</v>
      </c>
      <c r="E14" s="227">
        <v>6</v>
      </c>
      <c r="F14" s="227">
        <v>8</v>
      </c>
      <c r="G14" s="227">
        <v>3475</v>
      </c>
      <c r="H14" s="227">
        <v>3.4750000000000001</v>
      </c>
      <c r="I14" s="227">
        <v>20.783975000000002</v>
      </c>
      <c r="J14" s="325">
        <v>8.2100000000000009</v>
      </c>
      <c r="K14" s="228"/>
      <c r="L14" s="228"/>
      <c r="M14" s="228"/>
      <c r="N14" s="228"/>
      <c r="O14" s="228"/>
      <c r="P14" s="327">
        <v>0</v>
      </c>
      <c r="Q14" s="229"/>
      <c r="R14" s="229"/>
      <c r="S14" s="229"/>
      <c r="T14" s="229"/>
      <c r="U14" s="229"/>
      <c r="V14" s="328">
        <v>0</v>
      </c>
      <c r="W14" s="46">
        <v>1</v>
      </c>
      <c r="X14" s="46">
        <v>2</v>
      </c>
      <c r="Y14" s="46">
        <v>324</v>
      </c>
      <c r="Z14" s="46">
        <v>0.32400000000000001</v>
      </c>
      <c r="AA14" s="46">
        <v>1.4211327899999999</v>
      </c>
      <c r="AB14" s="330">
        <v>0.56000000000000005</v>
      </c>
      <c r="AC14" s="231"/>
      <c r="AD14" s="231"/>
      <c r="AE14" s="231"/>
      <c r="AF14" s="231"/>
      <c r="AG14" s="331">
        <v>0</v>
      </c>
      <c r="AH14" s="231">
        <v>1225</v>
      </c>
      <c r="AI14" s="231">
        <v>33338.917000000001</v>
      </c>
      <c r="AJ14" s="231">
        <v>33.338917000000002</v>
      </c>
      <c r="AK14" s="231">
        <v>29.832426810000001</v>
      </c>
      <c r="AL14" s="331">
        <v>11.79</v>
      </c>
      <c r="AM14" s="231">
        <v>1225</v>
      </c>
      <c r="AN14" s="231">
        <v>33338.917000000001</v>
      </c>
      <c r="AO14" s="231">
        <v>33.338917000000002</v>
      </c>
      <c r="AP14" s="231">
        <v>29.832426810000001</v>
      </c>
      <c r="AQ14" s="331">
        <v>11.79</v>
      </c>
      <c r="AR14" s="233"/>
      <c r="AS14" s="233"/>
      <c r="AT14" s="233"/>
      <c r="AU14" s="233"/>
      <c r="AV14" s="233"/>
      <c r="AW14" s="333">
        <v>0</v>
      </c>
      <c r="AX14" s="234">
        <v>6</v>
      </c>
      <c r="AY14" s="234">
        <v>5910</v>
      </c>
      <c r="AZ14" s="234">
        <v>5.91</v>
      </c>
      <c r="BA14" s="234">
        <v>6.2328229249999998</v>
      </c>
      <c r="BB14" s="336">
        <v>2.46</v>
      </c>
      <c r="BC14" s="17">
        <v>1238</v>
      </c>
      <c r="BD14" s="17">
        <v>43.05</v>
      </c>
      <c r="BE14" s="17">
        <v>58.27</v>
      </c>
      <c r="BF14" s="338">
        <v>23.02</v>
      </c>
    </row>
    <row r="15" spans="1:58" x14ac:dyDescent="0.25">
      <c r="A15" s="42" t="s">
        <v>347</v>
      </c>
      <c r="B15" s="16" t="s">
        <v>97</v>
      </c>
      <c r="C15" s="252">
        <v>34531</v>
      </c>
      <c r="D15" s="43">
        <v>258.89999999999998</v>
      </c>
      <c r="E15" s="227">
        <v>5</v>
      </c>
      <c r="F15" s="227">
        <v>6</v>
      </c>
      <c r="G15" s="227">
        <v>8945</v>
      </c>
      <c r="H15" s="227">
        <v>8.9450000000000003</v>
      </c>
      <c r="I15" s="227">
        <v>53.500045</v>
      </c>
      <c r="J15" s="325">
        <v>20.66</v>
      </c>
      <c r="K15" s="228"/>
      <c r="L15" s="228"/>
      <c r="M15" s="228"/>
      <c r="N15" s="228"/>
      <c r="O15" s="228"/>
      <c r="P15" s="327">
        <v>0</v>
      </c>
      <c r="Q15" s="229"/>
      <c r="R15" s="229"/>
      <c r="S15" s="229"/>
      <c r="T15" s="229"/>
      <c r="U15" s="229"/>
      <c r="V15" s="328">
        <v>0</v>
      </c>
      <c r="W15" s="46">
        <v>1</v>
      </c>
      <c r="X15" s="46">
        <v>1</v>
      </c>
      <c r="Y15" s="46"/>
      <c r="Z15" s="46"/>
      <c r="AA15" s="46"/>
      <c r="AB15" s="330">
        <v>0</v>
      </c>
      <c r="AC15" s="231">
        <v>2</v>
      </c>
      <c r="AD15" s="231">
        <v>762.26</v>
      </c>
      <c r="AE15" s="231">
        <v>0.76226000000000005</v>
      </c>
      <c r="AF15" s="231">
        <v>0.68208771300000004</v>
      </c>
      <c r="AG15" s="331">
        <v>0.26</v>
      </c>
      <c r="AH15" s="231">
        <v>1224</v>
      </c>
      <c r="AI15" s="231">
        <v>30026.236000000001</v>
      </c>
      <c r="AJ15" s="231">
        <v>30.026236000000001</v>
      </c>
      <c r="AK15" s="231">
        <v>26.86816395</v>
      </c>
      <c r="AL15" s="331">
        <v>10.38</v>
      </c>
      <c r="AM15" s="231">
        <v>1226</v>
      </c>
      <c r="AN15" s="231">
        <v>30788.495999999999</v>
      </c>
      <c r="AO15" s="231">
        <v>30.788495999999999</v>
      </c>
      <c r="AP15" s="231">
        <v>27.550251660000001</v>
      </c>
      <c r="AQ15" s="331">
        <v>10.64</v>
      </c>
      <c r="AR15" s="233"/>
      <c r="AS15" s="233"/>
      <c r="AT15" s="233"/>
      <c r="AU15" s="233"/>
      <c r="AV15" s="233"/>
      <c r="AW15" s="333">
        <v>0</v>
      </c>
      <c r="AX15" s="234">
        <v>12</v>
      </c>
      <c r="AY15" s="234">
        <v>19810</v>
      </c>
      <c r="AZ15" s="234">
        <v>19.809999999999999</v>
      </c>
      <c r="BA15" s="234">
        <v>25.541958489999999</v>
      </c>
      <c r="BB15" s="336">
        <v>9.8699999999999992</v>
      </c>
      <c r="BC15" s="17">
        <v>1244</v>
      </c>
      <c r="BD15" s="17">
        <v>59.54</v>
      </c>
      <c r="BE15" s="17">
        <v>106.59</v>
      </c>
      <c r="BF15" s="338">
        <v>41.17</v>
      </c>
    </row>
    <row r="16" spans="1:58" x14ac:dyDescent="0.25">
      <c r="A16" s="42" t="s">
        <v>348</v>
      </c>
      <c r="B16" s="16" t="s">
        <v>140</v>
      </c>
      <c r="C16" s="252">
        <v>12113</v>
      </c>
      <c r="D16" s="43">
        <v>90.82</v>
      </c>
      <c r="E16" s="227">
        <v>4</v>
      </c>
      <c r="F16" s="227">
        <v>6</v>
      </c>
      <c r="G16" s="227">
        <v>1495</v>
      </c>
      <c r="H16" s="227">
        <v>1.4950000000000001</v>
      </c>
      <c r="I16" s="227">
        <v>8.9415949999999995</v>
      </c>
      <c r="J16" s="325">
        <v>9.85</v>
      </c>
      <c r="K16" s="228"/>
      <c r="L16" s="228"/>
      <c r="M16" s="228"/>
      <c r="N16" s="228"/>
      <c r="O16" s="228"/>
      <c r="P16" s="327">
        <v>0</v>
      </c>
      <c r="Q16" s="229"/>
      <c r="R16" s="229"/>
      <c r="S16" s="229"/>
      <c r="T16" s="229"/>
      <c r="U16" s="229"/>
      <c r="V16" s="328">
        <v>0</v>
      </c>
      <c r="W16" s="46"/>
      <c r="X16" s="46"/>
      <c r="Y16" s="46"/>
      <c r="Z16" s="46"/>
      <c r="AA16" s="46"/>
      <c r="AB16" s="330">
        <v>0</v>
      </c>
      <c r="AC16" s="231"/>
      <c r="AD16" s="231"/>
      <c r="AE16" s="231"/>
      <c r="AF16" s="231"/>
      <c r="AG16" s="331">
        <v>0</v>
      </c>
      <c r="AH16" s="231">
        <v>573</v>
      </c>
      <c r="AI16" s="231">
        <v>14643.68</v>
      </c>
      <c r="AJ16" s="231">
        <v>14.64368</v>
      </c>
      <c r="AK16" s="231">
        <v>13.103500390000001</v>
      </c>
      <c r="AL16" s="331">
        <v>14.43</v>
      </c>
      <c r="AM16" s="231">
        <v>573</v>
      </c>
      <c r="AN16" s="231">
        <v>14643.68</v>
      </c>
      <c r="AO16" s="231">
        <v>14.64368</v>
      </c>
      <c r="AP16" s="231">
        <v>13.103500390000001</v>
      </c>
      <c r="AQ16" s="331">
        <v>14.43</v>
      </c>
      <c r="AR16" s="233"/>
      <c r="AS16" s="233"/>
      <c r="AT16" s="233"/>
      <c r="AU16" s="233"/>
      <c r="AV16" s="233"/>
      <c r="AW16" s="333">
        <v>0</v>
      </c>
      <c r="AX16" s="234">
        <v>17</v>
      </c>
      <c r="AY16" s="234">
        <v>33000</v>
      </c>
      <c r="AZ16" s="234">
        <v>33</v>
      </c>
      <c r="BA16" s="234">
        <v>64.479787270000003</v>
      </c>
      <c r="BB16" s="336">
        <v>71</v>
      </c>
      <c r="BC16" s="17">
        <v>594</v>
      </c>
      <c r="BD16" s="17">
        <v>49.14</v>
      </c>
      <c r="BE16" s="17">
        <v>86.52</v>
      </c>
      <c r="BF16" s="338">
        <v>95.27</v>
      </c>
    </row>
    <row r="17" spans="1:58" x14ac:dyDescent="0.25">
      <c r="A17" s="42" t="s">
        <v>349</v>
      </c>
      <c r="B17" s="16" t="s">
        <v>142</v>
      </c>
      <c r="C17" s="252">
        <v>13944</v>
      </c>
      <c r="D17" s="43">
        <v>104.55</v>
      </c>
      <c r="E17" s="227">
        <v>7</v>
      </c>
      <c r="F17" s="227">
        <v>7</v>
      </c>
      <c r="G17" s="227">
        <v>1930</v>
      </c>
      <c r="H17" s="227">
        <v>1.93</v>
      </c>
      <c r="I17" s="227">
        <v>11.543329999999999</v>
      </c>
      <c r="J17" s="325">
        <v>11.04</v>
      </c>
      <c r="K17" s="228"/>
      <c r="L17" s="228"/>
      <c r="M17" s="228"/>
      <c r="N17" s="228"/>
      <c r="O17" s="228"/>
      <c r="P17" s="327">
        <v>0</v>
      </c>
      <c r="Q17" s="229"/>
      <c r="R17" s="229"/>
      <c r="S17" s="229"/>
      <c r="T17" s="229"/>
      <c r="U17" s="229"/>
      <c r="V17" s="328">
        <v>0</v>
      </c>
      <c r="W17" s="46">
        <v>1</v>
      </c>
      <c r="X17" s="46">
        <v>1</v>
      </c>
      <c r="Y17" s="46">
        <v>526.73497850000001</v>
      </c>
      <c r="Z17" s="46">
        <v>0.52673497899999999</v>
      </c>
      <c r="AA17" s="46">
        <v>0.73637549999999996</v>
      </c>
      <c r="AB17" s="330">
        <v>0.7</v>
      </c>
      <c r="AC17" s="231">
        <v>1</v>
      </c>
      <c r="AD17" s="231">
        <v>3.36</v>
      </c>
      <c r="AE17" s="231">
        <v>3.3600000000000001E-3</v>
      </c>
      <c r="AF17" s="231">
        <v>3.0066049999999999E-3</v>
      </c>
      <c r="AG17" s="331">
        <v>0</v>
      </c>
      <c r="AH17" s="231">
        <v>727</v>
      </c>
      <c r="AI17" s="231">
        <v>19926.437000000002</v>
      </c>
      <c r="AJ17" s="231">
        <v>19.926437</v>
      </c>
      <c r="AK17" s="231">
        <v>17.830632390000002</v>
      </c>
      <c r="AL17" s="331">
        <v>17.059999999999999</v>
      </c>
      <c r="AM17" s="231">
        <v>728</v>
      </c>
      <c r="AN17" s="231">
        <v>19929.796999999999</v>
      </c>
      <c r="AO17" s="231">
        <v>19.929797000000001</v>
      </c>
      <c r="AP17" s="231">
        <v>17.833639000000002</v>
      </c>
      <c r="AQ17" s="331">
        <v>17.059999999999999</v>
      </c>
      <c r="AR17" s="233"/>
      <c r="AS17" s="233"/>
      <c r="AT17" s="233"/>
      <c r="AU17" s="233"/>
      <c r="AV17" s="233"/>
      <c r="AW17" s="333">
        <v>0</v>
      </c>
      <c r="AX17" s="234">
        <v>15</v>
      </c>
      <c r="AY17" s="234">
        <v>25260</v>
      </c>
      <c r="AZ17" s="234">
        <v>25.26</v>
      </c>
      <c r="BA17" s="234">
        <v>45.396094320000003</v>
      </c>
      <c r="BB17" s="336">
        <v>43.42</v>
      </c>
      <c r="BC17" s="17">
        <v>751</v>
      </c>
      <c r="BD17" s="17">
        <v>47.65</v>
      </c>
      <c r="BE17" s="17">
        <v>75.510000000000005</v>
      </c>
      <c r="BF17" s="338">
        <v>72.23</v>
      </c>
    </row>
    <row r="18" spans="1:58" x14ac:dyDescent="0.25">
      <c r="A18" s="42" t="s">
        <v>350</v>
      </c>
      <c r="B18" s="16" t="s">
        <v>148</v>
      </c>
      <c r="C18" s="252">
        <v>12638</v>
      </c>
      <c r="D18" s="43">
        <v>94.76</v>
      </c>
      <c r="E18" s="227">
        <v>3</v>
      </c>
      <c r="F18" s="227">
        <v>10</v>
      </c>
      <c r="G18" s="227">
        <v>3972</v>
      </c>
      <c r="H18" s="227">
        <v>3.972</v>
      </c>
      <c r="I18" s="227">
        <v>23.756532</v>
      </c>
      <c r="J18" s="325">
        <v>25.07</v>
      </c>
      <c r="K18" s="228"/>
      <c r="L18" s="228"/>
      <c r="M18" s="228"/>
      <c r="N18" s="228"/>
      <c r="O18" s="228"/>
      <c r="P18" s="327">
        <v>0</v>
      </c>
      <c r="Q18" s="229"/>
      <c r="R18" s="229"/>
      <c r="S18" s="229"/>
      <c r="T18" s="229"/>
      <c r="U18" s="229"/>
      <c r="V18" s="328">
        <v>0</v>
      </c>
      <c r="W18" s="46"/>
      <c r="X18" s="46"/>
      <c r="Y18" s="46"/>
      <c r="Z18" s="46"/>
      <c r="AA18" s="46"/>
      <c r="AB18" s="330">
        <v>0</v>
      </c>
      <c r="AC18" s="231">
        <v>1</v>
      </c>
      <c r="AD18" s="231">
        <v>14.06</v>
      </c>
      <c r="AE18" s="231">
        <v>1.406E-2</v>
      </c>
      <c r="AF18" s="231">
        <v>1.2581210000000001E-2</v>
      </c>
      <c r="AG18" s="331">
        <v>0.01</v>
      </c>
      <c r="AH18" s="231">
        <v>618</v>
      </c>
      <c r="AI18" s="231">
        <v>14691.23</v>
      </c>
      <c r="AJ18" s="231">
        <v>14.691229999999999</v>
      </c>
      <c r="AK18" s="231">
        <v>13.14604922</v>
      </c>
      <c r="AL18" s="331">
        <v>13.87</v>
      </c>
      <c r="AM18" s="231">
        <v>619</v>
      </c>
      <c r="AN18" s="231">
        <v>14705.29</v>
      </c>
      <c r="AO18" s="231">
        <v>14.70529</v>
      </c>
      <c r="AP18" s="231">
        <v>13.158630430000001</v>
      </c>
      <c r="AQ18" s="331">
        <v>13.89</v>
      </c>
      <c r="AR18" s="233"/>
      <c r="AS18" s="233"/>
      <c r="AT18" s="233"/>
      <c r="AU18" s="233"/>
      <c r="AV18" s="233"/>
      <c r="AW18" s="333">
        <v>0</v>
      </c>
      <c r="AX18" s="234">
        <v>13</v>
      </c>
      <c r="AY18" s="234">
        <v>27600</v>
      </c>
      <c r="AZ18" s="234">
        <v>27.6</v>
      </c>
      <c r="BA18" s="234">
        <v>47.639869189999999</v>
      </c>
      <c r="BB18" s="336">
        <v>50.28</v>
      </c>
      <c r="BC18" s="17">
        <v>635</v>
      </c>
      <c r="BD18" s="17">
        <v>46.28</v>
      </c>
      <c r="BE18" s="17">
        <v>84.56</v>
      </c>
      <c r="BF18" s="338">
        <v>89.23</v>
      </c>
    </row>
    <row r="19" spans="1:58" x14ac:dyDescent="0.25">
      <c r="A19" s="42" t="s">
        <v>351</v>
      </c>
      <c r="B19" s="16" t="s">
        <v>150</v>
      </c>
      <c r="C19" s="252">
        <v>27955</v>
      </c>
      <c r="D19" s="43">
        <v>209.6</v>
      </c>
      <c r="E19" s="227">
        <v>3</v>
      </c>
      <c r="F19" s="227">
        <v>4</v>
      </c>
      <c r="G19" s="227">
        <v>1505</v>
      </c>
      <c r="H19" s="227">
        <v>1.5049999999999999</v>
      </c>
      <c r="I19" s="227">
        <v>9.0014050000000001</v>
      </c>
      <c r="J19" s="325">
        <v>4.29</v>
      </c>
      <c r="K19" s="228"/>
      <c r="L19" s="228"/>
      <c r="M19" s="228"/>
      <c r="N19" s="228"/>
      <c r="O19" s="228"/>
      <c r="P19" s="327">
        <v>0</v>
      </c>
      <c r="Q19" s="229"/>
      <c r="R19" s="229"/>
      <c r="S19" s="229"/>
      <c r="T19" s="229"/>
      <c r="U19" s="229"/>
      <c r="V19" s="328">
        <v>0</v>
      </c>
      <c r="W19" s="46"/>
      <c r="X19" s="46"/>
      <c r="Y19" s="46"/>
      <c r="Z19" s="46"/>
      <c r="AA19" s="46"/>
      <c r="AB19" s="330">
        <v>0</v>
      </c>
      <c r="AC19" s="231">
        <v>2</v>
      </c>
      <c r="AD19" s="231">
        <v>2776.56</v>
      </c>
      <c r="AE19" s="231">
        <v>2.7765599999999999</v>
      </c>
      <c r="AF19" s="231">
        <v>2.4845295059999999</v>
      </c>
      <c r="AG19" s="331">
        <v>1.19</v>
      </c>
      <c r="AH19" s="231">
        <v>1232</v>
      </c>
      <c r="AI19" s="231">
        <v>32339.878000000001</v>
      </c>
      <c r="AJ19" s="231">
        <v>32.339877999999999</v>
      </c>
      <c r="AK19" s="231">
        <v>28.938463819999999</v>
      </c>
      <c r="AL19" s="331">
        <v>13.81</v>
      </c>
      <c r="AM19" s="231">
        <v>1234</v>
      </c>
      <c r="AN19" s="231">
        <v>35116.438000000002</v>
      </c>
      <c r="AO19" s="231">
        <v>35.116438000000002</v>
      </c>
      <c r="AP19" s="231">
        <v>31.422993330000001</v>
      </c>
      <c r="AQ19" s="331">
        <v>14.99</v>
      </c>
      <c r="AR19" s="233"/>
      <c r="AS19" s="233"/>
      <c r="AT19" s="233"/>
      <c r="AU19" s="233"/>
      <c r="AV19" s="233"/>
      <c r="AW19" s="333">
        <v>0</v>
      </c>
      <c r="AX19" s="234">
        <v>16</v>
      </c>
      <c r="AY19" s="234">
        <v>32620</v>
      </c>
      <c r="AZ19" s="234">
        <v>32.619999999999997</v>
      </c>
      <c r="BA19" s="234">
        <v>58.559162329999999</v>
      </c>
      <c r="BB19" s="336">
        <v>27.94</v>
      </c>
      <c r="BC19" s="17">
        <v>1253</v>
      </c>
      <c r="BD19" s="17">
        <v>69.239999999999995</v>
      </c>
      <c r="BE19" s="17">
        <v>98.98</v>
      </c>
      <c r="BF19" s="338">
        <v>47.23</v>
      </c>
    </row>
    <row r="20" spans="1:58" x14ac:dyDescent="0.25">
      <c r="A20" s="42" t="s">
        <v>352</v>
      </c>
      <c r="B20" s="16" t="s">
        <v>154</v>
      </c>
      <c r="C20" s="252">
        <v>52359</v>
      </c>
      <c r="D20" s="43">
        <v>392.57</v>
      </c>
      <c r="E20" s="227">
        <v>10</v>
      </c>
      <c r="F20" s="227">
        <v>15</v>
      </c>
      <c r="G20" s="227">
        <v>4259</v>
      </c>
      <c r="H20" s="227">
        <v>4.2590000000000003</v>
      </c>
      <c r="I20" s="227">
        <v>25.473078999999998</v>
      </c>
      <c r="J20" s="325">
        <v>6.49</v>
      </c>
      <c r="K20" s="228"/>
      <c r="L20" s="228"/>
      <c r="M20" s="228"/>
      <c r="N20" s="228"/>
      <c r="O20" s="228"/>
      <c r="P20" s="327">
        <v>0</v>
      </c>
      <c r="Q20" s="229"/>
      <c r="R20" s="229"/>
      <c r="S20" s="229"/>
      <c r="T20" s="229"/>
      <c r="U20" s="229"/>
      <c r="V20" s="328">
        <v>0</v>
      </c>
      <c r="W20" s="46"/>
      <c r="X20" s="46"/>
      <c r="Y20" s="46"/>
      <c r="Z20" s="46"/>
      <c r="AA20" s="46"/>
      <c r="AB20" s="330">
        <v>0</v>
      </c>
      <c r="AC20" s="231">
        <v>2</v>
      </c>
      <c r="AD20" s="231">
        <v>6.24</v>
      </c>
      <c r="AE20" s="231">
        <v>6.2399999999999999E-3</v>
      </c>
      <c r="AF20" s="231">
        <v>5.5836949999999996E-3</v>
      </c>
      <c r="AG20" s="331">
        <v>0</v>
      </c>
      <c r="AH20" s="231">
        <v>872</v>
      </c>
      <c r="AI20" s="231">
        <v>21283.252</v>
      </c>
      <c r="AJ20" s="231">
        <v>21.283252000000001</v>
      </c>
      <c r="AK20" s="231">
        <v>19.04474154</v>
      </c>
      <c r="AL20" s="331">
        <v>4.8499999999999996</v>
      </c>
      <c r="AM20" s="231">
        <v>874</v>
      </c>
      <c r="AN20" s="231">
        <v>21289.491999999998</v>
      </c>
      <c r="AO20" s="231">
        <v>21.289491999999999</v>
      </c>
      <c r="AP20" s="231">
        <v>19.050325239999999</v>
      </c>
      <c r="AQ20" s="331">
        <v>4.8499999999999996</v>
      </c>
      <c r="AR20" s="233"/>
      <c r="AS20" s="233"/>
      <c r="AT20" s="233"/>
      <c r="AU20" s="233"/>
      <c r="AV20" s="233"/>
      <c r="AW20" s="333">
        <v>0</v>
      </c>
      <c r="AX20" s="234">
        <v>5</v>
      </c>
      <c r="AY20" s="234">
        <v>3220</v>
      </c>
      <c r="AZ20" s="234">
        <v>3.22</v>
      </c>
      <c r="BA20" s="234">
        <v>3.1512207179999998</v>
      </c>
      <c r="BB20" s="336">
        <v>0.8</v>
      </c>
      <c r="BC20" s="17">
        <v>889</v>
      </c>
      <c r="BD20" s="17">
        <v>28.77</v>
      </c>
      <c r="BE20" s="17">
        <v>47.67</v>
      </c>
      <c r="BF20" s="338">
        <v>12.14</v>
      </c>
    </row>
    <row r="21" spans="1:58" x14ac:dyDescent="0.25">
      <c r="A21" s="42" t="s">
        <v>353</v>
      </c>
      <c r="B21" s="16" t="s">
        <v>157</v>
      </c>
      <c r="C21" s="252">
        <v>10981</v>
      </c>
      <c r="D21" s="43">
        <v>82.33</v>
      </c>
      <c r="E21" s="227"/>
      <c r="F21" s="227"/>
      <c r="G21" s="227"/>
      <c r="H21" s="227"/>
      <c r="I21" s="227"/>
      <c r="J21" s="325">
        <v>0</v>
      </c>
      <c r="K21" s="228"/>
      <c r="L21" s="228"/>
      <c r="M21" s="228"/>
      <c r="N21" s="228"/>
      <c r="O21" s="228"/>
      <c r="P21" s="327">
        <v>0</v>
      </c>
      <c r="Q21" s="229"/>
      <c r="R21" s="229"/>
      <c r="S21" s="229"/>
      <c r="T21" s="229"/>
      <c r="U21" s="229"/>
      <c r="V21" s="328">
        <v>0</v>
      </c>
      <c r="W21" s="46"/>
      <c r="X21" s="46"/>
      <c r="Y21" s="46"/>
      <c r="Z21" s="46"/>
      <c r="AA21" s="46"/>
      <c r="AB21" s="330">
        <v>0</v>
      </c>
      <c r="AC21" s="231"/>
      <c r="AD21" s="231"/>
      <c r="AE21" s="231"/>
      <c r="AF21" s="231"/>
      <c r="AG21" s="331">
        <v>0</v>
      </c>
      <c r="AH21" s="231">
        <v>453</v>
      </c>
      <c r="AI21" s="231">
        <v>12212.692999999999</v>
      </c>
      <c r="AJ21" s="231">
        <v>12.212693</v>
      </c>
      <c r="AK21" s="231">
        <v>10.928197519999999</v>
      </c>
      <c r="AL21" s="331">
        <v>13.27</v>
      </c>
      <c r="AM21" s="231">
        <v>453</v>
      </c>
      <c r="AN21" s="231">
        <v>12212.692999999999</v>
      </c>
      <c r="AO21" s="231">
        <v>12.212693</v>
      </c>
      <c r="AP21" s="231">
        <v>10.928197519999999</v>
      </c>
      <c r="AQ21" s="331">
        <v>13.27</v>
      </c>
      <c r="AR21" s="233"/>
      <c r="AS21" s="233"/>
      <c r="AT21" s="233"/>
      <c r="AU21" s="233"/>
      <c r="AV21" s="233"/>
      <c r="AW21" s="333">
        <v>0</v>
      </c>
      <c r="AX21" s="234">
        <v>2</v>
      </c>
      <c r="AY21" s="234">
        <v>1225</v>
      </c>
      <c r="AZ21" s="234">
        <v>1.2250000000000001</v>
      </c>
      <c r="BA21" s="234">
        <v>1.582127584</v>
      </c>
      <c r="BB21" s="336">
        <v>1.92</v>
      </c>
      <c r="BC21" s="17">
        <v>455</v>
      </c>
      <c r="BD21" s="17">
        <v>13.44</v>
      </c>
      <c r="BE21" s="17">
        <v>12.51</v>
      </c>
      <c r="BF21" s="338">
        <v>15.19</v>
      </c>
    </row>
    <row r="22" spans="1:58" x14ac:dyDescent="0.25">
      <c r="A22" s="42" t="s">
        <v>354</v>
      </c>
      <c r="B22" s="16" t="s">
        <v>243</v>
      </c>
      <c r="C22" s="252">
        <v>21030</v>
      </c>
      <c r="D22" s="43">
        <v>157.68</v>
      </c>
      <c r="E22" s="227">
        <v>3</v>
      </c>
      <c r="F22" s="227">
        <v>3</v>
      </c>
      <c r="G22" s="227">
        <v>545</v>
      </c>
      <c r="H22" s="227">
        <v>0.54500000000000004</v>
      </c>
      <c r="I22" s="227">
        <v>3.2596449999999999</v>
      </c>
      <c r="J22" s="325">
        <v>2.0699999999999998</v>
      </c>
      <c r="K22" s="228"/>
      <c r="L22" s="228"/>
      <c r="M22" s="228"/>
      <c r="N22" s="228"/>
      <c r="O22" s="228"/>
      <c r="P22" s="327">
        <v>0</v>
      </c>
      <c r="Q22" s="229"/>
      <c r="R22" s="229"/>
      <c r="S22" s="229"/>
      <c r="T22" s="229"/>
      <c r="U22" s="229"/>
      <c r="V22" s="328">
        <v>0</v>
      </c>
      <c r="W22" s="46"/>
      <c r="X22" s="46"/>
      <c r="Y22" s="46"/>
      <c r="Z22" s="46"/>
      <c r="AA22" s="46"/>
      <c r="AB22" s="330">
        <v>0</v>
      </c>
      <c r="AC22" s="231">
        <v>3</v>
      </c>
      <c r="AD22" s="231">
        <v>91.22</v>
      </c>
      <c r="AE22" s="231">
        <v>9.1219999999999996E-2</v>
      </c>
      <c r="AF22" s="231">
        <v>8.1625745999999999E-2</v>
      </c>
      <c r="AG22" s="331">
        <v>0.05</v>
      </c>
      <c r="AH22" s="231">
        <v>1169</v>
      </c>
      <c r="AI22" s="231">
        <v>23762.09</v>
      </c>
      <c r="AJ22" s="231">
        <v>23.762090000000001</v>
      </c>
      <c r="AK22" s="231">
        <v>21.26286258</v>
      </c>
      <c r="AL22" s="331">
        <v>13.49</v>
      </c>
      <c r="AM22" s="231">
        <v>1172</v>
      </c>
      <c r="AN22" s="231">
        <v>23853.31</v>
      </c>
      <c r="AO22" s="231">
        <v>23.85331</v>
      </c>
      <c r="AP22" s="231">
        <v>21.344488330000001</v>
      </c>
      <c r="AQ22" s="331">
        <v>13.54</v>
      </c>
      <c r="AR22" s="233"/>
      <c r="AS22" s="233"/>
      <c r="AT22" s="233"/>
      <c r="AU22" s="233"/>
      <c r="AV22" s="233"/>
      <c r="AW22" s="333">
        <v>0</v>
      </c>
      <c r="AX22" s="234">
        <v>17</v>
      </c>
      <c r="AY22" s="234">
        <v>34700</v>
      </c>
      <c r="AZ22" s="234">
        <v>34.700000000000003</v>
      </c>
      <c r="BA22" s="234">
        <v>61.571678159999998</v>
      </c>
      <c r="BB22" s="336">
        <v>39.049999999999997</v>
      </c>
      <c r="BC22" s="17">
        <v>1192</v>
      </c>
      <c r="BD22" s="17">
        <v>59.1</v>
      </c>
      <c r="BE22" s="17">
        <v>86.18</v>
      </c>
      <c r="BF22" s="338">
        <v>54.65</v>
      </c>
    </row>
    <row r="23" spans="1:58" x14ac:dyDescent="0.25">
      <c r="A23" s="42" t="s">
        <v>355</v>
      </c>
      <c r="B23" s="16" t="s">
        <v>251</v>
      </c>
      <c r="C23" s="252">
        <v>6545</v>
      </c>
      <c r="D23" s="43">
        <v>49.07</v>
      </c>
      <c r="E23" s="227">
        <v>2</v>
      </c>
      <c r="F23" s="227">
        <v>3</v>
      </c>
      <c r="G23" s="227">
        <v>2040</v>
      </c>
      <c r="H23" s="227">
        <v>2.04</v>
      </c>
      <c r="I23" s="227">
        <v>12.20124</v>
      </c>
      <c r="J23" s="325">
        <v>24.86</v>
      </c>
      <c r="K23" s="228"/>
      <c r="L23" s="228"/>
      <c r="M23" s="228"/>
      <c r="N23" s="228"/>
      <c r="O23" s="228"/>
      <c r="P23" s="327">
        <v>0</v>
      </c>
      <c r="Q23" s="229"/>
      <c r="R23" s="229"/>
      <c r="S23" s="229"/>
      <c r="T23" s="229"/>
      <c r="U23" s="229"/>
      <c r="V23" s="328">
        <v>0</v>
      </c>
      <c r="W23" s="46"/>
      <c r="X23" s="46"/>
      <c r="Y23" s="46"/>
      <c r="Z23" s="46"/>
      <c r="AA23" s="46"/>
      <c r="AB23" s="330">
        <v>0</v>
      </c>
      <c r="AC23" s="231"/>
      <c r="AD23" s="231"/>
      <c r="AE23" s="231"/>
      <c r="AF23" s="231"/>
      <c r="AG23" s="331">
        <v>0</v>
      </c>
      <c r="AH23" s="231">
        <v>268</v>
      </c>
      <c r="AI23" s="231">
        <v>4780.8010000000004</v>
      </c>
      <c r="AJ23" s="231">
        <v>4.7808010000000003</v>
      </c>
      <c r="AK23" s="231">
        <v>4.2779702750000004</v>
      </c>
      <c r="AL23" s="331">
        <v>8.7200000000000006</v>
      </c>
      <c r="AM23" s="231">
        <v>268</v>
      </c>
      <c r="AN23" s="231">
        <v>4780.8010000000004</v>
      </c>
      <c r="AO23" s="231">
        <v>4.7808010000000003</v>
      </c>
      <c r="AP23" s="231">
        <v>4.2779702750000004</v>
      </c>
      <c r="AQ23" s="331">
        <v>8.7200000000000006</v>
      </c>
      <c r="AR23" s="233"/>
      <c r="AS23" s="233"/>
      <c r="AT23" s="233"/>
      <c r="AU23" s="233"/>
      <c r="AV23" s="233"/>
      <c r="AW23" s="333">
        <v>0</v>
      </c>
      <c r="AX23" s="234">
        <v>13</v>
      </c>
      <c r="AY23" s="234">
        <v>11280</v>
      </c>
      <c r="AZ23" s="234">
        <v>11.28</v>
      </c>
      <c r="BA23" s="234">
        <v>12.09776235</v>
      </c>
      <c r="BB23" s="336">
        <v>24.65</v>
      </c>
      <c r="BC23" s="17">
        <v>283</v>
      </c>
      <c r="BD23" s="17">
        <v>18.100000000000001</v>
      </c>
      <c r="BE23" s="17">
        <v>28.58</v>
      </c>
      <c r="BF23" s="338">
        <v>58.23</v>
      </c>
    </row>
    <row r="24" spans="1:58" x14ac:dyDescent="0.25">
      <c r="A24" s="42" t="s">
        <v>356</v>
      </c>
      <c r="B24" s="16" t="s">
        <v>286</v>
      </c>
      <c r="C24" s="252">
        <v>16248</v>
      </c>
      <c r="D24" s="43">
        <v>121.82</v>
      </c>
      <c r="E24" s="227">
        <v>17</v>
      </c>
      <c r="F24" s="227">
        <v>39</v>
      </c>
      <c r="G24" s="227">
        <v>16644</v>
      </c>
      <c r="H24" s="227">
        <v>16.643999999999998</v>
      </c>
      <c r="I24" s="227">
        <v>99.547764000000001</v>
      </c>
      <c r="J24" s="325">
        <v>81.72</v>
      </c>
      <c r="K24" s="228">
        <v>1</v>
      </c>
      <c r="L24" s="228">
        <v>1</v>
      </c>
      <c r="M24" s="228">
        <v>311</v>
      </c>
      <c r="N24" s="228">
        <v>0.311</v>
      </c>
      <c r="O24" s="228">
        <v>1.2678</v>
      </c>
      <c r="P24" s="327">
        <v>1.04</v>
      </c>
      <c r="Q24" s="229"/>
      <c r="R24" s="229"/>
      <c r="S24" s="229"/>
      <c r="T24" s="229"/>
      <c r="U24" s="229"/>
      <c r="V24" s="328">
        <v>0</v>
      </c>
      <c r="W24" s="46"/>
      <c r="X24" s="46"/>
      <c r="Y24" s="46"/>
      <c r="Z24" s="46"/>
      <c r="AA24" s="46"/>
      <c r="AB24" s="330">
        <v>0</v>
      </c>
      <c r="AC24" s="231">
        <v>1</v>
      </c>
      <c r="AD24" s="231">
        <v>2.25</v>
      </c>
      <c r="AE24" s="231">
        <v>2.2499999999999998E-3</v>
      </c>
      <c r="AF24" s="231">
        <v>2.0133519999999999E-3</v>
      </c>
      <c r="AG24" s="331">
        <v>0</v>
      </c>
      <c r="AH24" s="231">
        <v>938</v>
      </c>
      <c r="AI24" s="231">
        <v>28217.505000000001</v>
      </c>
      <c r="AJ24" s="231">
        <v>28.217504999999999</v>
      </c>
      <c r="AK24" s="231">
        <v>25.249670009999999</v>
      </c>
      <c r="AL24" s="331">
        <v>20.73</v>
      </c>
      <c r="AM24" s="231">
        <v>939</v>
      </c>
      <c r="AN24" s="231">
        <v>28219.755000000001</v>
      </c>
      <c r="AO24" s="231">
        <v>28.219754999999999</v>
      </c>
      <c r="AP24" s="231">
        <v>25.251683360000001</v>
      </c>
      <c r="AQ24" s="331">
        <v>20.73</v>
      </c>
      <c r="AR24" s="233"/>
      <c r="AS24" s="233"/>
      <c r="AT24" s="233"/>
      <c r="AU24" s="233"/>
      <c r="AV24" s="233"/>
      <c r="AW24" s="333">
        <v>0</v>
      </c>
      <c r="AX24" s="234">
        <v>20</v>
      </c>
      <c r="AY24" s="234">
        <v>45350</v>
      </c>
      <c r="AZ24" s="234">
        <v>45.35</v>
      </c>
      <c r="BA24" s="234">
        <v>74.54893036</v>
      </c>
      <c r="BB24" s="336">
        <v>61.19</v>
      </c>
      <c r="BC24" s="17">
        <v>977</v>
      </c>
      <c r="BD24" s="17">
        <v>90.52</v>
      </c>
      <c r="BE24" s="17">
        <v>200.62</v>
      </c>
      <c r="BF24" s="338">
        <v>164.68</v>
      </c>
    </row>
    <row r="25" spans="1:58" x14ac:dyDescent="0.25">
      <c r="A25" s="42" t="s">
        <v>357</v>
      </c>
      <c r="B25" s="16" t="s">
        <v>293</v>
      </c>
      <c r="C25" s="252">
        <v>8305</v>
      </c>
      <c r="D25" s="43">
        <v>62.27</v>
      </c>
      <c r="E25" s="227">
        <v>6</v>
      </c>
      <c r="F25" s="227">
        <v>10</v>
      </c>
      <c r="G25" s="227">
        <v>2768</v>
      </c>
      <c r="H25" s="227">
        <v>2.7679999999999998</v>
      </c>
      <c r="I25" s="227">
        <v>16.555408</v>
      </c>
      <c r="J25" s="325">
        <v>26.59</v>
      </c>
      <c r="K25" s="228"/>
      <c r="L25" s="228"/>
      <c r="M25" s="228"/>
      <c r="N25" s="228"/>
      <c r="O25" s="228"/>
      <c r="P25" s="327">
        <v>0</v>
      </c>
      <c r="Q25" s="229"/>
      <c r="R25" s="229"/>
      <c r="S25" s="229"/>
      <c r="T25" s="229"/>
      <c r="U25" s="229"/>
      <c r="V25" s="328">
        <v>0</v>
      </c>
      <c r="W25" s="46"/>
      <c r="X25" s="46"/>
      <c r="Y25" s="46"/>
      <c r="Z25" s="46"/>
      <c r="AA25" s="46"/>
      <c r="AB25" s="330">
        <v>0</v>
      </c>
      <c r="AC25" s="231">
        <v>1</v>
      </c>
      <c r="AD25" s="231">
        <v>1626.4749999999999</v>
      </c>
      <c r="AE25" s="231">
        <v>1.6264749999999999</v>
      </c>
      <c r="AF25" s="231">
        <v>1.4554070969999999</v>
      </c>
      <c r="AG25" s="331">
        <v>2.34</v>
      </c>
      <c r="AH25" s="231">
        <v>631</v>
      </c>
      <c r="AI25" s="231">
        <v>16443.113000000001</v>
      </c>
      <c r="AJ25" s="231">
        <v>16.443113</v>
      </c>
      <c r="AK25" s="231">
        <v>14.713674259999999</v>
      </c>
      <c r="AL25" s="331">
        <v>23.63</v>
      </c>
      <c r="AM25" s="231">
        <v>632</v>
      </c>
      <c r="AN25" s="231">
        <v>18069.588</v>
      </c>
      <c r="AO25" s="231">
        <v>18.069588</v>
      </c>
      <c r="AP25" s="231">
        <v>16.16908136</v>
      </c>
      <c r="AQ25" s="331">
        <v>25.97</v>
      </c>
      <c r="AR25" s="233"/>
      <c r="AS25" s="233"/>
      <c r="AT25" s="233"/>
      <c r="AU25" s="233"/>
      <c r="AV25" s="233"/>
      <c r="AW25" s="333">
        <v>0</v>
      </c>
      <c r="AX25" s="234">
        <v>25</v>
      </c>
      <c r="AY25" s="234">
        <v>36926</v>
      </c>
      <c r="AZ25" s="234">
        <v>36.926000000000002</v>
      </c>
      <c r="BA25" s="234">
        <v>51.535513829999999</v>
      </c>
      <c r="BB25" s="336">
        <v>82.76</v>
      </c>
      <c r="BC25" s="17">
        <v>663</v>
      </c>
      <c r="BD25" s="17">
        <v>57.76</v>
      </c>
      <c r="BE25" s="17">
        <v>84.26</v>
      </c>
      <c r="BF25" s="338">
        <v>135.32</v>
      </c>
    </row>
    <row r="26" spans="1:58" x14ac:dyDescent="0.25">
      <c r="A26" s="42" t="s">
        <v>358</v>
      </c>
      <c r="B26" s="16" t="s">
        <v>304</v>
      </c>
      <c r="C26" s="252">
        <v>8107</v>
      </c>
      <c r="D26" s="43">
        <v>60.78</v>
      </c>
      <c r="E26" s="227">
        <v>2</v>
      </c>
      <c r="F26" s="227">
        <v>4</v>
      </c>
      <c r="G26" s="227">
        <v>1430</v>
      </c>
      <c r="H26" s="227">
        <v>1.43</v>
      </c>
      <c r="I26" s="227">
        <v>8.5528300000000002</v>
      </c>
      <c r="J26" s="325">
        <v>14.07</v>
      </c>
      <c r="K26" s="228"/>
      <c r="L26" s="228"/>
      <c r="M26" s="228"/>
      <c r="N26" s="228"/>
      <c r="O26" s="228"/>
      <c r="P26" s="327">
        <v>0</v>
      </c>
      <c r="Q26" s="229"/>
      <c r="R26" s="229"/>
      <c r="S26" s="229"/>
      <c r="T26" s="229"/>
      <c r="U26" s="229"/>
      <c r="V26" s="328">
        <v>0</v>
      </c>
      <c r="W26" s="46"/>
      <c r="X26" s="46"/>
      <c r="Y26" s="46"/>
      <c r="Z26" s="46"/>
      <c r="AA26" s="46"/>
      <c r="AB26" s="330">
        <v>0</v>
      </c>
      <c r="AC26" s="231"/>
      <c r="AD26" s="231"/>
      <c r="AE26" s="231"/>
      <c r="AF26" s="231"/>
      <c r="AG26" s="331">
        <v>0</v>
      </c>
      <c r="AH26" s="231">
        <v>469</v>
      </c>
      <c r="AI26" s="231">
        <v>10426.349</v>
      </c>
      <c r="AJ26" s="231">
        <v>10.426349</v>
      </c>
      <c r="AK26" s="231">
        <v>9.3297359790000005</v>
      </c>
      <c r="AL26" s="331">
        <v>15.35</v>
      </c>
      <c r="AM26" s="231">
        <v>469</v>
      </c>
      <c r="AN26" s="231">
        <v>10426.349</v>
      </c>
      <c r="AO26" s="231">
        <v>10.426349</v>
      </c>
      <c r="AP26" s="231">
        <v>9.3297359790000005</v>
      </c>
      <c r="AQ26" s="331">
        <v>15.35</v>
      </c>
      <c r="AR26" s="233"/>
      <c r="AS26" s="233"/>
      <c r="AT26" s="233"/>
      <c r="AU26" s="233"/>
      <c r="AV26" s="233"/>
      <c r="AW26" s="333">
        <v>0</v>
      </c>
      <c r="AX26" s="234">
        <v>12</v>
      </c>
      <c r="AY26" s="234">
        <v>19106</v>
      </c>
      <c r="AZ26" s="234">
        <v>19.106000000000002</v>
      </c>
      <c r="BA26" s="234">
        <v>26.720455749999999</v>
      </c>
      <c r="BB26" s="336">
        <v>43.96</v>
      </c>
      <c r="BC26" s="17">
        <v>483</v>
      </c>
      <c r="BD26" s="17">
        <v>30.96</v>
      </c>
      <c r="BE26" s="17">
        <v>44.6</v>
      </c>
      <c r="BF26" s="338">
        <v>73.38</v>
      </c>
    </row>
    <row r="27" spans="1:58" x14ac:dyDescent="0.25">
      <c r="A27" s="42" t="s">
        <v>359</v>
      </c>
      <c r="B27" s="16" t="s">
        <v>312</v>
      </c>
      <c r="C27" s="252">
        <v>11228</v>
      </c>
      <c r="D27" s="43">
        <v>84.18</v>
      </c>
      <c r="E27" s="227">
        <v>7</v>
      </c>
      <c r="F27" s="227">
        <v>15</v>
      </c>
      <c r="G27" s="227">
        <v>10691</v>
      </c>
      <c r="H27" s="227">
        <v>10.691000000000001</v>
      </c>
      <c r="I27" s="227">
        <v>63.942870999999997</v>
      </c>
      <c r="J27" s="325">
        <v>75.959999999999994</v>
      </c>
      <c r="K27" s="228"/>
      <c r="L27" s="228"/>
      <c r="M27" s="228"/>
      <c r="N27" s="228"/>
      <c r="O27" s="228"/>
      <c r="P27" s="327">
        <v>0</v>
      </c>
      <c r="Q27" s="229"/>
      <c r="R27" s="229"/>
      <c r="S27" s="229"/>
      <c r="T27" s="229"/>
      <c r="U27" s="229"/>
      <c r="V27" s="328">
        <v>0</v>
      </c>
      <c r="W27" s="46">
        <v>1</v>
      </c>
      <c r="X27" s="46">
        <v>2</v>
      </c>
      <c r="Y27" s="46">
        <v>128</v>
      </c>
      <c r="Z27" s="46">
        <v>0.128</v>
      </c>
      <c r="AA27" s="46">
        <v>0.68620020000000004</v>
      </c>
      <c r="AB27" s="330">
        <v>0.82</v>
      </c>
      <c r="AC27" s="231">
        <v>1</v>
      </c>
      <c r="AD27" s="231">
        <v>14074.37</v>
      </c>
      <c r="AE27" s="231">
        <v>14.07437</v>
      </c>
      <c r="AF27" s="231">
        <v>12.59406875</v>
      </c>
      <c r="AG27" s="331">
        <v>14.96</v>
      </c>
      <c r="AH27" s="231">
        <v>462</v>
      </c>
      <c r="AI27" s="231">
        <v>18968.504000000001</v>
      </c>
      <c r="AJ27" s="231">
        <v>18.968503999999999</v>
      </c>
      <c r="AK27" s="231">
        <v>16.973451990000001</v>
      </c>
      <c r="AL27" s="331">
        <v>20.16</v>
      </c>
      <c r="AM27" s="231">
        <v>463</v>
      </c>
      <c r="AN27" s="231">
        <v>33042.874000000003</v>
      </c>
      <c r="AO27" s="231">
        <v>33.042873999999998</v>
      </c>
      <c r="AP27" s="231">
        <v>29.56752075</v>
      </c>
      <c r="AQ27" s="331">
        <v>35.119999999999997</v>
      </c>
      <c r="AR27" s="233"/>
      <c r="AS27" s="233"/>
      <c r="AT27" s="233"/>
      <c r="AU27" s="233"/>
      <c r="AV27" s="233"/>
      <c r="AW27" s="333">
        <v>0</v>
      </c>
      <c r="AX27" s="234">
        <v>16</v>
      </c>
      <c r="AY27" s="234">
        <v>32650</v>
      </c>
      <c r="AZ27" s="234">
        <v>32.65</v>
      </c>
      <c r="BA27" s="234">
        <v>55.999781040000002</v>
      </c>
      <c r="BB27" s="336">
        <v>66.52</v>
      </c>
      <c r="BC27" s="17">
        <v>487</v>
      </c>
      <c r="BD27" s="17">
        <v>76.510000000000005</v>
      </c>
      <c r="BE27" s="17">
        <v>150.19999999999999</v>
      </c>
      <c r="BF27" s="338">
        <v>178.41</v>
      </c>
    </row>
    <row r="28" spans="1:58" x14ac:dyDescent="0.25">
      <c r="A28" s="42" t="s">
        <v>360</v>
      </c>
      <c r="B28" s="16" t="s">
        <v>77</v>
      </c>
      <c r="C28" s="252">
        <v>43878</v>
      </c>
      <c r="D28" s="43">
        <v>328.98</v>
      </c>
      <c r="E28" s="227">
        <v>2</v>
      </c>
      <c r="F28" s="227">
        <v>2</v>
      </c>
      <c r="G28" s="227">
        <v>998</v>
      </c>
      <c r="H28" s="227">
        <v>0.998</v>
      </c>
      <c r="I28" s="227">
        <v>5.9690380000000003</v>
      </c>
      <c r="J28" s="325">
        <v>1.81</v>
      </c>
      <c r="K28" s="228"/>
      <c r="L28" s="228"/>
      <c r="M28" s="228"/>
      <c r="N28" s="228"/>
      <c r="O28" s="228"/>
      <c r="P28" s="327">
        <v>0</v>
      </c>
      <c r="Q28" s="229"/>
      <c r="R28" s="229"/>
      <c r="S28" s="229"/>
      <c r="T28" s="229"/>
      <c r="U28" s="229"/>
      <c r="V28" s="328">
        <v>0</v>
      </c>
      <c r="W28" s="46">
        <v>1</v>
      </c>
      <c r="X28" s="46">
        <v>1</v>
      </c>
      <c r="Y28" s="46">
        <v>570.80944209999996</v>
      </c>
      <c r="Z28" s="46">
        <v>0.57080944199999994</v>
      </c>
      <c r="AA28" s="46">
        <v>0.79799160000000002</v>
      </c>
      <c r="AB28" s="330">
        <v>0.24</v>
      </c>
      <c r="AC28" s="231">
        <v>1</v>
      </c>
      <c r="AD28" s="231">
        <v>2</v>
      </c>
      <c r="AE28" s="231">
        <v>2E-3</v>
      </c>
      <c r="AF28" s="231">
        <v>1.789646E-3</v>
      </c>
      <c r="AG28" s="331">
        <v>0</v>
      </c>
      <c r="AH28" s="231">
        <v>490</v>
      </c>
      <c r="AI28" s="231">
        <v>7187.3940000000002</v>
      </c>
      <c r="AJ28" s="231">
        <v>7.1873940000000003</v>
      </c>
      <c r="AK28" s="231">
        <v>6.4314448320000004</v>
      </c>
      <c r="AL28" s="331">
        <v>1.95</v>
      </c>
      <c r="AM28" s="231">
        <v>491</v>
      </c>
      <c r="AN28" s="231">
        <v>7189.3940000000002</v>
      </c>
      <c r="AO28" s="231">
        <v>7.1893940000000001</v>
      </c>
      <c r="AP28" s="231">
        <v>6.4332344780000001</v>
      </c>
      <c r="AQ28" s="331">
        <v>1.96</v>
      </c>
      <c r="AR28" s="233">
        <v>1</v>
      </c>
      <c r="AS28" s="233">
        <v>1</v>
      </c>
      <c r="AT28" s="233">
        <v>60</v>
      </c>
      <c r="AU28" s="233">
        <v>0.06</v>
      </c>
      <c r="AV28" s="233">
        <v>1.9789999999999999E-3</v>
      </c>
      <c r="AW28" s="333">
        <v>0</v>
      </c>
      <c r="AX28" s="234"/>
      <c r="AY28" s="234"/>
      <c r="AZ28" s="234"/>
      <c r="BA28" s="234"/>
      <c r="BB28" s="336">
        <v>0</v>
      </c>
      <c r="BC28" s="17">
        <v>495</v>
      </c>
      <c r="BD28" s="17">
        <v>8.82</v>
      </c>
      <c r="BE28" s="17">
        <v>13.2</v>
      </c>
      <c r="BF28" s="338">
        <v>4.01</v>
      </c>
    </row>
    <row r="29" spans="1:58" x14ac:dyDescent="0.25">
      <c r="A29" s="42" t="s">
        <v>361</v>
      </c>
      <c r="B29" s="16" t="s">
        <v>103</v>
      </c>
      <c r="C29" s="252">
        <v>30263</v>
      </c>
      <c r="D29" s="43">
        <v>226.9</v>
      </c>
      <c r="E29" s="227"/>
      <c r="F29" s="227"/>
      <c r="G29" s="227"/>
      <c r="H29" s="227"/>
      <c r="I29" s="227"/>
      <c r="J29" s="325">
        <v>0</v>
      </c>
      <c r="K29" s="228"/>
      <c r="L29" s="228"/>
      <c r="M29" s="228"/>
      <c r="N29" s="228"/>
      <c r="O29" s="228"/>
      <c r="P29" s="327">
        <v>0</v>
      </c>
      <c r="Q29" s="229"/>
      <c r="R29" s="229"/>
      <c r="S29" s="229"/>
      <c r="T29" s="229"/>
      <c r="U29" s="229"/>
      <c r="V29" s="328">
        <v>0</v>
      </c>
      <c r="W29" s="46"/>
      <c r="X29" s="46"/>
      <c r="Y29" s="46"/>
      <c r="Z29" s="46"/>
      <c r="AA29" s="46"/>
      <c r="AB29" s="330">
        <v>0</v>
      </c>
      <c r="AC29" s="231"/>
      <c r="AD29" s="231"/>
      <c r="AE29" s="231"/>
      <c r="AF29" s="231"/>
      <c r="AG29" s="331">
        <v>0</v>
      </c>
      <c r="AH29" s="231">
        <v>392</v>
      </c>
      <c r="AI29" s="231">
        <v>4454.7020000000002</v>
      </c>
      <c r="AJ29" s="231">
        <v>4.4547020000000002</v>
      </c>
      <c r="AK29" s="231">
        <v>3.9861694179999998</v>
      </c>
      <c r="AL29" s="331">
        <v>1.76</v>
      </c>
      <c r="AM29" s="231">
        <v>392</v>
      </c>
      <c r="AN29" s="231">
        <v>4454.7020000000002</v>
      </c>
      <c r="AO29" s="231">
        <v>4.4547020000000002</v>
      </c>
      <c r="AP29" s="231">
        <v>3.9861694179999998</v>
      </c>
      <c r="AQ29" s="331">
        <v>1.76</v>
      </c>
      <c r="AR29" s="233">
        <v>1</v>
      </c>
      <c r="AS29" s="233">
        <v>1</v>
      </c>
      <c r="AT29" s="233">
        <v>12</v>
      </c>
      <c r="AU29" s="233">
        <v>1.2E-2</v>
      </c>
      <c r="AV29" s="233">
        <v>5.7599999999999998E-2</v>
      </c>
      <c r="AW29" s="333">
        <v>0.03</v>
      </c>
      <c r="AX29" s="234"/>
      <c r="AY29" s="234"/>
      <c r="AZ29" s="234"/>
      <c r="BA29" s="234"/>
      <c r="BB29" s="336">
        <v>0</v>
      </c>
      <c r="BC29" s="17">
        <v>393</v>
      </c>
      <c r="BD29" s="17">
        <v>4.47</v>
      </c>
      <c r="BE29" s="17">
        <v>4.04</v>
      </c>
      <c r="BF29" s="338">
        <v>1.78</v>
      </c>
    </row>
    <row r="30" spans="1:58" x14ac:dyDescent="0.25">
      <c r="A30" s="42" t="s">
        <v>475</v>
      </c>
      <c r="B30" s="16" t="s">
        <v>116</v>
      </c>
      <c r="C30" s="252">
        <v>26301</v>
      </c>
      <c r="D30" s="43">
        <v>197.2</v>
      </c>
      <c r="E30" s="227">
        <v>1</v>
      </c>
      <c r="F30" s="227">
        <v>1</v>
      </c>
      <c r="G30" s="227">
        <v>20</v>
      </c>
      <c r="H30" s="227">
        <v>0.02</v>
      </c>
      <c r="I30" s="227">
        <v>0.11962</v>
      </c>
      <c r="J30" s="325">
        <v>0.06</v>
      </c>
      <c r="K30" s="228"/>
      <c r="L30" s="228"/>
      <c r="M30" s="228"/>
      <c r="N30" s="228"/>
      <c r="O30" s="228"/>
      <c r="P30" s="327">
        <v>0</v>
      </c>
      <c r="Q30" s="229"/>
      <c r="R30" s="229"/>
      <c r="S30" s="229"/>
      <c r="T30" s="229"/>
      <c r="U30" s="229"/>
      <c r="V30" s="328">
        <v>0</v>
      </c>
      <c r="W30" s="46">
        <v>2</v>
      </c>
      <c r="X30" s="46">
        <v>2</v>
      </c>
      <c r="Y30" s="46">
        <v>897.42546570000002</v>
      </c>
      <c r="Z30" s="46">
        <v>0.89742546599999995</v>
      </c>
      <c r="AA30" s="46">
        <v>1.623176121</v>
      </c>
      <c r="AB30" s="330">
        <v>0.82</v>
      </c>
      <c r="AC30" s="231"/>
      <c r="AD30" s="231"/>
      <c r="AE30" s="231"/>
      <c r="AF30" s="231"/>
      <c r="AG30" s="331">
        <v>0</v>
      </c>
      <c r="AH30" s="231">
        <v>343</v>
      </c>
      <c r="AI30" s="231">
        <v>4859.2449999999999</v>
      </c>
      <c r="AJ30" s="231">
        <v>4.8592449999999996</v>
      </c>
      <c r="AK30" s="231">
        <v>4.3481637629999996</v>
      </c>
      <c r="AL30" s="331">
        <v>2.2000000000000002</v>
      </c>
      <c r="AM30" s="231">
        <v>343</v>
      </c>
      <c r="AN30" s="231">
        <v>4859.2449999999999</v>
      </c>
      <c r="AO30" s="231">
        <v>4.8592449999999996</v>
      </c>
      <c r="AP30" s="231">
        <v>4.3481637629999996</v>
      </c>
      <c r="AQ30" s="331">
        <v>2.2000000000000002</v>
      </c>
      <c r="AR30" s="233"/>
      <c r="AS30" s="233"/>
      <c r="AT30" s="233"/>
      <c r="AU30" s="233"/>
      <c r="AV30" s="233"/>
      <c r="AW30" s="333">
        <v>0</v>
      </c>
      <c r="AX30" s="234"/>
      <c r="AY30" s="234"/>
      <c r="AZ30" s="234"/>
      <c r="BA30" s="234"/>
      <c r="BB30" s="336">
        <v>0</v>
      </c>
      <c r="BC30" s="17">
        <v>346</v>
      </c>
      <c r="BD30" s="17">
        <v>5.78</v>
      </c>
      <c r="BE30" s="17">
        <v>6.09</v>
      </c>
      <c r="BF30" s="338">
        <v>3.09</v>
      </c>
    </row>
    <row r="31" spans="1:58" x14ac:dyDescent="0.25">
      <c r="A31" s="42" t="s">
        <v>489</v>
      </c>
      <c r="B31" s="16" t="s">
        <v>131</v>
      </c>
      <c r="C31" s="252">
        <v>55274</v>
      </c>
      <c r="D31" s="43">
        <v>414.43</v>
      </c>
      <c r="E31" s="227">
        <v>1</v>
      </c>
      <c r="F31" s="227">
        <v>1</v>
      </c>
      <c r="G31" s="227">
        <v>350</v>
      </c>
      <c r="H31" s="227">
        <v>0.35</v>
      </c>
      <c r="I31" s="227">
        <v>2.09335</v>
      </c>
      <c r="J31" s="325">
        <v>0.51</v>
      </c>
      <c r="K31" s="228"/>
      <c r="L31" s="228"/>
      <c r="M31" s="228"/>
      <c r="N31" s="228"/>
      <c r="O31" s="228"/>
      <c r="P31" s="327">
        <v>0</v>
      </c>
      <c r="Q31" s="229"/>
      <c r="R31" s="229"/>
      <c r="S31" s="229"/>
      <c r="T31" s="229"/>
      <c r="U31" s="229"/>
      <c r="V31" s="328">
        <v>0</v>
      </c>
      <c r="W31" s="46">
        <v>1</v>
      </c>
      <c r="X31" s="46">
        <v>1</v>
      </c>
      <c r="Y31" s="46">
        <v>829.51802580000003</v>
      </c>
      <c r="Z31" s="46">
        <v>0.82951802600000002</v>
      </c>
      <c r="AA31" s="46">
        <v>1.1596662</v>
      </c>
      <c r="AB31" s="330">
        <v>0.28000000000000003</v>
      </c>
      <c r="AC31" s="231"/>
      <c r="AD31" s="231"/>
      <c r="AE31" s="231"/>
      <c r="AF31" s="231"/>
      <c r="AG31" s="331">
        <v>0</v>
      </c>
      <c r="AH31" s="231">
        <v>656</v>
      </c>
      <c r="AI31" s="231">
        <v>8220.3449999999993</v>
      </c>
      <c r="AJ31" s="231">
        <v>8.220345</v>
      </c>
      <c r="AK31" s="231">
        <v>7.355753054</v>
      </c>
      <c r="AL31" s="331">
        <v>1.77</v>
      </c>
      <c r="AM31" s="231">
        <v>656</v>
      </c>
      <c r="AN31" s="231">
        <v>8220.3449999999993</v>
      </c>
      <c r="AO31" s="231">
        <v>8.220345</v>
      </c>
      <c r="AP31" s="231">
        <v>7.355753054</v>
      </c>
      <c r="AQ31" s="331">
        <v>1.77</v>
      </c>
      <c r="AR31" s="233"/>
      <c r="AS31" s="233"/>
      <c r="AT31" s="233"/>
      <c r="AU31" s="233"/>
      <c r="AV31" s="233"/>
      <c r="AW31" s="333">
        <v>0</v>
      </c>
      <c r="AX31" s="234"/>
      <c r="AY31" s="234"/>
      <c r="AZ31" s="234"/>
      <c r="BA31" s="234"/>
      <c r="BB31" s="336">
        <v>0</v>
      </c>
      <c r="BC31" s="17">
        <v>658</v>
      </c>
      <c r="BD31" s="17">
        <v>9.4</v>
      </c>
      <c r="BE31" s="17">
        <v>10.61</v>
      </c>
      <c r="BF31" s="338">
        <v>2.56</v>
      </c>
    </row>
    <row r="32" spans="1:58" x14ac:dyDescent="0.25">
      <c r="A32" s="42" t="s">
        <v>529</v>
      </c>
      <c r="B32" s="16" t="s">
        <v>165</v>
      </c>
      <c r="C32" s="252">
        <v>59112</v>
      </c>
      <c r="D32" s="43">
        <v>443.2</v>
      </c>
      <c r="E32" s="227">
        <v>3</v>
      </c>
      <c r="F32" s="227">
        <v>3</v>
      </c>
      <c r="G32" s="227">
        <v>710</v>
      </c>
      <c r="H32" s="227">
        <v>0.71</v>
      </c>
      <c r="I32" s="227">
        <v>4.2465099999999998</v>
      </c>
      <c r="J32" s="325">
        <v>0.96</v>
      </c>
      <c r="K32" s="228"/>
      <c r="L32" s="228"/>
      <c r="M32" s="228"/>
      <c r="N32" s="228"/>
      <c r="O32" s="228"/>
      <c r="P32" s="327">
        <v>0</v>
      </c>
      <c r="Q32" s="229"/>
      <c r="R32" s="229"/>
      <c r="S32" s="229"/>
      <c r="T32" s="229"/>
      <c r="U32" s="229"/>
      <c r="V32" s="328">
        <v>0</v>
      </c>
      <c r="W32" s="46"/>
      <c r="X32" s="46"/>
      <c r="Y32" s="46"/>
      <c r="Z32" s="46"/>
      <c r="AA32" s="46"/>
      <c r="AB32" s="330">
        <v>0</v>
      </c>
      <c r="AC32" s="231">
        <v>1</v>
      </c>
      <c r="AD32" s="231">
        <v>0.8</v>
      </c>
      <c r="AE32" s="231">
        <v>8.0000000000000004E-4</v>
      </c>
      <c r="AF32" s="231">
        <v>7.1585799999999999E-4</v>
      </c>
      <c r="AG32" s="331">
        <v>0</v>
      </c>
      <c r="AH32" s="231">
        <v>1109</v>
      </c>
      <c r="AI32" s="231">
        <v>15763.503000000001</v>
      </c>
      <c r="AJ32" s="231">
        <v>15.763503</v>
      </c>
      <c r="AK32" s="231">
        <v>14.105543669999999</v>
      </c>
      <c r="AL32" s="331">
        <v>3.18</v>
      </c>
      <c r="AM32" s="231">
        <v>1110</v>
      </c>
      <c r="AN32" s="231">
        <v>15764.303</v>
      </c>
      <c r="AO32" s="231">
        <v>15.764303</v>
      </c>
      <c r="AP32" s="231">
        <v>14.10625952</v>
      </c>
      <c r="AQ32" s="331">
        <v>3.18</v>
      </c>
      <c r="AR32" s="233"/>
      <c r="AS32" s="233"/>
      <c r="AT32" s="233"/>
      <c r="AU32" s="233"/>
      <c r="AV32" s="233"/>
      <c r="AW32" s="333">
        <v>0</v>
      </c>
      <c r="AX32" s="234">
        <v>2</v>
      </c>
      <c r="AY32" s="234">
        <v>4600</v>
      </c>
      <c r="AZ32" s="234">
        <v>4.5999999999999996</v>
      </c>
      <c r="BA32" s="234">
        <v>3.0004422059999998</v>
      </c>
      <c r="BB32" s="336">
        <v>0.68</v>
      </c>
      <c r="BC32" s="17">
        <v>1115</v>
      </c>
      <c r="BD32" s="17">
        <v>21.07</v>
      </c>
      <c r="BE32" s="17">
        <v>21.35</v>
      </c>
      <c r="BF32" s="338">
        <v>4.82</v>
      </c>
    </row>
    <row r="33" spans="1:58" x14ac:dyDescent="0.25">
      <c r="A33" s="42" t="s">
        <v>565</v>
      </c>
      <c r="B33" s="16" t="s">
        <v>194</v>
      </c>
      <c r="C33" s="252">
        <v>38749</v>
      </c>
      <c r="D33" s="43">
        <v>290.52999999999997</v>
      </c>
      <c r="E33" s="227">
        <v>1</v>
      </c>
      <c r="F33" s="227">
        <v>1</v>
      </c>
      <c r="G33" s="227">
        <v>325</v>
      </c>
      <c r="H33" s="227">
        <v>0.32500000000000001</v>
      </c>
      <c r="I33" s="227">
        <v>1.9438249999999999</v>
      </c>
      <c r="J33" s="325">
        <v>0.67</v>
      </c>
      <c r="K33" s="228"/>
      <c r="L33" s="228"/>
      <c r="M33" s="228"/>
      <c r="N33" s="228"/>
      <c r="O33" s="228"/>
      <c r="P33" s="327">
        <v>0</v>
      </c>
      <c r="Q33" s="229"/>
      <c r="R33" s="229"/>
      <c r="S33" s="229"/>
      <c r="T33" s="229"/>
      <c r="U33" s="229"/>
      <c r="V33" s="328">
        <v>0</v>
      </c>
      <c r="W33" s="46">
        <v>1</v>
      </c>
      <c r="X33" s="46">
        <v>1</v>
      </c>
      <c r="Y33" s="46">
        <v>729.35196140000005</v>
      </c>
      <c r="Z33" s="46">
        <v>0.72935196099999999</v>
      </c>
      <c r="AA33" s="46">
        <v>1.0196340420000001</v>
      </c>
      <c r="AB33" s="330">
        <v>0.35</v>
      </c>
      <c r="AC33" s="231">
        <v>1</v>
      </c>
      <c r="AD33" s="231">
        <v>30</v>
      </c>
      <c r="AE33" s="231">
        <v>0.03</v>
      </c>
      <c r="AF33" s="231">
        <v>2.6844686999999999E-2</v>
      </c>
      <c r="AG33" s="331">
        <v>0.01</v>
      </c>
      <c r="AH33" s="231">
        <v>530</v>
      </c>
      <c r="AI33" s="231">
        <v>7520.7479999999996</v>
      </c>
      <c r="AJ33" s="231">
        <v>7.5207480000000002</v>
      </c>
      <c r="AK33" s="231">
        <v>6.7297376289999997</v>
      </c>
      <c r="AL33" s="331">
        <v>2.3199999999999998</v>
      </c>
      <c r="AM33" s="231">
        <v>531</v>
      </c>
      <c r="AN33" s="231">
        <v>7550.7479999999996</v>
      </c>
      <c r="AO33" s="231">
        <v>7.5507479999999996</v>
      </c>
      <c r="AP33" s="231">
        <v>6.7565823170000003</v>
      </c>
      <c r="AQ33" s="331">
        <v>2.33</v>
      </c>
      <c r="AR33" s="233">
        <v>2</v>
      </c>
      <c r="AS33" s="233">
        <v>2</v>
      </c>
      <c r="AT33" s="233">
        <v>12</v>
      </c>
      <c r="AU33" s="233">
        <v>1.2E-2</v>
      </c>
      <c r="AV33" s="233">
        <v>0.34962500000000002</v>
      </c>
      <c r="AW33" s="333">
        <v>0.12</v>
      </c>
      <c r="AX33" s="234">
        <v>1</v>
      </c>
      <c r="AY33" s="234">
        <v>80</v>
      </c>
      <c r="AZ33" s="234">
        <v>0.08</v>
      </c>
      <c r="BA33" s="234">
        <v>2.8084939E-2</v>
      </c>
      <c r="BB33" s="336">
        <v>0.01</v>
      </c>
      <c r="BC33" s="17">
        <v>536</v>
      </c>
      <c r="BD33" s="17">
        <v>8.6999999999999993</v>
      </c>
      <c r="BE33" s="17">
        <v>10.1</v>
      </c>
      <c r="BF33" s="338">
        <v>3.48</v>
      </c>
    </row>
    <row r="34" spans="1:58" x14ac:dyDescent="0.25">
      <c r="A34" s="42" t="s">
        <v>569</v>
      </c>
      <c r="B34" s="16" t="s">
        <v>198</v>
      </c>
      <c r="C34" s="252">
        <v>41279</v>
      </c>
      <c r="D34" s="43">
        <v>309.5</v>
      </c>
      <c r="E34" s="227">
        <v>2</v>
      </c>
      <c r="F34" s="227">
        <v>2</v>
      </c>
      <c r="G34" s="227">
        <v>1400</v>
      </c>
      <c r="H34" s="227">
        <v>1.4</v>
      </c>
      <c r="I34" s="227">
        <v>8.3734000000000002</v>
      </c>
      <c r="J34" s="325">
        <v>2.71</v>
      </c>
      <c r="K34" s="228"/>
      <c r="L34" s="228"/>
      <c r="M34" s="228"/>
      <c r="N34" s="228"/>
      <c r="O34" s="228"/>
      <c r="P34" s="327">
        <v>0</v>
      </c>
      <c r="Q34" s="229"/>
      <c r="R34" s="229"/>
      <c r="S34" s="229"/>
      <c r="T34" s="229"/>
      <c r="U34" s="229"/>
      <c r="V34" s="328">
        <v>0</v>
      </c>
      <c r="W34" s="46">
        <v>1</v>
      </c>
      <c r="X34" s="46">
        <v>1</v>
      </c>
      <c r="Y34" s="46">
        <v>660</v>
      </c>
      <c r="Z34" s="46">
        <v>0.66</v>
      </c>
      <c r="AA34" s="46">
        <v>3.1049745720000002</v>
      </c>
      <c r="AB34" s="330">
        <v>1</v>
      </c>
      <c r="AC34" s="231">
        <v>1</v>
      </c>
      <c r="AD34" s="231">
        <v>48.38</v>
      </c>
      <c r="AE34" s="231">
        <v>4.8379999999999999E-2</v>
      </c>
      <c r="AF34" s="231">
        <v>4.3291533E-2</v>
      </c>
      <c r="AG34" s="331">
        <v>0.01</v>
      </c>
      <c r="AH34" s="231">
        <v>445</v>
      </c>
      <c r="AI34" s="231">
        <v>6667.0649999999996</v>
      </c>
      <c r="AJ34" s="231">
        <v>6.667065</v>
      </c>
      <c r="AK34" s="231">
        <v>5.9658425209999999</v>
      </c>
      <c r="AL34" s="331">
        <v>1.93</v>
      </c>
      <c r="AM34" s="231">
        <v>446</v>
      </c>
      <c r="AN34" s="231">
        <v>6715.4449999999997</v>
      </c>
      <c r="AO34" s="231">
        <v>6.7154449999999999</v>
      </c>
      <c r="AP34" s="231">
        <v>6.0091340530000004</v>
      </c>
      <c r="AQ34" s="331">
        <v>1.94</v>
      </c>
      <c r="AR34" s="233"/>
      <c r="AS34" s="233"/>
      <c r="AT34" s="233"/>
      <c r="AU34" s="233"/>
      <c r="AV34" s="233"/>
      <c r="AW34" s="333">
        <v>0</v>
      </c>
      <c r="AX34" s="234"/>
      <c r="AY34" s="234"/>
      <c r="AZ34" s="234"/>
      <c r="BA34" s="234"/>
      <c r="BB34" s="336">
        <v>0</v>
      </c>
      <c r="BC34" s="17">
        <v>449</v>
      </c>
      <c r="BD34" s="17">
        <v>8.7799999999999994</v>
      </c>
      <c r="BE34" s="17">
        <v>17.489999999999998</v>
      </c>
      <c r="BF34" s="338">
        <v>5.65</v>
      </c>
    </row>
    <row r="35" spans="1:58" x14ac:dyDescent="0.25">
      <c r="A35" s="42" t="s">
        <v>612</v>
      </c>
      <c r="B35" s="16" t="s">
        <v>240</v>
      </c>
      <c r="C35" s="252">
        <v>86899</v>
      </c>
      <c r="D35" s="43">
        <v>651.54</v>
      </c>
      <c r="E35" s="227">
        <v>1</v>
      </c>
      <c r="F35" s="227">
        <v>1</v>
      </c>
      <c r="G35" s="227">
        <v>44</v>
      </c>
      <c r="H35" s="227">
        <v>4.3999999999999997E-2</v>
      </c>
      <c r="I35" s="227">
        <v>0.26316400000000001</v>
      </c>
      <c r="J35" s="325">
        <v>0.04</v>
      </c>
      <c r="K35" s="228"/>
      <c r="L35" s="228"/>
      <c r="M35" s="228"/>
      <c r="N35" s="228"/>
      <c r="O35" s="228"/>
      <c r="P35" s="327">
        <v>0</v>
      </c>
      <c r="Q35" s="229"/>
      <c r="R35" s="229"/>
      <c r="S35" s="229"/>
      <c r="T35" s="229"/>
      <c r="U35" s="229"/>
      <c r="V35" s="328">
        <v>0</v>
      </c>
      <c r="W35" s="46">
        <v>1</v>
      </c>
      <c r="X35" s="46">
        <v>1</v>
      </c>
      <c r="Y35" s="46">
        <v>1758.010133</v>
      </c>
      <c r="Z35" s="46">
        <v>1.758010133</v>
      </c>
      <c r="AA35" s="46">
        <v>2.4576981660000001</v>
      </c>
      <c r="AB35" s="330">
        <v>0.38</v>
      </c>
      <c r="AC35" s="231"/>
      <c r="AD35" s="231"/>
      <c r="AE35" s="231"/>
      <c r="AF35" s="231"/>
      <c r="AG35" s="331">
        <v>0</v>
      </c>
      <c r="AH35" s="231">
        <v>1119</v>
      </c>
      <c r="AI35" s="231">
        <v>14049.201999999999</v>
      </c>
      <c r="AJ35" s="231">
        <v>14.049201999999999</v>
      </c>
      <c r="AK35" s="231">
        <v>12.57154785</v>
      </c>
      <c r="AL35" s="331">
        <v>1.93</v>
      </c>
      <c r="AM35" s="231">
        <v>1119</v>
      </c>
      <c r="AN35" s="231">
        <v>14049.201999999999</v>
      </c>
      <c r="AO35" s="231">
        <v>14.049201999999999</v>
      </c>
      <c r="AP35" s="231">
        <v>12.57154785</v>
      </c>
      <c r="AQ35" s="331">
        <v>1.93</v>
      </c>
      <c r="AR35" s="233"/>
      <c r="AS35" s="233"/>
      <c r="AT35" s="233"/>
      <c r="AU35" s="233"/>
      <c r="AV35" s="233"/>
      <c r="AW35" s="333">
        <v>0</v>
      </c>
      <c r="AX35" s="234">
        <v>1</v>
      </c>
      <c r="AY35" s="234">
        <v>200</v>
      </c>
      <c r="AZ35" s="234">
        <v>0.2</v>
      </c>
      <c r="BA35" s="234">
        <v>0.137807975</v>
      </c>
      <c r="BB35" s="336">
        <v>0.02</v>
      </c>
      <c r="BC35" s="17">
        <v>1122</v>
      </c>
      <c r="BD35" s="17">
        <v>16.05</v>
      </c>
      <c r="BE35" s="17">
        <v>15.43</v>
      </c>
      <c r="BF35" s="338">
        <v>2.37</v>
      </c>
    </row>
    <row r="36" spans="1:58" x14ac:dyDescent="0.25">
      <c r="A36" s="42" t="s">
        <v>672</v>
      </c>
      <c r="B36" s="16" t="s">
        <v>295</v>
      </c>
      <c r="C36" s="252">
        <v>81564</v>
      </c>
      <c r="D36" s="43">
        <v>611.54</v>
      </c>
      <c r="E36" s="227"/>
      <c r="F36" s="227"/>
      <c r="G36" s="227"/>
      <c r="H36" s="227"/>
      <c r="I36" s="227"/>
      <c r="J36" s="325">
        <v>0</v>
      </c>
      <c r="K36" s="228"/>
      <c r="L36" s="228"/>
      <c r="M36" s="228"/>
      <c r="N36" s="228"/>
      <c r="O36" s="228"/>
      <c r="P36" s="327">
        <v>0</v>
      </c>
      <c r="Q36" s="229"/>
      <c r="R36" s="229"/>
      <c r="S36" s="229"/>
      <c r="T36" s="229"/>
      <c r="U36" s="229"/>
      <c r="V36" s="328">
        <v>0</v>
      </c>
      <c r="W36" s="46"/>
      <c r="X36" s="46"/>
      <c r="Y36" s="46"/>
      <c r="Z36" s="46"/>
      <c r="AA36" s="46"/>
      <c r="AB36" s="330">
        <v>0</v>
      </c>
      <c r="AC36" s="231">
        <v>2</v>
      </c>
      <c r="AD36" s="231">
        <v>24.9</v>
      </c>
      <c r="AE36" s="231">
        <v>2.4899999999999999E-2</v>
      </c>
      <c r="AF36" s="231">
        <v>2.2281090999999999E-2</v>
      </c>
      <c r="AG36" s="331">
        <v>0</v>
      </c>
      <c r="AH36" s="231">
        <v>812</v>
      </c>
      <c r="AI36" s="231">
        <v>11198.746999999999</v>
      </c>
      <c r="AJ36" s="231">
        <v>11.198746999999999</v>
      </c>
      <c r="AK36" s="231">
        <v>10.02089541</v>
      </c>
      <c r="AL36" s="331">
        <v>1.64</v>
      </c>
      <c r="AM36" s="231">
        <v>814</v>
      </c>
      <c r="AN36" s="231">
        <v>11223.647000000001</v>
      </c>
      <c r="AO36" s="231">
        <v>11.223647</v>
      </c>
      <c r="AP36" s="231">
        <v>10.0431765</v>
      </c>
      <c r="AQ36" s="331">
        <v>1.64</v>
      </c>
      <c r="AR36" s="233"/>
      <c r="AS36" s="233"/>
      <c r="AT36" s="233"/>
      <c r="AU36" s="233"/>
      <c r="AV36" s="233"/>
      <c r="AW36" s="333">
        <v>0</v>
      </c>
      <c r="AX36" s="234">
        <v>5</v>
      </c>
      <c r="AY36" s="234">
        <v>3435</v>
      </c>
      <c r="AZ36" s="234">
        <v>3.4350000000000001</v>
      </c>
      <c r="BA36" s="234">
        <v>4.6496838880000002</v>
      </c>
      <c r="BB36" s="336">
        <v>0.76</v>
      </c>
      <c r="BC36" s="17">
        <v>819</v>
      </c>
      <c r="BD36" s="17">
        <v>14.66</v>
      </c>
      <c r="BE36" s="17">
        <v>14.69</v>
      </c>
      <c r="BF36" s="338">
        <v>2.4</v>
      </c>
    </row>
    <row r="37" spans="1:58" x14ac:dyDescent="0.25">
      <c r="A37" s="42" t="s">
        <v>713</v>
      </c>
      <c r="B37" s="16" t="s">
        <v>837</v>
      </c>
      <c r="C37" s="252">
        <v>21003</v>
      </c>
      <c r="D37" s="43">
        <v>157.47</v>
      </c>
      <c r="E37" s="227">
        <v>1</v>
      </c>
      <c r="F37" s="227">
        <v>2</v>
      </c>
      <c r="G37" s="227">
        <v>350</v>
      </c>
      <c r="H37" s="227">
        <v>0.35</v>
      </c>
      <c r="I37" s="227">
        <v>2.09335</v>
      </c>
      <c r="J37" s="325">
        <v>1.33</v>
      </c>
      <c r="K37" s="228"/>
      <c r="L37" s="228"/>
      <c r="M37" s="228"/>
      <c r="N37" s="228"/>
      <c r="O37" s="228"/>
      <c r="P37" s="327">
        <v>0</v>
      </c>
      <c r="Q37" s="229"/>
      <c r="R37" s="229"/>
      <c r="S37" s="229"/>
      <c r="T37" s="229"/>
      <c r="U37" s="229"/>
      <c r="V37" s="328">
        <v>0</v>
      </c>
      <c r="W37" s="46"/>
      <c r="X37" s="46"/>
      <c r="Y37" s="46"/>
      <c r="Z37" s="46"/>
      <c r="AA37" s="46"/>
      <c r="AB37" s="330">
        <v>0</v>
      </c>
      <c r="AC37" s="231"/>
      <c r="AD37" s="231"/>
      <c r="AE37" s="231"/>
      <c r="AF37" s="231"/>
      <c r="AG37" s="331">
        <v>0</v>
      </c>
      <c r="AH37" s="231">
        <v>240</v>
      </c>
      <c r="AI37" s="231">
        <v>3097.5259999999998</v>
      </c>
      <c r="AJ37" s="231">
        <v>3.0975259999999998</v>
      </c>
      <c r="AK37" s="231">
        <v>2.771737237</v>
      </c>
      <c r="AL37" s="331">
        <v>1.76</v>
      </c>
      <c r="AM37" s="231">
        <v>240</v>
      </c>
      <c r="AN37" s="231">
        <v>3097.5259999999998</v>
      </c>
      <c r="AO37" s="231">
        <v>3.0975259999999998</v>
      </c>
      <c r="AP37" s="231">
        <v>2.771737237</v>
      </c>
      <c r="AQ37" s="331">
        <v>1.76</v>
      </c>
      <c r="AR37" s="233"/>
      <c r="AS37" s="233"/>
      <c r="AT37" s="233"/>
      <c r="AU37" s="233"/>
      <c r="AV37" s="233"/>
      <c r="AW37" s="333">
        <v>0</v>
      </c>
      <c r="AX37" s="234"/>
      <c r="AY37" s="234"/>
      <c r="AZ37" s="234"/>
      <c r="BA37" s="234"/>
      <c r="BB37" s="336">
        <v>0</v>
      </c>
      <c r="BC37" s="17">
        <v>241</v>
      </c>
      <c r="BD37" s="17">
        <v>3.45</v>
      </c>
      <c r="BE37" s="17">
        <v>4.87</v>
      </c>
      <c r="BF37" s="338">
        <v>3.09</v>
      </c>
    </row>
    <row r="38" spans="1:58" x14ac:dyDescent="0.25">
      <c r="A38" s="42" t="s">
        <v>425</v>
      </c>
      <c r="B38" s="16" t="s">
        <v>59</v>
      </c>
      <c r="C38" s="252">
        <v>64500</v>
      </c>
      <c r="D38" s="43">
        <v>483.6</v>
      </c>
      <c r="E38" s="227">
        <v>3</v>
      </c>
      <c r="F38" s="227">
        <v>5</v>
      </c>
      <c r="G38" s="227">
        <v>1856</v>
      </c>
      <c r="H38" s="227">
        <v>1.8560000000000001</v>
      </c>
      <c r="I38" s="227">
        <v>11.100735999999999</v>
      </c>
      <c r="J38" s="325">
        <v>2.2999999999999998</v>
      </c>
      <c r="K38" s="228">
        <v>1</v>
      </c>
      <c r="L38" s="228">
        <v>1</v>
      </c>
      <c r="M38" s="228">
        <v>191</v>
      </c>
      <c r="N38" s="228">
        <v>0.191</v>
      </c>
      <c r="O38" s="228">
        <v>1.6664000000000001</v>
      </c>
      <c r="P38" s="327">
        <v>0.34</v>
      </c>
      <c r="Q38" s="229"/>
      <c r="R38" s="229"/>
      <c r="S38" s="229"/>
      <c r="T38" s="229"/>
      <c r="U38" s="229"/>
      <c r="V38" s="328">
        <v>0</v>
      </c>
      <c r="W38" s="46">
        <v>1</v>
      </c>
      <c r="X38" s="46">
        <v>1</v>
      </c>
      <c r="Y38" s="46">
        <v>382</v>
      </c>
      <c r="Z38" s="46">
        <v>0.38200000000000001</v>
      </c>
      <c r="AA38" s="46">
        <v>1.5228633</v>
      </c>
      <c r="AB38" s="330">
        <v>0.31</v>
      </c>
      <c r="AC38" s="231">
        <v>3</v>
      </c>
      <c r="AD38" s="231">
        <v>2856.61</v>
      </c>
      <c r="AE38" s="231">
        <v>2.8566099999999999</v>
      </c>
      <c r="AF38" s="231">
        <v>2.5561600800000002</v>
      </c>
      <c r="AG38" s="331">
        <v>0.53</v>
      </c>
      <c r="AH38" s="231">
        <v>1201</v>
      </c>
      <c r="AI38" s="231">
        <v>19484.235199999999</v>
      </c>
      <c r="AJ38" s="231">
        <v>19.484235200000001</v>
      </c>
      <c r="AK38" s="231">
        <v>17.434940090000001</v>
      </c>
      <c r="AL38" s="331">
        <v>3.61</v>
      </c>
      <c r="AM38" s="231">
        <v>1204</v>
      </c>
      <c r="AN38" s="231">
        <v>22340.8452</v>
      </c>
      <c r="AO38" s="231">
        <v>22.3408452</v>
      </c>
      <c r="AP38" s="231">
        <v>19.991100169999999</v>
      </c>
      <c r="AQ38" s="331">
        <v>4.13</v>
      </c>
      <c r="AR38" s="233"/>
      <c r="AS38" s="233"/>
      <c r="AT38" s="233"/>
      <c r="AU38" s="233"/>
      <c r="AV38" s="233"/>
      <c r="AW38" s="333">
        <v>0</v>
      </c>
      <c r="AX38" s="234">
        <v>3</v>
      </c>
      <c r="AY38" s="234">
        <v>2400</v>
      </c>
      <c r="AZ38" s="234">
        <v>2.4</v>
      </c>
      <c r="BA38" s="234">
        <v>2.9184652670000002</v>
      </c>
      <c r="BB38" s="336">
        <v>0.6</v>
      </c>
      <c r="BC38" s="17">
        <v>1212</v>
      </c>
      <c r="BD38" s="17">
        <v>27.17</v>
      </c>
      <c r="BE38" s="17">
        <v>37.200000000000003</v>
      </c>
      <c r="BF38" s="338">
        <v>7.69</v>
      </c>
    </row>
    <row r="39" spans="1:58" x14ac:dyDescent="0.25">
      <c r="A39" s="42" t="s">
        <v>461</v>
      </c>
      <c r="B39" s="16" t="s">
        <v>100</v>
      </c>
      <c r="C39" s="252">
        <v>63941</v>
      </c>
      <c r="D39" s="43">
        <v>479.41</v>
      </c>
      <c r="E39" s="227">
        <v>2</v>
      </c>
      <c r="F39" s="227">
        <v>2</v>
      </c>
      <c r="G39" s="227">
        <v>884.21100000000001</v>
      </c>
      <c r="H39" s="227">
        <v>0.88421099999999997</v>
      </c>
      <c r="I39" s="227">
        <v>5.2884659909999998</v>
      </c>
      <c r="J39" s="325">
        <v>1.1000000000000001</v>
      </c>
      <c r="K39" s="228"/>
      <c r="L39" s="228"/>
      <c r="M39" s="228"/>
      <c r="N39" s="228"/>
      <c r="O39" s="228"/>
      <c r="P39" s="327">
        <v>0</v>
      </c>
      <c r="Q39" s="229"/>
      <c r="R39" s="229"/>
      <c r="S39" s="229"/>
      <c r="T39" s="229"/>
      <c r="U39" s="229"/>
      <c r="V39" s="328">
        <v>0</v>
      </c>
      <c r="W39" s="46">
        <v>2</v>
      </c>
      <c r="X39" s="46">
        <v>2</v>
      </c>
      <c r="Y39" s="46">
        <v>1264.6644940000001</v>
      </c>
      <c r="Z39" s="46">
        <v>1.264664494</v>
      </c>
      <c r="AA39" s="46">
        <v>1.7680009619999999</v>
      </c>
      <c r="AB39" s="330">
        <v>0.37</v>
      </c>
      <c r="AC39" s="231">
        <v>6</v>
      </c>
      <c r="AD39" s="231">
        <v>2065.02</v>
      </c>
      <c r="AE39" s="231">
        <v>2.0650200000000001</v>
      </c>
      <c r="AF39" s="231">
        <v>1.847827211</v>
      </c>
      <c r="AG39" s="331">
        <v>0.39</v>
      </c>
      <c r="AH39" s="231">
        <v>983</v>
      </c>
      <c r="AI39" s="231">
        <v>15128.795</v>
      </c>
      <c r="AJ39" s="231">
        <v>15.128795</v>
      </c>
      <c r="AK39" s="231">
        <v>13.537592399999999</v>
      </c>
      <c r="AL39" s="331">
        <v>2.82</v>
      </c>
      <c r="AM39" s="231">
        <v>989</v>
      </c>
      <c r="AN39" s="231">
        <v>17193.814999999999</v>
      </c>
      <c r="AO39" s="231">
        <v>17.193815000000001</v>
      </c>
      <c r="AP39" s="231">
        <v>15.38541961</v>
      </c>
      <c r="AQ39" s="331">
        <v>3.21</v>
      </c>
      <c r="AR39" s="233">
        <v>2</v>
      </c>
      <c r="AS39" s="233">
        <v>2</v>
      </c>
      <c r="AT39" s="233">
        <v>140.19999999999999</v>
      </c>
      <c r="AU39" s="233">
        <v>0.14019999999999999</v>
      </c>
      <c r="AV39" s="233">
        <v>0.62268299999999999</v>
      </c>
      <c r="AW39" s="333">
        <v>0.13</v>
      </c>
      <c r="AX39" s="234">
        <v>12</v>
      </c>
      <c r="AY39" s="234">
        <v>28100</v>
      </c>
      <c r="AZ39" s="234">
        <v>28.1</v>
      </c>
      <c r="BA39" s="234">
        <v>61.097789650000003</v>
      </c>
      <c r="BB39" s="336">
        <v>12.74</v>
      </c>
      <c r="BC39" s="17">
        <v>1007</v>
      </c>
      <c r="BD39" s="17">
        <v>47.58</v>
      </c>
      <c r="BE39" s="17">
        <v>84.16</v>
      </c>
      <c r="BF39" s="338">
        <v>17.559999999999999</v>
      </c>
    </row>
    <row r="40" spans="1:58" x14ac:dyDescent="0.25">
      <c r="A40" s="42" t="s">
        <v>508</v>
      </c>
      <c r="B40" s="16" t="s">
        <v>820</v>
      </c>
      <c r="C40" s="252">
        <v>23516</v>
      </c>
      <c r="D40" s="43">
        <v>176.32</v>
      </c>
      <c r="E40" s="227">
        <v>1</v>
      </c>
      <c r="F40" s="227">
        <v>1</v>
      </c>
      <c r="G40" s="227">
        <v>6.7</v>
      </c>
      <c r="H40" s="227">
        <v>6.7000000000000002E-3</v>
      </c>
      <c r="I40" s="227">
        <v>4.0072700000000003E-2</v>
      </c>
      <c r="J40" s="325">
        <v>0.02</v>
      </c>
      <c r="K40" s="228"/>
      <c r="L40" s="228"/>
      <c r="M40" s="228"/>
      <c r="N40" s="228"/>
      <c r="O40" s="228"/>
      <c r="P40" s="327">
        <v>0</v>
      </c>
      <c r="Q40" s="229"/>
      <c r="R40" s="229"/>
      <c r="S40" s="229"/>
      <c r="T40" s="229"/>
      <c r="U40" s="229"/>
      <c r="V40" s="328">
        <v>0</v>
      </c>
      <c r="W40" s="46"/>
      <c r="X40" s="46"/>
      <c r="Y40" s="46"/>
      <c r="Z40" s="46"/>
      <c r="AA40" s="46"/>
      <c r="AB40" s="330">
        <v>0</v>
      </c>
      <c r="AC40" s="231"/>
      <c r="AD40" s="231"/>
      <c r="AE40" s="231"/>
      <c r="AF40" s="231"/>
      <c r="AG40" s="331">
        <v>0</v>
      </c>
      <c r="AH40" s="231">
        <v>627</v>
      </c>
      <c r="AI40" s="231">
        <v>7727.0829999999996</v>
      </c>
      <c r="AJ40" s="231">
        <v>7.7270830000000004</v>
      </c>
      <c r="AK40" s="231">
        <v>6.9143709150000001</v>
      </c>
      <c r="AL40" s="331">
        <v>3.92</v>
      </c>
      <c r="AM40" s="231">
        <v>627</v>
      </c>
      <c r="AN40" s="231">
        <v>7727.0829999999996</v>
      </c>
      <c r="AO40" s="231">
        <v>7.7270830000000004</v>
      </c>
      <c r="AP40" s="231">
        <v>6.9143709150000001</v>
      </c>
      <c r="AQ40" s="331">
        <v>3.92</v>
      </c>
      <c r="AR40" s="233"/>
      <c r="AS40" s="233"/>
      <c r="AT40" s="233"/>
      <c r="AU40" s="233"/>
      <c r="AV40" s="233"/>
      <c r="AW40" s="333">
        <v>0</v>
      </c>
      <c r="AX40" s="234">
        <v>10</v>
      </c>
      <c r="AY40" s="234">
        <v>40570</v>
      </c>
      <c r="AZ40" s="234">
        <v>40.57</v>
      </c>
      <c r="BA40" s="234">
        <v>87.808447630000003</v>
      </c>
      <c r="BB40" s="336">
        <v>49.8</v>
      </c>
      <c r="BC40" s="17">
        <v>638</v>
      </c>
      <c r="BD40" s="17">
        <v>48.3</v>
      </c>
      <c r="BE40" s="17">
        <v>94.76</v>
      </c>
      <c r="BF40" s="338">
        <v>53.75</v>
      </c>
    </row>
    <row r="41" spans="1:58" x14ac:dyDescent="0.25">
      <c r="A41" s="42" t="s">
        <v>510</v>
      </c>
      <c r="B41" s="16" t="s">
        <v>141</v>
      </c>
      <c r="C41" s="252">
        <v>43615</v>
      </c>
      <c r="D41" s="43">
        <v>327.01</v>
      </c>
      <c r="E41" s="227"/>
      <c r="F41" s="227"/>
      <c r="G41" s="227"/>
      <c r="H41" s="227"/>
      <c r="I41" s="227"/>
      <c r="J41" s="325">
        <v>0</v>
      </c>
      <c r="K41" s="228"/>
      <c r="L41" s="228"/>
      <c r="M41" s="228"/>
      <c r="N41" s="228"/>
      <c r="O41" s="228"/>
      <c r="P41" s="327">
        <v>0</v>
      </c>
      <c r="Q41" s="229"/>
      <c r="R41" s="229"/>
      <c r="S41" s="229"/>
      <c r="T41" s="229"/>
      <c r="U41" s="229"/>
      <c r="V41" s="328">
        <v>0</v>
      </c>
      <c r="W41" s="46">
        <v>1</v>
      </c>
      <c r="X41" s="46">
        <v>2</v>
      </c>
      <c r="Y41" s="46">
        <v>600</v>
      </c>
      <c r="Z41" s="46">
        <v>0.6</v>
      </c>
      <c r="AA41" s="46">
        <v>0.97852343399999997</v>
      </c>
      <c r="AB41" s="330">
        <v>0.3</v>
      </c>
      <c r="AC41" s="231"/>
      <c r="AD41" s="231"/>
      <c r="AE41" s="231"/>
      <c r="AF41" s="231"/>
      <c r="AG41" s="331">
        <v>0</v>
      </c>
      <c r="AH41" s="231">
        <v>717</v>
      </c>
      <c r="AI41" s="231">
        <v>12813.444</v>
      </c>
      <c r="AJ41" s="231">
        <v>12.813444</v>
      </c>
      <c r="AK41" s="231">
        <v>11.465763279999999</v>
      </c>
      <c r="AL41" s="331">
        <v>3.51</v>
      </c>
      <c r="AM41" s="231">
        <v>717</v>
      </c>
      <c r="AN41" s="231">
        <v>12813.444</v>
      </c>
      <c r="AO41" s="231">
        <v>12.813444</v>
      </c>
      <c r="AP41" s="231">
        <v>11.465763279999999</v>
      </c>
      <c r="AQ41" s="331">
        <v>3.51</v>
      </c>
      <c r="AR41" s="233"/>
      <c r="AS41" s="233"/>
      <c r="AT41" s="233"/>
      <c r="AU41" s="233"/>
      <c r="AV41" s="233"/>
      <c r="AW41" s="333">
        <v>0</v>
      </c>
      <c r="AX41" s="234">
        <v>6</v>
      </c>
      <c r="AY41" s="234">
        <v>12000</v>
      </c>
      <c r="AZ41" s="234">
        <v>12</v>
      </c>
      <c r="BA41" s="234">
        <v>16.14966429</v>
      </c>
      <c r="BB41" s="336">
        <v>4.9400000000000004</v>
      </c>
      <c r="BC41" s="17">
        <v>724</v>
      </c>
      <c r="BD41" s="17">
        <v>25.41</v>
      </c>
      <c r="BE41" s="17">
        <v>28.59</v>
      </c>
      <c r="BF41" s="338">
        <v>8.74</v>
      </c>
    </row>
    <row r="42" spans="1:58" x14ac:dyDescent="0.25">
      <c r="A42" s="42" t="s">
        <v>521</v>
      </c>
      <c r="B42" s="16" t="s">
        <v>156</v>
      </c>
      <c r="C42" s="252">
        <v>33484</v>
      </c>
      <c r="D42" s="43">
        <v>251.05</v>
      </c>
      <c r="E42" s="227">
        <v>3</v>
      </c>
      <c r="F42" s="227">
        <v>6</v>
      </c>
      <c r="G42" s="227">
        <v>2370</v>
      </c>
      <c r="H42" s="227">
        <v>2.37</v>
      </c>
      <c r="I42" s="227">
        <v>14.17497</v>
      </c>
      <c r="J42" s="325">
        <v>5.65</v>
      </c>
      <c r="K42" s="228"/>
      <c r="L42" s="228"/>
      <c r="M42" s="228"/>
      <c r="N42" s="228"/>
      <c r="O42" s="228"/>
      <c r="P42" s="327">
        <v>0</v>
      </c>
      <c r="Q42" s="229"/>
      <c r="R42" s="229"/>
      <c r="S42" s="229"/>
      <c r="T42" s="229"/>
      <c r="U42" s="229"/>
      <c r="V42" s="328">
        <v>0</v>
      </c>
      <c r="W42" s="46">
        <v>1</v>
      </c>
      <c r="X42" s="46">
        <v>1</v>
      </c>
      <c r="Y42" s="46">
        <v>442.3600429</v>
      </c>
      <c r="Z42" s="46">
        <v>0.44236004299999998</v>
      </c>
      <c r="AA42" s="46">
        <v>0.61841933999999998</v>
      </c>
      <c r="AB42" s="330">
        <v>0.25</v>
      </c>
      <c r="AC42" s="231"/>
      <c r="AD42" s="231"/>
      <c r="AE42" s="231"/>
      <c r="AF42" s="231"/>
      <c r="AG42" s="331">
        <v>0</v>
      </c>
      <c r="AH42" s="231">
        <v>802</v>
      </c>
      <c r="AI42" s="231">
        <v>12121.941000000001</v>
      </c>
      <c r="AJ42" s="231">
        <v>12.121941</v>
      </c>
      <c r="AK42" s="231">
        <v>10.846990549999999</v>
      </c>
      <c r="AL42" s="331">
        <v>4.32</v>
      </c>
      <c r="AM42" s="231">
        <v>802</v>
      </c>
      <c r="AN42" s="231">
        <v>12121.941000000001</v>
      </c>
      <c r="AO42" s="231">
        <v>12.121941</v>
      </c>
      <c r="AP42" s="231">
        <v>10.846990549999999</v>
      </c>
      <c r="AQ42" s="331">
        <v>4.32</v>
      </c>
      <c r="AR42" s="233"/>
      <c r="AS42" s="233"/>
      <c r="AT42" s="233"/>
      <c r="AU42" s="233"/>
      <c r="AV42" s="233"/>
      <c r="AW42" s="333">
        <v>0</v>
      </c>
      <c r="AX42" s="234">
        <v>11</v>
      </c>
      <c r="AY42" s="234">
        <v>20100</v>
      </c>
      <c r="AZ42" s="234">
        <v>20.100000000000001</v>
      </c>
      <c r="BA42" s="234">
        <v>26.422008049999999</v>
      </c>
      <c r="BB42" s="336">
        <v>10.52</v>
      </c>
      <c r="BC42" s="17">
        <v>817</v>
      </c>
      <c r="BD42" s="17">
        <v>35.03</v>
      </c>
      <c r="BE42" s="17">
        <v>52.06</v>
      </c>
      <c r="BF42" s="338">
        <v>20.74</v>
      </c>
    </row>
    <row r="43" spans="1:58" x14ac:dyDescent="0.25">
      <c r="A43" s="42" t="s">
        <v>558</v>
      </c>
      <c r="B43" s="16" t="s">
        <v>187</v>
      </c>
      <c r="C43" s="252">
        <v>56479</v>
      </c>
      <c r="D43" s="43">
        <v>423.46</v>
      </c>
      <c r="E43" s="227">
        <v>3</v>
      </c>
      <c r="F43" s="227">
        <v>4</v>
      </c>
      <c r="G43" s="227">
        <v>22.9</v>
      </c>
      <c r="H43" s="227">
        <v>2.29E-2</v>
      </c>
      <c r="I43" s="227">
        <v>0.1369649</v>
      </c>
      <c r="J43" s="325">
        <v>0.03</v>
      </c>
      <c r="K43" s="228"/>
      <c r="L43" s="228"/>
      <c r="M43" s="228"/>
      <c r="N43" s="228"/>
      <c r="O43" s="228"/>
      <c r="P43" s="327">
        <v>0</v>
      </c>
      <c r="Q43" s="229"/>
      <c r="R43" s="229"/>
      <c r="S43" s="229"/>
      <c r="T43" s="229"/>
      <c r="U43" s="229"/>
      <c r="V43" s="328">
        <v>0</v>
      </c>
      <c r="W43" s="46">
        <v>1</v>
      </c>
      <c r="X43" s="46">
        <v>1</v>
      </c>
      <c r="Y43" s="46">
        <v>7743.5622320000002</v>
      </c>
      <c r="Z43" s="46">
        <v>7.7435622320000004</v>
      </c>
      <c r="AA43" s="46">
        <v>10.8255</v>
      </c>
      <c r="AB43" s="330">
        <v>2.56</v>
      </c>
      <c r="AC43" s="231">
        <v>1</v>
      </c>
      <c r="AD43" s="231">
        <v>0.55000000000000004</v>
      </c>
      <c r="AE43" s="231">
        <v>5.5000000000000003E-4</v>
      </c>
      <c r="AF43" s="231">
        <v>4.9215299999999995E-4</v>
      </c>
      <c r="AG43" s="331">
        <v>0</v>
      </c>
      <c r="AH43" s="231">
        <v>799</v>
      </c>
      <c r="AI43" s="231">
        <v>9124.5519999999997</v>
      </c>
      <c r="AJ43" s="231">
        <v>9.1245519999999996</v>
      </c>
      <c r="AK43" s="231">
        <v>8.1648581960000008</v>
      </c>
      <c r="AL43" s="331">
        <v>1.93</v>
      </c>
      <c r="AM43" s="231">
        <v>800</v>
      </c>
      <c r="AN43" s="231">
        <v>9125.1020000000008</v>
      </c>
      <c r="AO43" s="231">
        <v>9.125102</v>
      </c>
      <c r="AP43" s="231">
        <v>8.1653503480000005</v>
      </c>
      <c r="AQ43" s="331">
        <v>1.93</v>
      </c>
      <c r="AR43" s="233"/>
      <c r="AS43" s="233"/>
      <c r="AT43" s="233"/>
      <c r="AU43" s="233"/>
      <c r="AV43" s="233"/>
      <c r="AW43" s="333">
        <v>0</v>
      </c>
      <c r="AX43" s="234">
        <v>4</v>
      </c>
      <c r="AY43" s="234">
        <v>2410</v>
      </c>
      <c r="AZ43" s="234">
        <v>2.41</v>
      </c>
      <c r="BA43" s="234">
        <v>3.030749213</v>
      </c>
      <c r="BB43" s="336">
        <v>0.72</v>
      </c>
      <c r="BC43" s="17">
        <v>808</v>
      </c>
      <c r="BD43" s="17">
        <v>19.3</v>
      </c>
      <c r="BE43" s="17">
        <v>22.16</v>
      </c>
      <c r="BF43" s="338">
        <v>5.23</v>
      </c>
    </row>
    <row r="44" spans="1:58" x14ac:dyDescent="0.25">
      <c r="A44" s="42" t="s">
        <v>582</v>
      </c>
      <c r="B44" s="16" t="s">
        <v>213</v>
      </c>
      <c r="C44" s="252">
        <v>153109</v>
      </c>
      <c r="D44" s="43">
        <v>1147.96</v>
      </c>
      <c r="E44" s="227">
        <v>10</v>
      </c>
      <c r="F44" s="227">
        <v>41</v>
      </c>
      <c r="G44" s="227">
        <v>15600</v>
      </c>
      <c r="H44" s="227">
        <v>15.6</v>
      </c>
      <c r="I44" s="227">
        <v>93.303600000000003</v>
      </c>
      <c r="J44" s="325">
        <v>8.1300000000000008</v>
      </c>
      <c r="K44" s="228">
        <v>1</v>
      </c>
      <c r="L44" s="228">
        <v>3</v>
      </c>
      <c r="M44" s="228">
        <v>1720</v>
      </c>
      <c r="N44" s="228">
        <v>1.72</v>
      </c>
      <c r="O44" s="228">
        <v>2.4933999999999998</v>
      </c>
      <c r="P44" s="327">
        <v>0.22</v>
      </c>
      <c r="Q44" s="229"/>
      <c r="R44" s="229"/>
      <c r="S44" s="229"/>
      <c r="T44" s="229"/>
      <c r="U44" s="229"/>
      <c r="V44" s="328">
        <v>0</v>
      </c>
      <c r="W44" s="46">
        <v>2</v>
      </c>
      <c r="X44" s="46">
        <v>2</v>
      </c>
      <c r="Y44" s="46">
        <v>1500.7052060000001</v>
      </c>
      <c r="Z44" s="46">
        <v>1.5007052059999999</v>
      </c>
      <c r="AA44" s="46">
        <v>7.3336504710000003</v>
      </c>
      <c r="AB44" s="330">
        <v>0.64</v>
      </c>
      <c r="AC44" s="231"/>
      <c r="AD44" s="231"/>
      <c r="AE44" s="231"/>
      <c r="AF44" s="231"/>
      <c r="AG44" s="331">
        <v>0</v>
      </c>
      <c r="AH44" s="231">
        <v>1683</v>
      </c>
      <c r="AI44" s="231">
        <v>23315.381000000001</v>
      </c>
      <c r="AJ44" s="231">
        <v>23.315380999999999</v>
      </c>
      <c r="AK44" s="231">
        <v>20.863137129999998</v>
      </c>
      <c r="AL44" s="331">
        <v>1.82</v>
      </c>
      <c r="AM44" s="231">
        <v>1683</v>
      </c>
      <c r="AN44" s="231">
        <v>23315.381000000001</v>
      </c>
      <c r="AO44" s="231">
        <v>23.315380999999999</v>
      </c>
      <c r="AP44" s="231">
        <v>20.863137129999998</v>
      </c>
      <c r="AQ44" s="331">
        <v>1.82</v>
      </c>
      <c r="AR44" s="233">
        <v>1</v>
      </c>
      <c r="AS44" s="233">
        <v>1</v>
      </c>
      <c r="AT44" s="233">
        <v>35</v>
      </c>
      <c r="AU44" s="233">
        <v>3.5000000000000003E-2</v>
      </c>
      <c r="AV44" s="233">
        <v>0.30285699999999999</v>
      </c>
      <c r="AW44" s="333">
        <v>0.03</v>
      </c>
      <c r="AX44" s="234">
        <v>5</v>
      </c>
      <c r="AY44" s="234">
        <v>10950</v>
      </c>
      <c r="AZ44" s="234">
        <v>10.95</v>
      </c>
      <c r="BA44" s="234">
        <v>18.382594019999999</v>
      </c>
      <c r="BB44" s="336">
        <v>1.6</v>
      </c>
      <c r="BC44" s="17">
        <v>1702</v>
      </c>
      <c r="BD44" s="17">
        <v>53.12</v>
      </c>
      <c r="BE44" s="17">
        <v>142.68</v>
      </c>
      <c r="BF44" s="338">
        <v>12.43</v>
      </c>
    </row>
    <row r="45" spans="1:58" x14ac:dyDescent="0.25">
      <c r="A45" s="42" t="s">
        <v>625</v>
      </c>
      <c r="B45" s="16" t="s">
        <v>254</v>
      </c>
      <c r="C45" s="252">
        <v>13357</v>
      </c>
      <c r="D45" s="43">
        <v>100.15</v>
      </c>
      <c r="E45" s="227"/>
      <c r="F45" s="227"/>
      <c r="G45" s="227"/>
      <c r="H45" s="227"/>
      <c r="I45" s="227"/>
      <c r="J45" s="325">
        <v>0</v>
      </c>
      <c r="K45" s="228"/>
      <c r="L45" s="228"/>
      <c r="M45" s="228"/>
      <c r="N45" s="228"/>
      <c r="O45" s="228"/>
      <c r="P45" s="327">
        <v>0</v>
      </c>
      <c r="Q45" s="229"/>
      <c r="R45" s="229"/>
      <c r="S45" s="229"/>
      <c r="T45" s="229"/>
      <c r="U45" s="229"/>
      <c r="V45" s="328">
        <v>0</v>
      </c>
      <c r="W45" s="46">
        <v>1</v>
      </c>
      <c r="X45" s="46">
        <v>1</v>
      </c>
      <c r="Y45" s="46"/>
      <c r="Z45" s="46"/>
      <c r="AA45" s="46"/>
      <c r="AB45" s="330">
        <v>0</v>
      </c>
      <c r="AC45" s="231"/>
      <c r="AD45" s="231"/>
      <c r="AE45" s="231"/>
      <c r="AF45" s="231"/>
      <c r="AG45" s="331">
        <v>0</v>
      </c>
      <c r="AH45" s="231">
        <v>493</v>
      </c>
      <c r="AI45" s="231">
        <v>8291.3829999999998</v>
      </c>
      <c r="AJ45" s="231">
        <v>8.2913829999999997</v>
      </c>
      <c r="AK45" s="231">
        <v>7.4193194849999999</v>
      </c>
      <c r="AL45" s="331">
        <v>7.41</v>
      </c>
      <c r="AM45" s="231">
        <v>493</v>
      </c>
      <c r="AN45" s="231">
        <v>8291.3829999999998</v>
      </c>
      <c r="AO45" s="231">
        <v>8.2913829999999997</v>
      </c>
      <c r="AP45" s="231">
        <v>7.4193194849999999</v>
      </c>
      <c r="AQ45" s="331">
        <v>7.41</v>
      </c>
      <c r="AR45" s="233"/>
      <c r="AS45" s="233"/>
      <c r="AT45" s="233"/>
      <c r="AU45" s="233"/>
      <c r="AV45" s="233"/>
      <c r="AW45" s="333">
        <v>0</v>
      </c>
      <c r="AX45" s="234">
        <v>2</v>
      </c>
      <c r="AY45" s="234">
        <v>3000</v>
      </c>
      <c r="AZ45" s="234">
        <v>3</v>
      </c>
      <c r="BA45" s="234">
        <v>3.062520117</v>
      </c>
      <c r="BB45" s="336">
        <v>3.06</v>
      </c>
      <c r="BC45" s="17">
        <v>496</v>
      </c>
      <c r="BD45" s="17">
        <v>11.29</v>
      </c>
      <c r="BE45" s="17">
        <v>10.48</v>
      </c>
      <c r="BF45" s="338">
        <v>10.47</v>
      </c>
    </row>
    <row r="46" spans="1:58" x14ac:dyDescent="0.25">
      <c r="A46" s="42" t="s">
        <v>412</v>
      </c>
      <c r="B46" s="16" t="s">
        <v>804</v>
      </c>
      <c r="C46" s="252">
        <v>15934</v>
      </c>
      <c r="D46" s="43">
        <v>119.47</v>
      </c>
      <c r="E46" s="227">
        <v>3</v>
      </c>
      <c r="F46" s="227">
        <v>3</v>
      </c>
      <c r="G46" s="227">
        <v>1147</v>
      </c>
      <c r="H46" s="227">
        <v>1.147</v>
      </c>
      <c r="I46" s="227">
        <v>6.8602069999999999</v>
      </c>
      <c r="J46" s="325">
        <v>5.74</v>
      </c>
      <c r="K46" s="228"/>
      <c r="L46" s="228"/>
      <c r="M46" s="228"/>
      <c r="N46" s="228"/>
      <c r="O46" s="228"/>
      <c r="P46" s="327">
        <v>0</v>
      </c>
      <c r="Q46" s="229"/>
      <c r="R46" s="229"/>
      <c r="S46" s="229"/>
      <c r="T46" s="229"/>
      <c r="U46" s="229"/>
      <c r="V46" s="328">
        <v>0</v>
      </c>
      <c r="W46" s="46">
        <v>1</v>
      </c>
      <c r="X46" s="46">
        <v>1</v>
      </c>
      <c r="Y46" s="46"/>
      <c r="Z46" s="46"/>
      <c r="AA46" s="46"/>
      <c r="AB46" s="330">
        <v>0</v>
      </c>
      <c r="AC46" s="231"/>
      <c r="AD46" s="231"/>
      <c r="AE46" s="231"/>
      <c r="AF46" s="231"/>
      <c r="AG46" s="331">
        <v>0</v>
      </c>
      <c r="AH46" s="231">
        <v>547</v>
      </c>
      <c r="AI46" s="231">
        <v>11941.49</v>
      </c>
      <c r="AJ46" s="231">
        <v>11.94149</v>
      </c>
      <c r="AK46" s="231">
        <v>10.68551886</v>
      </c>
      <c r="AL46" s="331">
        <v>8.94</v>
      </c>
      <c r="AM46" s="231">
        <v>547</v>
      </c>
      <c r="AN46" s="231">
        <v>11941.49</v>
      </c>
      <c r="AO46" s="231">
        <v>11.94149</v>
      </c>
      <c r="AP46" s="231">
        <v>10.68551886</v>
      </c>
      <c r="AQ46" s="331">
        <v>8.94</v>
      </c>
      <c r="AR46" s="233"/>
      <c r="AS46" s="233"/>
      <c r="AT46" s="233"/>
      <c r="AU46" s="233"/>
      <c r="AV46" s="233"/>
      <c r="AW46" s="333">
        <v>0</v>
      </c>
      <c r="AX46" s="234">
        <v>5</v>
      </c>
      <c r="AY46" s="234">
        <v>5800</v>
      </c>
      <c r="AZ46" s="234">
        <v>5.8</v>
      </c>
      <c r="BA46" s="234">
        <v>6.4669522930000003</v>
      </c>
      <c r="BB46" s="336">
        <v>5.41</v>
      </c>
      <c r="BC46" s="17">
        <v>556</v>
      </c>
      <c r="BD46" s="17">
        <v>18.89</v>
      </c>
      <c r="BE46" s="17">
        <v>24.01</v>
      </c>
      <c r="BF46" s="338">
        <v>20.100000000000001</v>
      </c>
    </row>
    <row r="47" spans="1:58" x14ac:dyDescent="0.25">
      <c r="A47" s="42" t="s">
        <v>459</v>
      </c>
      <c r="B47" s="16" t="s">
        <v>98</v>
      </c>
      <c r="C47" s="252">
        <v>14759</v>
      </c>
      <c r="D47" s="43">
        <v>110.66</v>
      </c>
      <c r="E47" s="227">
        <v>5</v>
      </c>
      <c r="F47" s="227">
        <v>5</v>
      </c>
      <c r="G47" s="227">
        <v>1665</v>
      </c>
      <c r="H47" s="227">
        <v>1.665</v>
      </c>
      <c r="I47" s="227">
        <v>9.9583650000000006</v>
      </c>
      <c r="J47" s="325">
        <v>9</v>
      </c>
      <c r="K47" s="228"/>
      <c r="L47" s="228"/>
      <c r="M47" s="228"/>
      <c r="N47" s="228"/>
      <c r="O47" s="228"/>
      <c r="P47" s="327">
        <v>0</v>
      </c>
      <c r="Q47" s="229"/>
      <c r="R47" s="229"/>
      <c r="S47" s="229"/>
      <c r="T47" s="229"/>
      <c r="U47" s="229"/>
      <c r="V47" s="328">
        <v>0</v>
      </c>
      <c r="W47" s="46">
        <v>1</v>
      </c>
      <c r="X47" s="46">
        <v>1</v>
      </c>
      <c r="Y47" s="46">
        <v>80.97317597</v>
      </c>
      <c r="Z47" s="46">
        <v>8.0973175999999994E-2</v>
      </c>
      <c r="AA47" s="46">
        <v>0.1132005</v>
      </c>
      <c r="AB47" s="330">
        <v>0.1</v>
      </c>
      <c r="AC47" s="231"/>
      <c r="AD47" s="231"/>
      <c r="AE47" s="231"/>
      <c r="AF47" s="231"/>
      <c r="AG47" s="331">
        <v>0</v>
      </c>
      <c r="AH47" s="231">
        <v>537</v>
      </c>
      <c r="AI47" s="231">
        <v>12466.257</v>
      </c>
      <c r="AJ47" s="231">
        <v>12.466257000000001</v>
      </c>
      <c r="AK47" s="231">
        <v>11.155092399999999</v>
      </c>
      <c r="AL47" s="331">
        <v>10.08</v>
      </c>
      <c r="AM47" s="231">
        <v>537</v>
      </c>
      <c r="AN47" s="231">
        <v>12466.257</v>
      </c>
      <c r="AO47" s="231">
        <v>12.466257000000001</v>
      </c>
      <c r="AP47" s="231">
        <v>11.155092399999999</v>
      </c>
      <c r="AQ47" s="331">
        <v>10.08</v>
      </c>
      <c r="AR47" s="233"/>
      <c r="AS47" s="233"/>
      <c r="AT47" s="233"/>
      <c r="AU47" s="233"/>
      <c r="AV47" s="233"/>
      <c r="AW47" s="333">
        <v>0</v>
      </c>
      <c r="AX47" s="234">
        <v>6</v>
      </c>
      <c r="AY47" s="234">
        <v>9800</v>
      </c>
      <c r="AZ47" s="234">
        <v>9.8000000000000007</v>
      </c>
      <c r="BA47" s="234">
        <v>15.00053651</v>
      </c>
      <c r="BB47" s="336">
        <v>13.56</v>
      </c>
      <c r="BC47" s="17">
        <v>549</v>
      </c>
      <c r="BD47" s="17">
        <v>24.01</v>
      </c>
      <c r="BE47" s="17">
        <v>36.229999999999997</v>
      </c>
      <c r="BF47" s="338">
        <v>32.74</v>
      </c>
    </row>
    <row r="48" spans="1:58" x14ac:dyDescent="0.25">
      <c r="A48" s="42" t="s">
        <v>515</v>
      </c>
      <c r="B48" s="16" t="s">
        <v>147</v>
      </c>
      <c r="C48" s="252">
        <v>34537</v>
      </c>
      <c r="D48" s="43">
        <v>258.95</v>
      </c>
      <c r="E48" s="227">
        <v>6</v>
      </c>
      <c r="F48" s="227">
        <v>9</v>
      </c>
      <c r="G48" s="227">
        <v>5677</v>
      </c>
      <c r="H48" s="227">
        <v>5.6769999999999996</v>
      </c>
      <c r="I48" s="227">
        <v>33.954137000000003</v>
      </c>
      <c r="J48" s="325">
        <v>13.11</v>
      </c>
      <c r="K48" s="228"/>
      <c r="L48" s="228"/>
      <c r="M48" s="228"/>
      <c r="N48" s="228"/>
      <c r="O48" s="228"/>
      <c r="P48" s="327">
        <v>0</v>
      </c>
      <c r="Q48" s="229"/>
      <c r="R48" s="229"/>
      <c r="S48" s="229"/>
      <c r="T48" s="229"/>
      <c r="U48" s="229"/>
      <c r="V48" s="328">
        <v>0</v>
      </c>
      <c r="W48" s="46"/>
      <c r="X48" s="46"/>
      <c r="Y48" s="46"/>
      <c r="Z48" s="46"/>
      <c r="AA48" s="46"/>
      <c r="AB48" s="330">
        <v>0</v>
      </c>
      <c r="AC48" s="231"/>
      <c r="AD48" s="231"/>
      <c r="AE48" s="231"/>
      <c r="AF48" s="231"/>
      <c r="AG48" s="331">
        <v>0</v>
      </c>
      <c r="AH48" s="231">
        <v>1021</v>
      </c>
      <c r="AI48" s="231">
        <v>20925.776000000002</v>
      </c>
      <c r="AJ48" s="231">
        <v>20.925775999999999</v>
      </c>
      <c r="AK48" s="231">
        <v>18.72486383</v>
      </c>
      <c r="AL48" s="331">
        <v>7.23</v>
      </c>
      <c r="AM48" s="231">
        <v>1021</v>
      </c>
      <c r="AN48" s="231">
        <v>20925.776000000002</v>
      </c>
      <c r="AO48" s="231">
        <v>20.925775999999999</v>
      </c>
      <c r="AP48" s="231">
        <v>18.72486383</v>
      </c>
      <c r="AQ48" s="331">
        <v>7.23</v>
      </c>
      <c r="AR48" s="233"/>
      <c r="AS48" s="233"/>
      <c r="AT48" s="233"/>
      <c r="AU48" s="233"/>
      <c r="AV48" s="233"/>
      <c r="AW48" s="333">
        <v>0</v>
      </c>
      <c r="AX48" s="234">
        <v>6</v>
      </c>
      <c r="AY48" s="234">
        <v>6480</v>
      </c>
      <c r="AZ48" s="234">
        <v>6.48</v>
      </c>
      <c r="BA48" s="234">
        <v>6.4745123700000002</v>
      </c>
      <c r="BB48" s="336">
        <v>2.5</v>
      </c>
      <c r="BC48" s="17">
        <v>1033</v>
      </c>
      <c r="BD48" s="17">
        <v>33.08</v>
      </c>
      <c r="BE48" s="17">
        <v>59.15</v>
      </c>
      <c r="BF48" s="338">
        <v>22.84</v>
      </c>
    </row>
    <row r="49" spans="1:58" x14ac:dyDescent="0.25">
      <c r="A49" s="42" t="s">
        <v>576</v>
      </c>
      <c r="B49" s="16" t="s">
        <v>207</v>
      </c>
      <c r="C49" s="252">
        <v>42438</v>
      </c>
      <c r="D49" s="43">
        <v>318.19</v>
      </c>
      <c r="E49" s="227">
        <v>6</v>
      </c>
      <c r="F49" s="227">
        <v>8</v>
      </c>
      <c r="G49" s="227">
        <v>3023</v>
      </c>
      <c r="H49" s="227">
        <v>3.0230000000000001</v>
      </c>
      <c r="I49" s="227">
        <v>18.080563000000001</v>
      </c>
      <c r="J49" s="325">
        <v>5.68</v>
      </c>
      <c r="K49" s="228">
        <v>1</v>
      </c>
      <c r="L49" s="228">
        <v>1</v>
      </c>
      <c r="M49" s="228">
        <v>99</v>
      </c>
      <c r="N49" s="228">
        <v>9.9000000000000005E-2</v>
      </c>
      <c r="O49" s="228">
        <v>0.79110000000000003</v>
      </c>
      <c r="P49" s="327">
        <v>0.25</v>
      </c>
      <c r="Q49" s="229"/>
      <c r="R49" s="229"/>
      <c r="S49" s="229"/>
      <c r="T49" s="229"/>
      <c r="U49" s="229"/>
      <c r="V49" s="328">
        <v>0</v>
      </c>
      <c r="W49" s="46"/>
      <c r="X49" s="46"/>
      <c r="Y49" s="46"/>
      <c r="Z49" s="46"/>
      <c r="AA49" s="46"/>
      <c r="AB49" s="330">
        <v>0</v>
      </c>
      <c r="AC49" s="231">
        <v>5</v>
      </c>
      <c r="AD49" s="231">
        <v>18.260000000000002</v>
      </c>
      <c r="AE49" s="231">
        <v>1.8259999999999998E-2</v>
      </c>
      <c r="AF49" s="231">
        <v>1.6339466E-2</v>
      </c>
      <c r="AG49" s="331">
        <v>0.01</v>
      </c>
      <c r="AH49" s="231">
        <v>1409</v>
      </c>
      <c r="AI49" s="231">
        <v>28611.981</v>
      </c>
      <c r="AJ49" s="231">
        <v>28.611981</v>
      </c>
      <c r="AK49" s="231">
        <v>25.602656169999999</v>
      </c>
      <c r="AL49" s="331">
        <v>8.0500000000000007</v>
      </c>
      <c r="AM49" s="231">
        <v>1414</v>
      </c>
      <c r="AN49" s="231">
        <v>28630.241000000002</v>
      </c>
      <c r="AO49" s="231">
        <v>28.630241000000002</v>
      </c>
      <c r="AP49" s="231">
        <v>25.618995640000001</v>
      </c>
      <c r="AQ49" s="331">
        <v>8.0500000000000007</v>
      </c>
      <c r="AR49" s="233"/>
      <c r="AS49" s="233"/>
      <c r="AT49" s="233"/>
      <c r="AU49" s="233"/>
      <c r="AV49" s="233"/>
      <c r="AW49" s="333">
        <v>0</v>
      </c>
      <c r="AX49" s="234">
        <v>4</v>
      </c>
      <c r="AY49" s="234">
        <v>4600</v>
      </c>
      <c r="AZ49" s="234">
        <v>4.5999999999999996</v>
      </c>
      <c r="BA49" s="234">
        <v>4.0744670809999999</v>
      </c>
      <c r="BB49" s="336">
        <v>1.28</v>
      </c>
      <c r="BC49" s="17">
        <v>1425</v>
      </c>
      <c r="BD49" s="17">
        <v>36.35</v>
      </c>
      <c r="BE49" s="17">
        <v>48.57</v>
      </c>
      <c r="BF49" s="338">
        <v>15.26</v>
      </c>
    </row>
    <row r="50" spans="1:58" x14ac:dyDescent="0.25">
      <c r="A50" s="42" t="s">
        <v>585</v>
      </c>
      <c r="B50" s="16" t="s">
        <v>830</v>
      </c>
      <c r="C50" s="252">
        <v>14948</v>
      </c>
      <c r="D50" s="43">
        <v>112.08</v>
      </c>
      <c r="E50" s="227"/>
      <c r="F50" s="227"/>
      <c r="G50" s="227"/>
      <c r="H50" s="227"/>
      <c r="I50" s="227"/>
      <c r="J50" s="325">
        <v>0</v>
      </c>
      <c r="K50" s="228"/>
      <c r="L50" s="228"/>
      <c r="M50" s="228"/>
      <c r="N50" s="228"/>
      <c r="O50" s="228"/>
      <c r="P50" s="327">
        <v>0</v>
      </c>
      <c r="Q50" s="229"/>
      <c r="R50" s="229"/>
      <c r="S50" s="229"/>
      <c r="T50" s="229"/>
      <c r="U50" s="229"/>
      <c r="V50" s="328">
        <v>0</v>
      </c>
      <c r="W50" s="46">
        <v>1</v>
      </c>
      <c r="X50" s="46">
        <v>1</v>
      </c>
      <c r="Y50" s="46"/>
      <c r="Z50" s="46"/>
      <c r="AA50" s="46"/>
      <c r="AB50" s="330">
        <v>0</v>
      </c>
      <c r="AC50" s="231"/>
      <c r="AD50" s="231"/>
      <c r="AE50" s="231"/>
      <c r="AF50" s="231"/>
      <c r="AG50" s="331">
        <v>0</v>
      </c>
      <c r="AH50" s="231">
        <v>448</v>
      </c>
      <c r="AI50" s="231">
        <v>7950.3789999999999</v>
      </c>
      <c r="AJ50" s="231">
        <v>7.9503789999999999</v>
      </c>
      <c r="AK50" s="231">
        <v>7.1141812919999996</v>
      </c>
      <c r="AL50" s="331">
        <v>6.35</v>
      </c>
      <c r="AM50" s="231">
        <v>448</v>
      </c>
      <c r="AN50" s="231">
        <v>7950.3789999999999</v>
      </c>
      <c r="AO50" s="231">
        <v>7.9503789999999999</v>
      </c>
      <c r="AP50" s="231">
        <v>7.1141812919999996</v>
      </c>
      <c r="AQ50" s="331">
        <v>6.35</v>
      </c>
      <c r="AR50" s="233"/>
      <c r="AS50" s="233"/>
      <c r="AT50" s="233"/>
      <c r="AU50" s="233"/>
      <c r="AV50" s="233"/>
      <c r="AW50" s="333">
        <v>0</v>
      </c>
      <c r="AX50" s="234">
        <v>7</v>
      </c>
      <c r="AY50" s="234">
        <v>16080</v>
      </c>
      <c r="AZ50" s="234">
        <v>16.079999999999998</v>
      </c>
      <c r="BA50" s="234">
        <v>34.526835140000003</v>
      </c>
      <c r="BB50" s="336">
        <v>30.81</v>
      </c>
      <c r="BC50" s="17">
        <v>456</v>
      </c>
      <c r="BD50" s="17">
        <v>24.03</v>
      </c>
      <c r="BE50" s="17">
        <v>41.64</v>
      </c>
      <c r="BF50" s="338">
        <v>37.15</v>
      </c>
    </row>
    <row r="51" spans="1:58" x14ac:dyDescent="0.25">
      <c r="A51" s="42" t="s">
        <v>642</v>
      </c>
      <c r="B51" s="16" t="s">
        <v>266</v>
      </c>
      <c r="C51" s="252">
        <v>19012</v>
      </c>
      <c r="D51" s="43">
        <v>142.55000000000001</v>
      </c>
      <c r="E51" s="227">
        <v>4</v>
      </c>
      <c r="F51" s="227">
        <v>5</v>
      </c>
      <c r="G51" s="227">
        <v>1651</v>
      </c>
      <c r="H51" s="227">
        <v>1.651</v>
      </c>
      <c r="I51" s="227">
        <v>9.8746310000000008</v>
      </c>
      <c r="J51" s="325">
        <v>6.93</v>
      </c>
      <c r="K51" s="228"/>
      <c r="L51" s="228"/>
      <c r="M51" s="228"/>
      <c r="N51" s="228"/>
      <c r="O51" s="228"/>
      <c r="P51" s="327">
        <v>0</v>
      </c>
      <c r="Q51" s="229"/>
      <c r="R51" s="229"/>
      <c r="S51" s="229"/>
      <c r="T51" s="229"/>
      <c r="U51" s="229"/>
      <c r="V51" s="328">
        <v>0</v>
      </c>
      <c r="W51" s="46">
        <v>1</v>
      </c>
      <c r="X51" s="46">
        <v>1</v>
      </c>
      <c r="Y51" s="46">
        <v>296.51741329999999</v>
      </c>
      <c r="Z51" s="46">
        <v>0.29651741300000001</v>
      </c>
      <c r="AA51" s="46">
        <v>0.41453134400000002</v>
      </c>
      <c r="AB51" s="330">
        <v>0.28999999999999998</v>
      </c>
      <c r="AC51" s="231"/>
      <c r="AD51" s="231"/>
      <c r="AE51" s="231"/>
      <c r="AF51" s="231"/>
      <c r="AG51" s="331">
        <v>0</v>
      </c>
      <c r="AH51" s="231">
        <v>563</v>
      </c>
      <c r="AI51" s="231">
        <v>10223.203</v>
      </c>
      <c r="AJ51" s="231">
        <v>10.223203</v>
      </c>
      <c r="AK51" s="231">
        <v>9.1479562829999992</v>
      </c>
      <c r="AL51" s="331">
        <v>6.42</v>
      </c>
      <c r="AM51" s="231">
        <v>563</v>
      </c>
      <c r="AN51" s="231">
        <v>10223.203</v>
      </c>
      <c r="AO51" s="231">
        <v>10.223203</v>
      </c>
      <c r="AP51" s="231">
        <v>9.1479562829999992</v>
      </c>
      <c r="AQ51" s="331">
        <v>6.42</v>
      </c>
      <c r="AR51" s="233">
        <v>1</v>
      </c>
      <c r="AS51" s="233">
        <v>1</v>
      </c>
      <c r="AT51" s="233">
        <v>7.5</v>
      </c>
      <c r="AU51" s="233">
        <v>7.4999999999999997E-3</v>
      </c>
      <c r="AV51" s="233">
        <v>4.3810000000000003E-3</v>
      </c>
      <c r="AW51" s="333">
        <v>0</v>
      </c>
      <c r="AX51" s="234">
        <v>6</v>
      </c>
      <c r="AY51" s="234">
        <v>4400</v>
      </c>
      <c r="AZ51" s="234">
        <v>4.4000000000000004</v>
      </c>
      <c r="BA51" s="234">
        <v>5.0327052459999999</v>
      </c>
      <c r="BB51" s="336">
        <v>3.53</v>
      </c>
      <c r="BC51" s="17">
        <v>575</v>
      </c>
      <c r="BD51" s="17">
        <v>16.579999999999998</v>
      </c>
      <c r="BE51" s="17">
        <v>24.47</v>
      </c>
      <c r="BF51" s="338">
        <v>17.170000000000002</v>
      </c>
    </row>
    <row r="52" spans="1:58" x14ac:dyDescent="0.25">
      <c r="A52" s="42" t="s">
        <v>668</v>
      </c>
      <c r="B52" s="16" t="s">
        <v>800</v>
      </c>
      <c r="C52" s="252">
        <v>29249</v>
      </c>
      <c r="D52" s="43">
        <v>219.3</v>
      </c>
      <c r="E52" s="227">
        <v>5</v>
      </c>
      <c r="F52" s="227">
        <v>12</v>
      </c>
      <c r="G52" s="227">
        <v>5055</v>
      </c>
      <c r="H52" s="227">
        <v>5.0549999999999997</v>
      </c>
      <c r="I52" s="227">
        <v>30.233955000000002</v>
      </c>
      <c r="J52" s="325">
        <v>13.79</v>
      </c>
      <c r="K52" s="228"/>
      <c r="L52" s="228"/>
      <c r="M52" s="228"/>
      <c r="N52" s="228"/>
      <c r="O52" s="228"/>
      <c r="P52" s="327">
        <v>0</v>
      </c>
      <c r="Q52" s="229"/>
      <c r="R52" s="229"/>
      <c r="S52" s="229"/>
      <c r="T52" s="229"/>
      <c r="U52" s="229"/>
      <c r="V52" s="328">
        <v>0</v>
      </c>
      <c r="W52" s="46"/>
      <c r="X52" s="46"/>
      <c r="Y52" s="46"/>
      <c r="Z52" s="46"/>
      <c r="AA52" s="46"/>
      <c r="AB52" s="330">
        <v>0</v>
      </c>
      <c r="AC52" s="231"/>
      <c r="AD52" s="231"/>
      <c r="AE52" s="231"/>
      <c r="AF52" s="231"/>
      <c r="AG52" s="331">
        <v>0</v>
      </c>
      <c r="AH52" s="231">
        <v>735</v>
      </c>
      <c r="AI52" s="231">
        <v>15490.084999999999</v>
      </c>
      <c r="AJ52" s="231">
        <v>15.490085000000001</v>
      </c>
      <c r="AK52" s="231">
        <v>13.86088297</v>
      </c>
      <c r="AL52" s="331">
        <v>6.32</v>
      </c>
      <c r="AM52" s="231">
        <v>735</v>
      </c>
      <c r="AN52" s="231">
        <v>15490.084999999999</v>
      </c>
      <c r="AO52" s="231">
        <v>15.490085000000001</v>
      </c>
      <c r="AP52" s="231">
        <v>13.86088297</v>
      </c>
      <c r="AQ52" s="331">
        <v>6.32</v>
      </c>
      <c r="AR52" s="233"/>
      <c r="AS52" s="233"/>
      <c r="AT52" s="233"/>
      <c r="AU52" s="233"/>
      <c r="AV52" s="233"/>
      <c r="AW52" s="333">
        <v>0</v>
      </c>
      <c r="AX52" s="234">
        <v>5</v>
      </c>
      <c r="AY52" s="234">
        <v>10000</v>
      </c>
      <c r="AZ52" s="234">
        <v>10</v>
      </c>
      <c r="BA52" s="234">
        <v>13.666398109999999</v>
      </c>
      <c r="BB52" s="336">
        <v>6.23</v>
      </c>
      <c r="BC52" s="17">
        <v>745</v>
      </c>
      <c r="BD52" s="17">
        <v>30.55</v>
      </c>
      <c r="BE52" s="17">
        <v>57.76</v>
      </c>
      <c r="BF52" s="338">
        <v>26.34</v>
      </c>
    </row>
    <row r="53" spans="1:58" x14ac:dyDescent="0.25">
      <c r="A53" s="42" t="s">
        <v>677</v>
      </c>
      <c r="B53" s="16" t="s">
        <v>299</v>
      </c>
      <c r="C53" s="252">
        <v>77376</v>
      </c>
      <c r="D53" s="43">
        <v>580.14</v>
      </c>
      <c r="E53" s="227">
        <v>1</v>
      </c>
      <c r="F53" s="227">
        <v>4</v>
      </c>
      <c r="G53" s="227">
        <v>2400</v>
      </c>
      <c r="H53" s="227">
        <v>2.4</v>
      </c>
      <c r="I53" s="227">
        <v>14.3544</v>
      </c>
      <c r="J53" s="325">
        <v>2.4700000000000002</v>
      </c>
      <c r="K53" s="228">
        <v>1</v>
      </c>
      <c r="L53" s="228">
        <v>1</v>
      </c>
      <c r="M53" s="228">
        <v>400</v>
      </c>
      <c r="N53" s="228">
        <v>0.4</v>
      </c>
      <c r="O53" s="228">
        <v>4.0271999999999997</v>
      </c>
      <c r="P53" s="327">
        <v>0.69</v>
      </c>
      <c r="Q53" s="229"/>
      <c r="R53" s="229"/>
      <c r="S53" s="229"/>
      <c r="T53" s="229"/>
      <c r="U53" s="229"/>
      <c r="V53" s="328">
        <v>0</v>
      </c>
      <c r="W53" s="46">
        <v>1</v>
      </c>
      <c r="X53" s="46">
        <v>1</v>
      </c>
      <c r="Y53" s="46">
        <v>372.06961799999999</v>
      </c>
      <c r="Z53" s="46">
        <v>0.37206961799999999</v>
      </c>
      <c r="AA53" s="46">
        <v>0.52015332599999997</v>
      </c>
      <c r="AB53" s="330">
        <v>0.09</v>
      </c>
      <c r="AC53" s="231">
        <v>1</v>
      </c>
      <c r="AD53" s="231">
        <v>1999.2</v>
      </c>
      <c r="AE53" s="231">
        <v>1.9992000000000001</v>
      </c>
      <c r="AF53" s="231">
        <v>1.7889299670000001</v>
      </c>
      <c r="AG53" s="331">
        <v>0.31</v>
      </c>
      <c r="AH53" s="231">
        <v>1254</v>
      </c>
      <c r="AI53" s="231">
        <v>27354.014999999999</v>
      </c>
      <c r="AJ53" s="231">
        <v>27.354015</v>
      </c>
      <c r="AK53" s="231">
        <v>24.476999370000001</v>
      </c>
      <c r="AL53" s="331">
        <v>4.22</v>
      </c>
      <c r="AM53" s="231">
        <v>1255</v>
      </c>
      <c r="AN53" s="231">
        <v>29353.215</v>
      </c>
      <c r="AO53" s="231">
        <v>29.353214999999999</v>
      </c>
      <c r="AP53" s="231">
        <v>26.26592934</v>
      </c>
      <c r="AQ53" s="331">
        <v>4.53</v>
      </c>
      <c r="AR53" s="233"/>
      <c r="AS53" s="233"/>
      <c r="AT53" s="233"/>
      <c r="AU53" s="233"/>
      <c r="AV53" s="233"/>
      <c r="AW53" s="333">
        <v>0</v>
      </c>
      <c r="AX53" s="234">
        <v>5</v>
      </c>
      <c r="AY53" s="234">
        <v>6951.5</v>
      </c>
      <c r="AZ53" s="234">
        <v>6.9515000000000002</v>
      </c>
      <c r="BA53" s="234">
        <v>9.7472264640000006</v>
      </c>
      <c r="BB53" s="336">
        <v>1.68</v>
      </c>
      <c r="BC53" s="17">
        <v>1263</v>
      </c>
      <c r="BD53" s="17">
        <v>39.479999999999997</v>
      </c>
      <c r="BE53" s="17">
        <v>54.91</v>
      </c>
      <c r="BF53" s="338">
        <v>9.4700000000000006</v>
      </c>
    </row>
    <row r="54" spans="1:58" x14ac:dyDescent="0.25">
      <c r="A54" s="42" t="s">
        <v>707</v>
      </c>
      <c r="B54" s="16" t="s">
        <v>330</v>
      </c>
      <c r="C54" s="252">
        <v>50283</v>
      </c>
      <c r="D54" s="43">
        <v>377.01</v>
      </c>
      <c r="E54" s="227">
        <v>3</v>
      </c>
      <c r="F54" s="227">
        <v>3</v>
      </c>
      <c r="G54" s="227">
        <v>630</v>
      </c>
      <c r="H54" s="227">
        <v>0.63</v>
      </c>
      <c r="I54" s="227">
        <v>3.76803</v>
      </c>
      <c r="J54" s="325">
        <v>1</v>
      </c>
      <c r="K54" s="228"/>
      <c r="L54" s="228"/>
      <c r="M54" s="228"/>
      <c r="N54" s="228"/>
      <c r="O54" s="228"/>
      <c r="P54" s="327">
        <v>0</v>
      </c>
      <c r="Q54" s="229"/>
      <c r="R54" s="229"/>
      <c r="S54" s="229"/>
      <c r="T54" s="229"/>
      <c r="U54" s="229"/>
      <c r="V54" s="328">
        <v>0</v>
      </c>
      <c r="W54" s="46"/>
      <c r="X54" s="46"/>
      <c r="Y54" s="46"/>
      <c r="Z54" s="46"/>
      <c r="AA54" s="46"/>
      <c r="AB54" s="330">
        <v>0</v>
      </c>
      <c r="AC54" s="231">
        <v>1</v>
      </c>
      <c r="AD54" s="231">
        <v>0.32500000000000001</v>
      </c>
      <c r="AE54" s="231">
        <v>3.2499999999999999E-4</v>
      </c>
      <c r="AF54" s="231">
        <v>2.9081700000000002E-4</v>
      </c>
      <c r="AG54" s="331">
        <v>0</v>
      </c>
      <c r="AH54" s="231">
        <v>1486</v>
      </c>
      <c r="AI54" s="231">
        <v>29324.361000000001</v>
      </c>
      <c r="AJ54" s="231">
        <v>29.324361</v>
      </c>
      <c r="AK54" s="231">
        <v>26.240110120000001</v>
      </c>
      <c r="AL54" s="331">
        <v>6.96</v>
      </c>
      <c r="AM54" s="231">
        <v>1487</v>
      </c>
      <c r="AN54" s="231">
        <v>29324.686000000002</v>
      </c>
      <c r="AO54" s="231">
        <v>29.324686</v>
      </c>
      <c r="AP54" s="231">
        <v>26.24040093</v>
      </c>
      <c r="AQ54" s="331">
        <v>6.96</v>
      </c>
      <c r="AR54" s="233"/>
      <c r="AS54" s="233"/>
      <c r="AT54" s="233"/>
      <c r="AU54" s="233"/>
      <c r="AV54" s="233"/>
      <c r="AW54" s="333">
        <v>0</v>
      </c>
      <c r="AX54" s="234">
        <v>5</v>
      </c>
      <c r="AY54" s="234">
        <v>7001</v>
      </c>
      <c r="AZ54" s="234">
        <v>7.0010000000000003</v>
      </c>
      <c r="BA54" s="234">
        <v>7.2996844679999997</v>
      </c>
      <c r="BB54" s="336">
        <v>1.94</v>
      </c>
      <c r="BC54" s="17">
        <v>1495</v>
      </c>
      <c r="BD54" s="17">
        <v>36.96</v>
      </c>
      <c r="BE54" s="17">
        <v>37.31</v>
      </c>
      <c r="BF54" s="338">
        <v>9.9</v>
      </c>
    </row>
    <row r="55" spans="1:58" x14ac:dyDescent="0.25">
      <c r="A55" s="42" t="s">
        <v>367</v>
      </c>
      <c r="B55" s="16" t="s">
        <v>5</v>
      </c>
      <c r="C55" s="252">
        <v>12502</v>
      </c>
      <c r="D55" s="43">
        <v>93.74</v>
      </c>
      <c r="E55" s="227">
        <v>1</v>
      </c>
      <c r="F55" s="227">
        <v>1</v>
      </c>
      <c r="G55" s="227">
        <v>500</v>
      </c>
      <c r="H55" s="227">
        <v>0.5</v>
      </c>
      <c r="I55" s="227">
        <v>2.9904999999999999</v>
      </c>
      <c r="J55" s="325">
        <v>3.19</v>
      </c>
      <c r="K55" s="228"/>
      <c r="L55" s="228"/>
      <c r="M55" s="228"/>
      <c r="N55" s="228"/>
      <c r="O55" s="228"/>
      <c r="P55" s="327">
        <v>0</v>
      </c>
      <c r="Q55" s="229"/>
      <c r="R55" s="229"/>
      <c r="S55" s="229"/>
      <c r="T55" s="229"/>
      <c r="U55" s="229"/>
      <c r="V55" s="328">
        <v>0</v>
      </c>
      <c r="W55" s="46"/>
      <c r="X55" s="46"/>
      <c r="Y55" s="46"/>
      <c r="Z55" s="46"/>
      <c r="AA55" s="46"/>
      <c r="AB55" s="330">
        <v>0</v>
      </c>
      <c r="AC55" s="231"/>
      <c r="AD55" s="231"/>
      <c r="AE55" s="231"/>
      <c r="AF55" s="231"/>
      <c r="AG55" s="331">
        <v>0</v>
      </c>
      <c r="AH55" s="231">
        <v>678</v>
      </c>
      <c r="AI55" s="231">
        <v>13306.432000000001</v>
      </c>
      <c r="AJ55" s="231">
        <v>13.306431999999999</v>
      </c>
      <c r="AK55" s="231">
        <v>11.906900240000001</v>
      </c>
      <c r="AL55" s="331">
        <v>12.7</v>
      </c>
      <c r="AM55" s="231">
        <v>678</v>
      </c>
      <c r="AN55" s="231">
        <v>13306.432000000001</v>
      </c>
      <c r="AO55" s="231">
        <v>13.306431999999999</v>
      </c>
      <c r="AP55" s="231">
        <v>11.906900240000001</v>
      </c>
      <c r="AQ55" s="331">
        <v>12.7</v>
      </c>
      <c r="AR55" s="233"/>
      <c r="AS55" s="233"/>
      <c r="AT55" s="233"/>
      <c r="AU55" s="233"/>
      <c r="AV55" s="233"/>
      <c r="AW55" s="333">
        <v>0</v>
      </c>
      <c r="AX55" s="234">
        <v>9</v>
      </c>
      <c r="AY55" s="234">
        <v>15300</v>
      </c>
      <c r="AZ55" s="234">
        <v>15.3</v>
      </c>
      <c r="BA55" s="234">
        <v>21.508866099999999</v>
      </c>
      <c r="BB55" s="336">
        <v>22.95</v>
      </c>
      <c r="BC55" s="17">
        <v>688</v>
      </c>
      <c r="BD55" s="17">
        <v>29.11</v>
      </c>
      <c r="BE55" s="17">
        <v>36.409999999999997</v>
      </c>
      <c r="BF55" s="338">
        <v>38.840000000000003</v>
      </c>
    </row>
    <row r="56" spans="1:58" x14ac:dyDescent="0.25">
      <c r="A56" s="42" t="s">
        <v>423</v>
      </c>
      <c r="B56" s="16" t="s">
        <v>58</v>
      </c>
      <c r="C56" s="252">
        <v>67338</v>
      </c>
      <c r="D56" s="43">
        <v>504.88</v>
      </c>
      <c r="E56" s="227">
        <v>5</v>
      </c>
      <c r="F56" s="227">
        <v>11</v>
      </c>
      <c r="G56" s="227">
        <v>19785</v>
      </c>
      <c r="H56" s="227">
        <v>19.785</v>
      </c>
      <c r="I56" s="227">
        <v>118.334085</v>
      </c>
      <c r="J56" s="325">
        <v>23.44</v>
      </c>
      <c r="K56" s="228"/>
      <c r="L56" s="228"/>
      <c r="M56" s="228"/>
      <c r="N56" s="228"/>
      <c r="O56" s="228"/>
      <c r="P56" s="327">
        <v>0</v>
      </c>
      <c r="Q56" s="229">
        <v>1</v>
      </c>
      <c r="R56" s="229">
        <v>3</v>
      </c>
      <c r="S56" s="229">
        <v>4050</v>
      </c>
      <c r="T56" s="229">
        <v>4.05</v>
      </c>
      <c r="U56" s="229">
        <v>11.045921</v>
      </c>
      <c r="V56" s="328">
        <v>2.19</v>
      </c>
      <c r="W56" s="46">
        <v>2</v>
      </c>
      <c r="X56" s="46">
        <v>6</v>
      </c>
      <c r="Y56" s="46">
        <v>6455</v>
      </c>
      <c r="Z56" s="46">
        <v>6.4550000000000001</v>
      </c>
      <c r="AA56" s="46">
        <v>20.92080155</v>
      </c>
      <c r="AB56" s="330">
        <v>4.1399999999999997</v>
      </c>
      <c r="AC56" s="231"/>
      <c r="AD56" s="231"/>
      <c r="AE56" s="231"/>
      <c r="AF56" s="231"/>
      <c r="AG56" s="331">
        <v>0</v>
      </c>
      <c r="AH56" s="231">
        <v>727</v>
      </c>
      <c r="AI56" s="231">
        <v>12245.088</v>
      </c>
      <c r="AJ56" s="231">
        <v>12.245088000000001</v>
      </c>
      <c r="AK56" s="231">
        <v>10.95718531</v>
      </c>
      <c r="AL56" s="331">
        <v>2.17</v>
      </c>
      <c r="AM56" s="231">
        <v>727</v>
      </c>
      <c r="AN56" s="231">
        <v>12245.088</v>
      </c>
      <c r="AO56" s="231">
        <v>12.245088000000001</v>
      </c>
      <c r="AP56" s="231">
        <v>10.95718531</v>
      </c>
      <c r="AQ56" s="331">
        <v>2.17</v>
      </c>
      <c r="AR56" s="233">
        <v>1</v>
      </c>
      <c r="AS56" s="233">
        <v>1</v>
      </c>
      <c r="AT56" s="233">
        <v>700</v>
      </c>
      <c r="AU56" s="233">
        <v>0.7</v>
      </c>
      <c r="AV56" s="233">
        <v>1.8242</v>
      </c>
      <c r="AW56" s="333">
        <v>0.36</v>
      </c>
      <c r="AX56" s="234">
        <v>1</v>
      </c>
      <c r="AY56" s="234">
        <v>3000</v>
      </c>
      <c r="AZ56" s="234">
        <v>3</v>
      </c>
      <c r="BA56" s="234">
        <v>6.2918821210000004</v>
      </c>
      <c r="BB56" s="336">
        <v>1.25</v>
      </c>
      <c r="BC56" s="17">
        <v>737</v>
      </c>
      <c r="BD56" s="17">
        <v>46.24</v>
      </c>
      <c r="BE56" s="17">
        <v>169.37</v>
      </c>
      <c r="BF56" s="338">
        <v>33.549999999999997</v>
      </c>
    </row>
    <row r="57" spans="1:58" x14ac:dyDescent="0.25">
      <c r="A57" s="42" t="s">
        <v>469</v>
      </c>
      <c r="B57" s="16" t="s">
        <v>110</v>
      </c>
      <c r="C57" s="252">
        <v>26962</v>
      </c>
      <c r="D57" s="43">
        <v>202.15</v>
      </c>
      <c r="E57" s="227">
        <v>13</v>
      </c>
      <c r="F57" s="227">
        <v>19</v>
      </c>
      <c r="G57" s="227">
        <v>4170.5</v>
      </c>
      <c r="H57" s="227">
        <v>4.1704999999999997</v>
      </c>
      <c r="I57" s="227">
        <v>24.9437605</v>
      </c>
      <c r="J57" s="325">
        <v>12.34</v>
      </c>
      <c r="K57" s="228"/>
      <c r="L57" s="228"/>
      <c r="M57" s="228"/>
      <c r="N57" s="228"/>
      <c r="O57" s="228"/>
      <c r="P57" s="327">
        <v>0</v>
      </c>
      <c r="Q57" s="229"/>
      <c r="R57" s="229"/>
      <c r="S57" s="229"/>
      <c r="T57" s="229"/>
      <c r="U57" s="229"/>
      <c r="V57" s="328">
        <v>0</v>
      </c>
      <c r="W57" s="46">
        <v>1</v>
      </c>
      <c r="X57" s="46">
        <v>1</v>
      </c>
      <c r="Y57" s="46">
        <v>216.42325109999999</v>
      </c>
      <c r="Z57" s="46">
        <v>0.21642325100000001</v>
      </c>
      <c r="AA57" s="46">
        <v>0.30255970500000001</v>
      </c>
      <c r="AB57" s="330">
        <v>0.15</v>
      </c>
      <c r="AC57" s="231">
        <v>6</v>
      </c>
      <c r="AD57" s="231">
        <v>60.38</v>
      </c>
      <c r="AE57" s="231">
        <v>6.0380000000000003E-2</v>
      </c>
      <c r="AF57" s="231">
        <v>5.4029407000000002E-2</v>
      </c>
      <c r="AG57" s="331">
        <v>0.03</v>
      </c>
      <c r="AH57" s="231">
        <v>1832</v>
      </c>
      <c r="AI57" s="231">
        <v>44444.923000000003</v>
      </c>
      <c r="AJ57" s="231">
        <v>44.444923000000003</v>
      </c>
      <c r="AK57" s="231">
        <v>39.770335439999997</v>
      </c>
      <c r="AL57" s="331">
        <v>19.670000000000002</v>
      </c>
      <c r="AM57" s="231">
        <v>1838</v>
      </c>
      <c r="AN57" s="231">
        <v>44505.303</v>
      </c>
      <c r="AO57" s="231">
        <v>44.505302999999998</v>
      </c>
      <c r="AP57" s="231">
        <v>39.824364850000002</v>
      </c>
      <c r="AQ57" s="331">
        <v>19.7</v>
      </c>
      <c r="AR57" s="233"/>
      <c r="AS57" s="233"/>
      <c r="AT57" s="233"/>
      <c r="AU57" s="233"/>
      <c r="AV57" s="233"/>
      <c r="AW57" s="333">
        <v>0</v>
      </c>
      <c r="AX57" s="234">
        <v>15</v>
      </c>
      <c r="AY57" s="234">
        <v>20606</v>
      </c>
      <c r="AZ57" s="234">
        <v>20.606000000000002</v>
      </c>
      <c r="BA57" s="234">
        <v>28.643769240000001</v>
      </c>
      <c r="BB57" s="336">
        <v>14.17</v>
      </c>
      <c r="BC57" s="17">
        <v>1867</v>
      </c>
      <c r="BD57" s="17">
        <v>69.5</v>
      </c>
      <c r="BE57" s="17">
        <v>93.71</v>
      </c>
      <c r="BF57" s="338">
        <v>46.36</v>
      </c>
    </row>
    <row r="58" spans="1:58" x14ac:dyDescent="0.25">
      <c r="A58" s="42" t="s">
        <v>501</v>
      </c>
      <c r="B58" s="16" t="s">
        <v>816</v>
      </c>
      <c r="C58" s="252">
        <v>13596</v>
      </c>
      <c r="D58" s="43">
        <v>101.94</v>
      </c>
      <c r="E58" s="227">
        <v>2</v>
      </c>
      <c r="F58" s="227">
        <v>6</v>
      </c>
      <c r="G58" s="227">
        <v>5382</v>
      </c>
      <c r="H58" s="227">
        <v>5.3819999999999997</v>
      </c>
      <c r="I58" s="227">
        <v>32.189742000000003</v>
      </c>
      <c r="J58" s="325">
        <v>31.58</v>
      </c>
      <c r="K58" s="228"/>
      <c r="L58" s="228"/>
      <c r="M58" s="228"/>
      <c r="N58" s="228"/>
      <c r="O58" s="228"/>
      <c r="P58" s="327">
        <v>0</v>
      </c>
      <c r="Q58" s="229"/>
      <c r="R58" s="229"/>
      <c r="S58" s="229"/>
      <c r="T58" s="229"/>
      <c r="U58" s="229"/>
      <c r="V58" s="328">
        <v>0</v>
      </c>
      <c r="W58" s="46"/>
      <c r="X58" s="46"/>
      <c r="Y58" s="46"/>
      <c r="Z58" s="46"/>
      <c r="AA58" s="46"/>
      <c r="AB58" s="330">
        <v>0</v>
      </c>
      <c r="AC58" s="231"/>
      <c r="AD58" s="231"/>
      <c r="AE58" s="231"/>
      <c r="AF58" s="231"/>
      <c r="AG58" s="331">
        <v>0</v>
      </c>
      <c r="AH58" s="231">
        <v>502</v>
      </c>
      <c r="AI58" s="231">
        <v>10271.184999999999</v>
      </c>
      <c r="AJ58" s="231">
        <v>10.271184999999999</v>
      </c>
      <c r="AK58" s="231">
        <v>9.1908916759999997</v>
      </c>
      <c r="AL58" s="331">
        <v>9.02</v>
      </c>
      <c r="AM58" s="231">
        <v>502</v>
      </c>
      <c r="AN58" s="231">
        <v>10271.184999999999</v>
      </c>
      <c r="AO58" s="231">
        <v>10.271184999999999</v>
      </c>
      <c r="AP58" s="231">
        <v>9.1908916759999997</v>
      </c>
      <c r="AQ58" s="331">
        <v>9.02</v>
      </c>
      <c r="AR58" s="233"/>
      <c r="AS58" s="233"/>
      <c r="AT58" s="233"/>
      <c r="AU58" s="233"/>
      <c r="AV58" s="233"/>
      <c r="AW58" s="333">
        <v>0</v>
      </c>
      <c r="AX58" s="234">
        <v>7</v>
      </c>
      <c r="AY58" s="234">
        <v>21000</v>
      </c>
      <c r="AZ58" s="234">
        <v>21</v>
      </c>
      <c r="BA58" s="234">
        <v>44.59134341</v>
      </c>
      <c r="BB58" s="336">
        <v>43.74</v>
      </c>
      <c r="BC58" s="17">
        <v>511</v>
      </c>
      <c r="BD58" s="17">
        <v>36.65</v>
      </c>
      <c r="BE58" s="17">
        <v>85.97</v>
      </c>
      <c r="BF58" s="338">
        <v>84.34</v>
      </c>
    </row>
    <row r="59" spans="1:58" x14ac:dyDescent="0.25">
      <c r="A59" s="42" t="s">
        <v>514</v>
      </c>
      <c r="B59" s="16" t="s">
        <v>146</v>
      </c>
      <c r="C59" s="252">
        <v>37635</v>
      </c>
      <c r="D59" s="43">
        <v>282.17</v>
      </c>
      <c r="E59" s="227"/>
      <c r="F59" s="227"/>
      <c r="G59" s="227"/>
      <c r="H59" s="227"/>
      <c r="I59" s="227"/>
      <c r="J59" s="325">
        <v>0</v>
      </c>
      <c r="K59" s="228"/>
      <c r="L59" s="228"/>
      <c r="M59" s="228"/>
      <c r="N59" s="228"/>
      <c r="O59" s="228"/>
      <c r="P59" s="327">
        <v>0</v>
      </c>
      <c r="Q59" s="229">
        <v>1</v>
      </c>
      <c r="R59" s="229">
        <v>2</v>
      </c>
      <c r="S59" s="229">
        <v>2700</v>
      </c>
      <c r="T59" s="229">
        <v>2.7</v>
      </c>
      <c r="U59" s="229">
        <v>19.131177000000001</v>
      </c>
      <c r="V59" s="328">
        <v>6.78</v>
      </c>
      <c r="W59" s="46">
        <v>1</v>
      </c>
      <c r="X59" s="46">
        <v>1</v>
      </c>
      <c r="Y59" s="46">
        <v>155</v>
      </c>
      <c r="Z59" s="46">
        <v>0.155</v>
      </c>
      <c r="AA59" s="46">
        <v>1.2289346999999999</v>
      </c>
      <c r="AB59" s="330">
        <v>0.44</v>
      </c>
      <c r="AC59" s="231">
        <v>1</v>
      </c>
      <c r="AD59" s="231">
        <v>28.8</v>
      </c>
      <c r="AE59" s="231">
        <v>2.8799999999999999E-2</v>
      </c>
      <c r="AF59" s="231">
        <v>2.5770899999999999E-2</v>
      </c>
      <c r="AG59" s="331">
        <v>0.01</v>
      </c>
      <c r="AH59" s="231">
        <v>500</v>
      </c>
      <c r="AI59" s="231">
        <v>9683.4269999999997</v>
      </c>
      <c r="AJ59" s="231">
        <v>9.683427</v>
      </c>
      <c r="AK59" s="231">
        <v>8.6649523510000002</v>
      </c>
      <c r="AL59" s="331">
        <v>3.07</v>
      </c>
      <c r="AM59" s="231">
        <v>501</v>
      </c>
      <c r="AN59" s="231">
        <v>9712.2270000000008</v>
      </c>
      <c r="AO59" s="231">
        <v>9.7122270000000004</v>
      </c>
      <c r="AP59" s="231">
        <v>8.6907232509999996</v>
      </c>
      <c r="AQ59" s="331">
        <v>3.08</v>
      </c>
      <c r="AR59" s="233"/>
      <c r="AS59" s="233"/>
      <c r="AT59" s="233"/>
      <c r="AU59" s="233"/>
      <c r="AV59" s="233"/>
      <c r="AW59" s="333">
        <v>0</v>
      </c>
      <c r="AX59" s="234">
        <v>4</v>
      </c>
      <c r="AY59" s="234">
        <v>3850</v>
      </c>
      <c r="AZ59" s="234">
        <v>3.85</v>
      </c>
      <c r="BA59" s="234">
        <v>5.8195296819999998</v>
      </c>
      <c r="BB59" s="336">
        <v>2.06</v>
      </c>
      <c r="BC59" s="17">
        <v>507</v>
      </c>
      <c r="BD59" s="17">
        <v>16.420000000000002</v>
      </c>
      <c r="BE59" s="17">
        <v>34.869999999999997</v>
      </c>
      <c r="BF59" s="338">
        <v>12.36</v>
      </c>
    </row>
    <row r="60" spans="1:58" x14ac:dyDescent="0.25">
      <c r="A60" s="42" t="s">
        <v>567</v>
      </c>
      <c r="B60" s="16" t="s">
        <v>196</v>
      </c>
      <c r="C60" s="252">
        <v>103487</v>
      </c>
      <c r="D60" s="43">
        <v>775.91</v>
      </c>
      <c r="E60" s="227">
        <v>5</v>
      </c>
      <c r="F60" s="227">
        <v>5</v>
      </c>
      <c r="G60" s="227">
        <v>5789</v>
      </c>
      <c r="H60" s="227">
        <v>5.7889999999999997</v>
      </c>
      <c r="I60" s="227">
        <v>34.624009000000001</v>
      </c>
      <c r="J60" s="325">
        <v>4.46</v>
      </c>
      <c r="K60" s="228"/>
      <c r="L60" s="228"/>
      <c r="M60" s="228"/>
      <c r="N60" s="228"/>
      <c r="O60" s="228"/>
      <c r="P60" s="327">
        <v>0</v>
      </c>
      <c r="Q60" s="229">
        <v>2</v>
      </c>
      <c r="R60" s="229">
        <v>4</v>
      </c>
      <c r="S60" s="229">
        <v>5400</v>
      </c>
      <c r="T60" s="229">
        <v>5.4</v>
      </c>
      <c r="U60" s="229">
        <v>29.683102000000002</v>
      </c>
      <c r="V60" s="328">
        <v>3.83</v>
      </c>
      <c r="W60" s="46">
        <v>1</v>
      </c>
      <c r="X60" s="46">
        <v>2</v>
      </c>
      <c r="Y60" s="46">
        <v>1000</v>
      </c>
      <c r="Z60" s="46">
        <v>1</v>
      </c>
      <c r="AA60" s="46">
        <v>4.4818914000000003</v>
      </c>
      <c r="AB60" s="330">
        <v>0.57999999999999996</v>
      </c>
      <c r="AC60" s="231">
        <v>2</v>
      </c>
      <c r="AD60" s="231">
        <v>3793.81</v>
      </c>
      <c r="AE60" s="231">
        <v>3.7938100000000001</v>
      </c>
      <c r="AF60" s="231">
        <v>3.3947881139999998</v>
      </c>
      <c r="AG60" s="331">
        <v>0.44</v>
      </c>
      <c r="AH60" s="231">
        <v>1399</v>
      </c>
      <c r="AI60" s="231">
        <v>20163.048999999999</v>
      </c>
      <c r="AJ60" s="231">
        <v>20.163049000000001</v>
      </c>
      <c r="AK60" s="231">
        <v>18.042358230000001</v>
      </c>
      <c r="AL60" s="331">
        <v>2.33</v>
      </c>
      <c r="AM60" s="231">
        <v>1401</v>
      </c>
      <c r="AN60" s="231">
        <v>23956.859</v>
      </c>
      <c r="AO60" s="231">
        <v>23.956859000000001</v>
      </c>
      <c r="AP60" s="231">
        <v>21.437146340000002</v>
      </c>
      <c r="AQ60" s="331">
        <v>2.76</v>
      </c>
      <c r="AR60" s="233"/>
      <c r="AS60" s="233"/>
      <c r="AT60" s="233"/>
      <c r="AU60" s="233"/>
      <c r="AV60" s="233"/>
      <c r="AW60" s="333">
        <v>0</v>
      </c>
      <c r="AX60" s="234">
        <v>7</v>
      </c>
      <c r="AY60" s="234">
        <v>16135</v>
      </c>
      <c r="AZ60" s="234">
        <v>16.135000000000002</v>
      </c>
      <c r="BA60" s="234">
        <v>33.375563049999997</v>
      </c>
      <c r="BB60" s="336">
        <v>4.3</v>
      </c>
      <c r="BC60" s="17">
        <v>1416</v>
      </c>
      <c r="BD60" s="17">
        <v>52.28</v>
      </c>
      <c r="BE60" s="17">
        <v>123.6</v>
      </c>
      <c r="BF60" s="338">
        <v>15.93</v>
      </c>
    </row>
    <row r="61" spans="1:58" x14ac:dyDescent="0.25">
      <c r="A61" s="42" t="s">
        <v>579</v>
      </c>
      <c r="B61" s="16" t="s">
        <v>210</v>
      </c>
      <c r="C61" s="252">
        <v>27532</v>
      </c>
      <c r="D61" s="43">
        <v>206.43</v>
      </c>
      <c r="E61" s="227"/>
      <c r="F61" s="227"/>
      <c r="G61" s="227"/>
      <c r="H61" s="227"/>
      <c r="I61" s="227"/>
      <c r="J61" s="325">
        <v>0</v>
      </c>
      <c r="K61" s="228"/>
      <c r="L61" s="228"/>
      <c r="M61" s="228"/>
      <c r="N61" s="228"/>
      <c r="O61" s="228"/>
      <c r="P61" s="327">
        <v>0</v>
      </c>
      <c r="Q61" s="229">
        <v>1</v>
      </c>
      <c r="R61" s="229">
        <v>2</v>
      </c>
      <c r="S61" s="229">
        <v>2700</v>
      </c>
      <c r="T61" s="229">
        <v>2.7</v>
      </c>
      <c r="U61" s="229">
        <v>14.514443999999999</v>
      </c>
      <c r="V61" s="328">
        <v>7.03</v>
      </c>
      <c r="W61" s="46"/>
      <c r="X61" s="46"/>
      <c r="Y61" s="46"/>
      <c r="Z61" s="46"/>
      <c r="AA61" s="46"/>
      <c r="AB61" s="330">
        <v>0</v>
      </c>
      <c r="AC61" s="231">
        <v>2</v>
      </c>
      <c r="AD61" s="231">
        <v>3506.47</v>
      </c>
      <c r="AE61" s="231">
        <v>3.5064700000000002</v>
      </c>
      <c r="AF61" s="231">
        <v>3.1376696979999998</v>
      </c>
      <c r="AG61" s="331">
        <v>1.52</v>
      </c>
      <c r="AH61" s="231">
        <v>608</v>
      </c>
      <c r="AI61" s="231">
        <v>8670.7440000000006</v>
      </c>
      <c r="AJ61" s="231">
        <v>8.6707439999999991</v>
      </c>
      <c r="AK61" s="231">
        <v>7.7587803989999999</v>
      </c>
      <c r="AL61" s="331">
        <v>3.76</v>
      </c>
      <c r="AM61" s="231">
        <v>610</v>
      </c>
      <c r="AN61" s="231">
        <v>12177.214</v>
      </c>
      <c r="AO61" s="231">
        <v>12.177213999999999</v>
      </c>
      <c r="AP61" s="231">
        <v>10.896450099999999</v>
      </c>
      <c r="AQ61" s="331">
        <v>5.28</v>
      </c>
      <c r="AR61" s="233"/>
      <c r="AS61" s="233"/>
      <c r="AT61" s="233"/>
      <c r="AU61" s="233"/>
      <c r="AV61" s="233"/>
      <c r="AW61" s="333">
        <v>0</v>
      </c>
      <c r="AX61" s="234">
        <v>2</v>
      </c>
      <c r="AY61" s="234">
        <v>3000</v>
      </c>
      <c r="AZ61" s="234">
        <v>3</v>
      </c>
      <c r="BA61" s="234">
        <v>2.887783239</v>
      </c>
      <c r="BB61" s="336">
        <v>1.4</v>
      </c>
      <c r="BC61" s="17">
        <v>613</v>
      </c>
      <c r="BD61" s="17">
        <v>17.88</v>
      </c>
      <c r="BE61" s="17">
        <v>28.3</v>
      </c>
      <c r="BF61" s="338">
        <v>13.71</v>
      </c>
    </row>
    <row r="62" spans="1:58" x14ac:dyDescent="0.25">
      <c r="A62" s="42" t="s">
        <v>620</v>
      </c>
      <c r="B62" s="16" t="s">
        <v>249</v>
      </c>
      <c r="C62" s="252">
        <v>30933</v>
      </c>
      <c r="D62" s="43">
        <v>231.93</v>
      </c>
      <c r="E62" s="227">
        <v>3</v>
      </c>
      <c r="F62" s="227">
        <v>3</v>
      </c>
      <c r="G62" s="227">
        <v>1062</v>
      </c>
      <c r="H62" s="227">
        <v>1.0620000000000001</v>
      </c>
      <c r="I62" s="227">
        <v>6.3518220000000003</v>
      </c>
      <c r="J62" s="325">
        <v>2.74</v>
      </c>
      <c r="K62" s="228">
        <v>1</v>
      </c>
      <c r="L62" s="228">
        <v>2</v>
      </c>
      <c r="M62" s="228">
        <v>200</v>
      </c>
      <c r="N62" s="228">
        <v>0.2</v>
      </c>
      <c r="O62" s="228">
        <v>1.49867025</v>
      </c>
      <c r="P62" s="327">
        <v>0.65</v>
      </c>
      <c r="Q62" s="229"/>
      <c r="R62" s="229"/>
      <c r="S62" s="229"/>
      <c r="T62" s="229"/>
      <c r="U62" s="229"/>
      <c r="V62" s="328">
        <v>0</v>
      </c>
      <c r="W62" s="46">
        <v>1</v>
      </c>
      <c r="X62" s="46">
        <v>1</v>
      </c>
      <c r="Y62" s="46">
        <v>68</v>
      </c>
      <c r="Z62" s="46">
        <v>6.8000000000000005E-2</v>
      </c>
      <c r="AA62" s="46">
        <v>0.83945452499999995</v>
      </c>
      <c r="AB62" s="330">
        <v>0.36</v>
      </c>
      <c r="AC62" s="231">
        <v>1</v>
      </c>
      <c r="AD62" s="231">
        <v>0.6</v>
      </c>
      <c r="AE62" s="231">
        <v>5.9999999999999995E-4</v>
      </c>
      <c r="AF62" s="231">
        <v>5.36894E-4</v>
      </c>
      <c r="AG62" s="331">
        <v>0</v>
      </c>
      <c r="AH62" s="231">
        <v>887</v>
      </c>
      <c r="AI62" s="231">
        <v>15376.985000000001</v>
      </c>
      <c r="AJ62" s="231">
        <v>15.376984999999999</v>
      </c>
      <c r="AK62" s="231">
        <v>13.7596785</v>
      </c>
      <c r="AL62" s="331">
        <v>5.93</v>
      </c>
      <c r="AM62" s="231">
        <v>888</v>
      </c>
      <c r="AN62" s="231">
        <v>15377.584999999999</v>
      </c>
      <c r="AO62" s="231">
        <v>15.377585</v>
      </c>
      <c r="AP62" s="231">
        <v>13.7602154</v>
      </c>
      <c r="AQ62" s="331">
        <v>5.93</v>
      </c>
      <c r="AR62" s="233"/>
      <c r="AS62" s="233"/>
      <c r="AT62" s="233"/>
      <c r="AU62" s="233"/>
      <c r="AV62" s="233"/>
      <c r="AW62" s="333">
        <v>0</v>
      </c>
      <c r="AX62" s="234">
        <v>6</v>
      </c>
      <c r="AY62" s="234">
        <v>6460</v>
      </c>
      <c r="AZ62" s="234">
        <v>6.46</v>
      </c>
      <c r="BA62" s="234">
        <v>7.8801941649999998</v>
      </c>
      <c r="BB62" s="336">
        <v>3.4</v>
      </c>
      <c r="BC62" s="17">
        <v>899</v>
      </c>
      <c r="BD62" s="17">
        <v>23.17</v>
      </c>
      <c r="BE62" s="17">
        <v>30.33</v>
      </c>
      <c r="BF62" s="338">
        <v>13.08</v>
      </c>
    </row>
    <row r="63" spans="1:58" x14ac:dyDescent="0.25">
      <c r="A63" s="42" t="s">
        <v>635</v>
      </c>
      <c r="B63" s="16" t="s">
        <v>261</v>
      </c>
      <c r="C63" s="252">
        <v>13541</v>
      </c>
      <c r="D63" s="43">
        <v>101.53</v>
      </c>
      <c r="E63" s="227">
        <v>4</v>
      </c>
      <c r="F63" s="227">
        <v>7</v>
      </c>
      <c r="G63" s="227">
        <v>1367</v>
      </c>
      <c r="H63" s="227">
        <v>1.367</v>
      </c>
      <c r="I63" s="227">
        <v>8.1760269999999995</v>
      </c>
      <c r="J63" s="325">
        <v>8.0500000000000007</v>
      </c>
      <c r="K63" s="228">
        <v>1</v>
      </c>
      <c r="L63" s="228">
        <v>1</v>
      </c>
      <c r="M63" s="228">
        <v>80</v>
      </c>
      <c r="N63" s="228">
        <v>0.08</v>
      </c>
      <c r="O63" s="228">
        <v>0.76071624999999998</v>
      </c>
      <c r="P63" s="327">
        <v>0.75</v>
      </c>
      <c r="Q63" s="229"/>
      <c r="R63" s="229"/>
      <c r="S63" s="229"/>
      <c r="T63" s="229"/>
      <c r="U63" s="229"/>
      <c r="V63" s="328">
        <v>0</v>
      </c>
      <c r="W63" s="46">
        <v>1</v>
      </c>
      <c r="X63" s="46">
        <v>1</v>
      </c>
      <c r="Y63" s="46">
        <v>50</v>
      </c>
      <c r="Z63" s="46">
        <v>0.05</v>
      </c>
      <c r="AA63" s="46">
        <v>0.21229292699999999</v>
      </c>
      <c r="AB63" s="330">
        <v>0.21</v>
      </c>
      <c r="AC63" s="231">
        <v>1</v>
      </c>
      <c r="AD63" s="231">
        <v>604</v>
      </c>
      <c r="AE63" s="231">
        <v>0.60399999999999998</v>
      </c>
      <c r="AF63" s="231">
        <v>0.54047303899999999</v>
      </c>
      <c r="AG63" s="331">
        <v>0.53</v>
      </c>
      <c r="AH63" s="231">
        <v>614</v>
      </c>
      <c r="AI63" s="231">
        <v>14607.2</v>
      </c>
      <c r="AJ63" s="231">
        <v>14.607200000000001</v>
      </c>
      <c r="AK63" s="231">
        <v>13.07085725</v>
      </c>
      <c r="AL63" s="331">
        <v>12.87</v>
      </c>
      <c r="AM63" s="231">
        <v>615</v>
      </c>
      <c r="AN63" s="231">
        <v>15211.2</v>
      </c>
      <c r="AO63" s="231">
        <v>15.2112</v>
      </c>
      <c r="AP63" s="231">
        <v>13.61133029</v>
      </c>
      <c r="AQ63" s="331">
        <v>13.41</v>
      </c>
      <c r="AR63" s="233"/>
      <c r="AS63" s="233"/>
      <c r="AT63" s="233"/>
      <c r="AU63" s="233"/>
      <c r="AV63" s="233"/>
      <c r="AW63" s="333">
        <v>0</v>
      </c>
      <c r="AX63" s="234">
        <v>11</v>
      </c>
      <c r="AY63" s="234">
        <v>24051</v>
      </c>
      <c r="AZ63" s="234">
        <v>24.050999999999998</v>
      </c>
      <c r="BA63" s="234">
        <v>51.152705449999999</v>
      </c>
      <c r="BB63" s="336">
        <v>50.38</v>
      </c>
      <c r="BC63" s="17">
        <v>632</v>
      </c>
      <c r="BD63" s="17">
        <v>40.76</v>
      </c>
      <c r="BE63" s="17">
        <v>73.91</v>
      </c>
      <c r="BF63" s="338">
        <v>72.8</v>
      </c>
    </row>
    <row r="64" spans="1:58" x14ac:dyDescent="0.25">
      <c r="A64" s="42" t="s">
        <v>653</v>
      </c>
      <c r="B64" s="16" t="s">
        <v>278</v>
      </c>
      <c r="C64" s="252">
        <v>8690</v>
      </c>
      <c r="D64" s="43">
        <v>65.150000000000006</v>
      </c>
      <c r="E64" s="227">
        <v>4</v>
      </c>
      <c r="F64" s="227">
        <v>6</v>
      </c>
      <c r="G64" s="227">
        <v>2234</v>
      </c>
      <c r="H64" s="227">
        <v>2.234</v>
      </c>
      <c r="I64" s="227">
        <v>13.361554</v>
      </c>
      <c r="J64" s="325">
        <v>20.51</v>
      </c>
      <c r="K64" s="228"/>
      <c r="L64" s="228"/>
      <c r="M64" s="228"/>
      <c r="N64" s="228"/>
      <c r="O64" s="228"/>
      <c r="P64" s="327">
        <v>0</v>
      </c>
      <c r="Q64" s="229"/>
      <c r="R64" s="229"/>
      <c r="S64" s="229"/>
      <c r="T64" s="229"/>
      <c r="U64" s="229"/>
      <c r="V64" s="328">
        <v>0</v>
      </c>
      <c r="W64" s="46"/>
      <c r="X64" s="46"/>
      <c r="Y64" s="46"/>
      <c r="Z64" s="46"/>
      <c r="AA64" s="46"/>
      <c r="AB64" s="330">
        <v>0</v>
      </c>
      <c r="AC64" s="231"/>
      <c r="AD64" s="231"/>
      <c r="AE64" s="231"/>
      <c r="AF64" s="231"/>
      <c r="AG64" s="331">
        <v>0</v>
      </c>
      <c r="AH64" s="231">
        <v>501</v>
      </c>
      <c r="AI64" s="231">
        <v>14622.754000000001</v>
      </c>
      <c r="AJ64" s="231">
        <v>14.622754</v>
      </c>
      <c r="AK64" s="231">
        <v>13.08477532</v>
      </c>
      <c r="AL64" s="331">
        <v>20.079999999999998</v>
      </c>
      <c r="AM64" s="231">
        <v>501</v>
      </c>
      <c r="AN64" s="231">
        <v>14622.754000000001</v>
      </c>
      <c r="AO64" s="231">
        <v>14.622754</v>
      </c>
      <c r="AP64" s="231">
        <v>13.08477532</v>
      </c>
      <c r="AQ64" s="331">
        <v>20.079999999999998</v>
      </c>
      <c r="AR64" s="233"/>
      <c r="AS64" s="233"/>
      <c r="AT64" s="233"/>
      <c r="AU64" s="233"/>
      <c r="AV64" s="233"/>
      <c r="AW64" s="333">
        <v>0</v>
      </c>
      <c r="AX64" s="234">
        <v>2</v>
      </c>
      <c r="AY64" s="234">
        <v>2000</v>
      </c>
      <c r="AZ64" s="234">
        <v>2</v>
      </c>
      <c r="BA64" s="234">
        <v>2.1823576939999998</v>
      </c>
      <c r="BB64" s="336">
        <v>3.35</v>
      </c>
      <c r="BC64" s="17">
        <v>507</v>
      </c>
      <c r="BD64" s="17">
        <v>18.86</v>
      </c>
      <c r="BE64" s="17">
        <v>28.63</v>
      </c>
      <c r="BF64" s="338">
        <v>43.94</v>
      </c>
    </row>
    <row r="65" spans="1:58" x14ac:dyDescent="0.25">
      <c r="A65" s="42" t="s">
        <v>679</v>
      </c>
      <c r="B65" s="16" t="s">
        <v>301</v>
      </c>
      <c r="C65" s="252">
        <v>36047</v>
      </c>
      <c r="D65" s="43">
        <v>270.27</v>
      </c>
      <c r="E65" s="227">
        <v>2</v>
      </c>
      <c r="F65" s="227">
        <v>2</v>
      </c>
      <c r="G65" s="227">
        <v>261.60000000000002</v>
      </c>
      <c r="H65" s="227">
        <v>0.2616</v>
      </c>
      <c r="I65" s="227">
        <v>1.5646296</v>
      </c>
      <c r="J65" s="325">
        <v>0.57999999999999996</v>
      </c>
      <c r="K65" s="228"/>
      <c r="L65" s="228"/>
      <c r="M65" s="228"/>
      <c r="N65" s="228"/>
      <c r="O65" s="228"/>
      <c r="P65" s="327">
        <v>0</v>
      </c>
      <c r="Q65" s="229"/>
      <c r="R65" s="229"/>
      <c r="S65" s="229"/>
      <c r="T65" s="229"/>
      <c r="U65" s="229"/>
      <c r="V65" s="328">
        <v>0</v>
      </c>
      <c r="W65" s="46">
        <v>1</v>
      </c>
      <c r="X65" s="46">
        <v>1</v>
      </c>
      <c r="Y65" s="46">
        <v>106.146618</v>
      </c>
      <c r="Z65" s="46">
        <v>0.106146618</v>
      </c>
      <c r="AA65" s="46">
        <v>0.14839297200000001</v>
      </c>
      <c r="AB65" s="330">
        <v>0.05</v>
      </c>
      <c r="AC65" s="231">
        <v>1</v>
      </c>
      <c r="AD65" s="231">
        <v>15.39</v>
      </c>
      <c r="AE65" s="231">
        <v>1.5389999999999999E-2</v>
      </c>
      <c r="AF65" s="231">
        <v>1.3771324999999999E-2</v>
      </c>
      <c r="AG65" s="331">
        <v>0.01</v>
      </c>
      <c r="AH65" s="231">
        <v>660</v>
      </c>
      <c r="AI65" s="231">
        <v>9049.1370000000006</v>
      </c>
      <c r="AJ65" s="231">
        <v>9.049137</v>
      </c>
      <c r="AK65" s="231">
        <v>8.0973751259999993</v>
      </c>
      <c r="AL65" s="331">
        <v>3</v>
      </c>
      <c r="AM65" s="231">
        <v>661</v>
      </c>
      <c r="AN65" s="231">
        <v>9064.527</v>
      </c>
      <c r="AO65" s="231">
        <v>9.064527</v>
      </c>
      <c r="AP65" s="231">
        <v>8.1111464499999997</v>
      </c>
      <c r="AQ65" s="331">
        <v>3</v>
      </c>
      <c r="AR65" s="233"/>
      <c r="AS65" s="233"/>
      <c r="AT65" s="233"/>
      <c r="AU65" s="233"/>
      <c r="AV65" s="233"/>
      <c r="AW65" s="333">
        <v>0</v>
      </c>
      <c r="AX65" s="234">
        <v>3</v>
      </c>
      <c r="AY65" s="234">
        <v>5600</v>
      </c>
      <c r="AZ65" s="234">
        <v>5.6</v>
      </c>
      <c r="BA65" s="234">
        <v>7.6696459719999996</v>
      </c>
      <c r="BB65" s="336">
        <v>2.84</v>
      </c>
      <c r="BC65" s="17">
        <v>667</v>
      </c>
      <c r="BD65" s="17">
        <v>15.03</v>
      </c>
      <c r="BE65" s="17">
        <v>17.489999999999998</v>
      </c>
      <c r="BF65" s="338">
        <v>6.47</v>
      </c>
    </row>
    <row r="66" spans="1:58" x14ac:dyDescent="0.25">
      <c r="A66" s="42" t="s">
        <v>699</v>
      </c>
      <c r="B66" s="16" t="s">
        <v>322</v>
      </c>
      <c r="C66" s="252">
        <v>60329</v>
      </c>
      <c r="D66" s="43">
        <v>452.33</v>
      </c>
      <c r="E66" s="227">
        <v>5</v>
      </c>
      <c r="F66" s="227">
        <v>5</v>
      </c>
      <c r="G66" s="227">
        <v>875</v>
      </c>
      <c r="H66" s="227">
        <v>0.875</v>
      </c>
      <c r="I66" s="227">
        <v>5.2333749999999997</v>
      </c>
      <c r="J66" s="325">
        <v>1.1599999999999999</v>
      </c>
      <c r="K66" s="228"/>
      <c r="L66" s="228"/>
      <c r="M66" s="228"/>
      <c r="N66" s="228"/>
      <c r="O66" s="228"/>
      <c r="P66" s="327">
        <v>0</v>
      </c>
      <c r="Q66" s="229"/>
      <c r="R66" s="229"/>
      <c r="S66" s="229"/>
      <c r="T66" s="229"/>
      <c r="U66" s="229"/>
      <c r="V66" s="328">
        <v>0</v>
      </c>
      <c r="W66" s="46">
        <v>1</v>
      </c>
      <c r="X66" s="46">
        <v>1</v>
      </c>
      <c r="Y66" s="46">
        <v>1044.1827599999999</v>
      </c>
      <c r="Z66" s="46">
        <v>1.04418276</v>
      </c>
      <c r="AA66" s="46">
        <v>1.4597674979999999</v>
      </c>
      <c r="AB66" s="330">
        <v>0.32</v>
      </c>
      <c r="AC66" s="231">
        <v>1</v>
      </c>
      <c r="AD66" s="231">
        <v>548.57000000000005</v>
      </c>
      <c r="AE66" s="231">
        <v>0.54857</v>
      </c>
      <c r="AF66" s="231">
        <v>0.49087300499999997</v>
      </c>
      <c r="AG66" s="331">
        <v>0.11</v>
      </c>
      <c r="AH66" s="231">
        <v>1307</v>
      </c>
      <c r="AI66" s="231">
        <v>29324.585999999999</v>
      </c>
      <c r="AJ66" s="231">
        <v>29.324586</v>
      </c>
      <c r="AK66" s="231">
        <v>26.24031145</v>
      </c>
      <c r="AL66" s="331">
        <v>5.8</v>
      </c>
      <c r="AM66" s="231">
        <v>1308</v>
      </c>
      <c r="AN66" s="231">
        <v>29873.155999999999</v>
      </c>
      <c r="AO66" s="231">
        <v>29.873156000000002</v>
      </c>
      <c r="AP66" s="231">
        <v>26.731184460000001</v>
      </c>
      <c r="AQ66" s="331">
        <v>5.91</v>
      </c>
      <c r="AR66" s="233"/>
      <c r="AS66" s="233"/>
      <c r="AT66" s="233"/>
      <c r="AU66" s="233"/>
      <c r="AV66" s="233"/>
      <c r="AW66" s="333">
        <v>0</v>
      </c>
      <c r="AX66" s="234">
        <v>4</v>
      </c>
      <c r="AY66" s="234">
        <v>5275</v>
      </c>
      <c r="AZ66" s="234">
        <v>5.2750000000000004</v>
      </c>
      <c r="BA66" s="234">
        <v>7.804591909</v>
      </c>
      <c r="BB66" s="336">
        <v>1.73</v>
      </c>
      <c r="BC66" s="17">
        <v>1318</v>
      </c>
      <c r="BD66" s="17">
        <v>37.07</v>
      </c>
      <c r="BE66" s="17">
        <v>41.23</v>
      </c>
      <c r="BF66" s="338">
        <v>9.11</v>
      </c>
    </row>
    <row r="67" spans="1:58" x14ac:dyDescent="0.25">
      <c r="A67" s="42" t="s">
        <v>715</v>
      </c>
      <c r="B67" s="16" t="s">
        <v>336</v>
      </c>
      <c r="C67" s="252">
        <v>21521</v>
      </c>
      <c r="D67" s="43">
        <v>161.36000000000001</v>
      </c>
      <c r="E67" s="227">
        <v>1</v>
      </c>
      <c r="F67" s="227">
        <v>1</v>
      </c>
      <c r="G67" s="227">
        <v>1187</v>
      </c>
      <c r="H67" s="227">
        <v>1.1870000000000001</v>
      </c>
      <c r="I67" s="227">
        <v>7.0994469999999996</v>
      </c>
      <c r="J67" s="325">
        <v>4.4000000000000004</v>
      </c>
      <c r="K67" s="228"/>
      <c r="L67" s="228"/>
      <c r="M67" s="228"/>
      <c r="N67" s="228"/>
      <c r="O67" s="228"/>
      <c r="P67" s="327">
        <v>0</v>
      </c>
      <c r="Q67" s="229"/>
      <c r="R67" s="229"/>
      <c r="S67" s="229"/>
      <c r="T67" s="229"/>
      <c r="U67" s="229"/>
      <c r="V67" s="328">
        <v>0</v>
      </c>
      <c r="W67" s="46"/>
      <c r="X67" s="46"/>
      <c r="Y67" s="46"/>
      <c r="Z67" s="46"/>
      <c r="AA67" s="46"/>
      <c r="AB67" s="330">
        <v>0</v>
      </c>
      <c r="AC67" s="231">
        <v>1</v>
      </c>
      <c r="AD67" s="231">
        <v>4349.43</v>
      </c>
      <c r="AE67" s="231">
        <v>4.3494299999999999</v>
      </c>
      <c r="AF67" s="231">
        <v>3.8919696199999998</v>
      </c>
      <c r="AG67" s="331">
        <v>2.41</v>
      </c>
      <c r="AH67" s="231">
        <v>707</v>
      </c>
      <c r="AI67" s="231">
        <v>11936.038</v>
      </c>
      <c r="AJ67" s="231">
        <v>11.936038</v>
      </c>
      <c r="AK67" s="231">
        <v>10.680640289999999</v>
      </c>
      <c r="AL67" s="331">
        <v>6.62</v>
      </c>
      <c r="AM67" s="231">
        <v>708</v>
      </c>
      <c r="AN67" s="231">
        <v>16285.468000000001</v>
      </c>
      <c r="AO67" s="231">
        <v>16.285468000000002</v>
      </c>
      <c r="AP67" s="231">
        <v>14.572609910000001</v>
      </c>
      <c r="AQ67" s="331">
        <v>9.0299999999999994</v>
      </c>
      <c r="AR67" s="233"/>
      <c r="AS67" s="233"/>
      <c r="AT67" s="233"/>
      <c r="AU67" s="233"/>
      <c r="AV67" s="233"/>
      <c r="AW67" s="333">
        <v>0</v>
      </c>
      <c r="AX67" s="234">
        <v>2</v>
      </c>
      <c r="AY67" s="234">
        <v>1200</v>
      </c>
      <c r="AZ67" s="234">
        <v>1.2</v>
      </c>
      <c r="BA67" s="234">
        <v>1.1675248220000001</v>
      </c>
      <c r="BB67" s="336">
        <v>0.72</v>
      </c>
      <c r="BC67" s="17">
        <v>711</v>
      </c>
      <c r="BD67" s="17">
        <v>18.670000000000002</v>
      </c>
      <c r="BE67" s="17">
        <v>22.84</v>
      </c>
      <c r="BF67" s="338">
        <v>14.15</v>
      </c>
    </row>
    <row r="68" spans="1:58" x14ac:dyDescent="0.25">
      <c r="A68" s="42" t="s">
        <v>729</v>
      </c>
      <c r="B68" s="16" t="s">
        <v>41</v>
      </c>
      <c r="C68" s="252">
        <v>330579</v>
      </c>
      <c r="D68" s="43">
        <v>2478.5700000000002</v>
      </c>
      <c r="E68" s="227">
        <v>3</v>
      </c>
      <c r="F68" s="227">
        <v>3</v>
      </c>
      <c r="G68" s="227">
        <v>690</v>
      </c>
      <c r="H68" s="227">
        <v>0.69</v>
      </c>
      <c r="I68" s="227">
        <v>4.1268900000000004</v>
      </c>
      <c r="J68" s="325">
        <v>0.17</v>
      </c>
      <c r="K68" s="228"/>
      <c r="L68" s="228"/>
      <c r="M68" s="228"/>
      <c r="N68" s="228"/>
      <c r="O68" s="228"/>
      <c r="P68" s="327">
        <v>0</v>
      </c>
      <c r="Q68" s="229"/>
      <c r="R68" s="229"/>
      <c r="S68" s="229"/>
      <c r="T68" s="229"/>
      <c r="U68" s="229"/>
      <c r="V68" s="328">
        <v>0</v>
      </c>
      <c r="W68" s="46">
        <v>2</v>
      </c>
      <c r="X68" s="46">
        <v>2</v>
      </c>
      <c r="Y68" s="46">
        <v>6064.7064760000003</v>
      </c>
      <c r="Z68" s="46">
        <v>6.0647064759999996</v>
      </c>
      <c r="AA68" s="46">
        <v>8.4784596539999999</v>
      </c>
      <c r="AB68" s="330">
        <v>0.34</v>
      </c>
      <c r="AC68" s="231">
        <v>2</v>
      </c>
      <c r="AD68" s="231">
        <v>30.44</v>
      </c>
      <c r="AE68" s="231">
        <v>3.0439999999999998E-2</v>
      </c>
      <c r="AF68" s="231">
        <v>2.7238409000000002E-2</v>
      </c>
      <c r="AG68" s="331">
        <v>0</v>
      </c>
      <c r="AH68" s="231">
        <v>2361</v>
      </c>
      <c r="AI68" s="231">
        <v>24972.059000000001</v>
      </c>
      <c r="AJ68" s="231">
        <v>24.972059000000002</v>
      </c>
      <c r="AK68" s="231">
        <v>22.34557057</v>
      </c>
      <c r="AL68" s="331">
        <v>0.9</v>
      </c>
      <c r="AM68" s="231">
        <v>2363</v>
      </c>
      <c r="AN68" s="231">
        <v>25002.499</v>
      </c>
      <c r="AO68" s="231">
        <v>25.002499</v>
      </c>
      <c r="AP68" s="231">
        <v>22.372808970000001</v>
      </c>
      <c r="AQ68" s="331">
        <v>0.9</v>
      </c>
      <c r="AR68" s="233"/>
      <c r="AS68" s="233"/>
      <c r="AT68" s="233"/>
      <c r="AU68" s="233"/>
      <c r="AV68" s="233"/>
      <c r="AW68" s="333">
        <v>0</v>
      </c>
      <c r="AX68" s="234"/>
      <c r="AY68" s="234"/>
      <c r="AZ68" s="234"/>
      <c r="BA68" s="234"/>
      <c r="BB68" s="336">
        <v>0</v>
      </c>
      <c r="BC68" s="17">
        <v>2368</v>
      </c>
      <c r="BD68" s="17">
        <v>31.76</v>
      </c>
      <c r="BE68" s="17">
        <v>34.979999999999997</v>
      </c>
      <c r="BF68" s="338">
        <v>1.41</v>
      </c>
    </row>
    <row r="69" spans="1:58" x14ac:dyDescent="0.25">
      <c r="A69" s="42" t="s">
        <v>728</v>
      </c>
      <c r="B69" s="16" t="s">
        <v>778</v>
      </c>
      <c r="C69" s="252">
        <v>1083498</v>
      </c>
      <c r="D69" s="43">
        <v>8123.71</v>
      </c>
      <c r="E69" s="227">
        <v>19</v>
      </c>
      <c r="F69" s="227">
        <v>23</v>
      </c>
      <c r="G69" s="227">
        <v>8667.4</v>
      </c>
      <c r="H69" s="227">
        <v>8.6674000000000007</v>
      </c>
      <c r="I69" s="227">
        <v>51.8397194</v>
      </c>
      <c r="J69" s="325">
        <v>0.64</v>
      </c>
      <c r="K69" s="228"/>
      <c r="L69" s="228"/>
      <c r="M69" s="228"/>
      <c r="N69" s="228"/>
      <c r="O69" s="228"/>
      <c r="P69" s="327">
        <v>0</v>
      </c>
      <c r="Q69" s="229"/>
      <c r="R69" s="229"/>
      <c r="S69" s="229"/>
      <c r="T69" s="229"/>
      <c r="U69" s="229"/>
      <c r="V69" s="328">
        <v>0</v>
      </c>
      <c r="W69" s="46">
        <v>5</v>
      </c>
      <c r="X69" s="46">
        <v>5</v>
      </c>
      <c r="Y69" s="46">
        <v>7290.0922380000002</v>
      </c>
      <c r="Z69" s="46">
        <v>7.2900922379999997</v>
      </c>
      <c r="AA69" s="46">
        <v>33.451890550000002</v>
      </c>
      <c r="AB69" s="330">
        <v>0.41</v>
      </c>
      <c r="AC69" s="231">
        <v>3</v>
      </c>
      <c r="AD69" s="231">
        <v>791.6</v>
      </c>
      <c r="AE69" s="231">
        <v>0.79159999999999997</v>
      </c>
      <c r="AF69" s="231">
        <v>0.70834181799999996</v>
      </c>
      <c r="AG69" s="331">
        <v>0.01</v>
      </c>
      <c r="AH69" s="231">
        <v>4696</v>
      </c>
      <c r="AI69" s="231">
        <v>79400.448000000004</v>
      </c>
      <c r="AJ69" s="231">
        <v>79.400447999999997</v>
      </c>
      <c r="AK69" s="231">
        <v>71.049340130000004</v>
      </c>
      <c r="AL69" s="331">
        <v>0.87</v>
      </c>
      <c r="AM69" s="231">
        <v>4699</v>
      </c>
      <c r="AN69" s="231">
        <v>80192.047999999995</v>
      </c>
      <c r="AO69" s="231">
        <v>80.192048</v>
      </c>
      <c r="AP69" s="231">
        <v>71.757681950000006</v>
      </c>
      <c r="AQ69" s="331">
        <v>0.88</v>
      </c>
      <c r="AR69" s="233">
        <v>1</v>
      </c>
      <c r="AS69" s="233">
        <v>1</v>
      </c>
      <c r="AT69" s="233">
        <v>2.2000000000000002</v>
      </c>
      <c r="AU69" s="233">
        <v>2.2000000000000001E-3</v>
      </c>
      <c r="AV69" s="233">
        <v>5.7330000000000002E-3</v>
      </c>
      <c r="AW69" s="333">
        <v>0</v>
      </c>
      <c r="AX69" s="234"/>
      <c r="AY69" s="234"/>
      <c r="AZ69" s="234"/>
      <c r="BA69" s="234"/>
      <c r="BB69" s="336">
        <v>0</v>
      </c>
      <c r="BC69" s="17">
        <v>4724</v>
      </c>
      <c r="BD69" s="17">
        <v>96.15</v>
      </c>
      <c r="BE69" s="17">
        <v>157.06</v>
      </c>
      <c r="BF69" s="338">
        <v>1.93</v>
      </c>
    </row>
    <row r="70" spans="1:58" x14ac:dyDescent="0.25">
      <c r="A70" s="42" t="s">
        <v>727</v>
      </c>
      <c r="B70" s="16" t="s">
        <v>172</v>
      </c>
      <c r="C70" s="252">
        <v>163905</v>
      </c>
      <c r="D70" s="43">
        <v>1228.9100000000001</v>
      </c>
      <c r="E70" s="227">
        <v>5</v>
      </c>
      <c r="F70" s="227">
        <v>5</v>
      </c>
      <c r="G70" s="227">
        <v>226.7</v>
      </c>
      <c r="H70" s="227">
        <v>0.22670000000000001</v>
      </c>
      <c r="I70" s="227">
        <v>1.3558927000000001</v>
      </c>
      <c r="J70" s="325">
        <v>0.11</v>
      </c>
      <c r="K70" s="228"/>
      <c r="L70" s="228"/>
      <c r="M70" s="228"/>
      <c r="N70" s="228"/>
      <c r="O70" s="228"/>
      <c r="P70" s="327">
        <v>0</v>
      </c>
      <c r="Q70" s="229"/>
      <c r="R70" s="229"/>
      <c r="S70" s="229"/>
      <c r="T70" s="229"/>
      <c r="U70" s="229"/>
      <c r="V70" s="328">
        <v>0</v>
      </c>
      <c r="W70" s="46"/>
      <c r="X70" s="46"/>
      <c r="Y70" s="46"/>
      <c r="Z70" s="46"/>
      <c r="AA70" s="46"/>
      <c r="AB70" s="330">
        <v>0</v>
      </c>
      <c r="AC70" s="231">
        <v>4</v>
      </c>
      <c r="AD70" s="231">
        <v>36.24</v>
      </c>
      <c r="AE70" s="231">
        <v>3.6240000000000001E-2</v>
      </c>
      <c r="AF70" s="231">
        <v>3.2428381999999999E-2</v>
      </c>
      <c r="AG70" s="331">
        <v>0</v>
      </c>
      <c r="AH70" s="231">
        <v>1643</v>
      </c>
      <c r="AI70" s="231">
        <v>20783.05</v>
      </c>
      <c r="AJ70" s="231">
        <v>20.783049999999999</v>
      </c>
      <c r="AK70" s="231">
        <v>18.597149330000001</v>
      </c>
      <c r="AL70" s="331">
        <v>1.51</v>
      </c>
      <c r="AM70" s="231">
        <v>1647</v>
      </c>
      <c r="AN70" s="231">
        <v>20819.29</v>
      </c>
      <c r="AO70" s="231">
        <v>20.819289999999999</v>
      </c>
      <c r="AP70" s="231">
        <v>18.62957771</v>
      </c>
      <c r="AQ70" s="331">
        <v>1.52</v>
      </c>
      <c r="AR70" s="233">
        <v>3</v>
      </c>
      <c r="AS70" s="233">
        <v>3</v>
      </c>
      <c r="AT70" s="233">
        <v>555</v>
      </c>
      <c r="AU70" s="233">
        <v>0.55500000000000005</v>
      </c>
      <c r="AV70" s="233">
        <v>1.8721289999999999</v>
      </c>
      <c r="AW70" s="333">
        <v>0.15</v>
      </c>
      <c r="AX70" s="234"/>
      <c r="AY70" s="234"/>
      <c r="AZ70" s="234"/>
      <c r="BA70" s="234"/>
      <c r="BB70" s="336">
        <v>0</v>
      </c>
      <c r="BC70" s="17">
        <v>1655</v>
      </c>
      <c r="BD70" s="17">
        <v>21.6</v>
      </c>
      <c r="BE70" s="17">
        <v>21.86</v>
      </c>
      <c r="BF70" s="338">
        <v>1.78</v>
      </c>
    </row>
    <row r="71" spans="1:58" x14ac:dyDescent="0.25">
      <c r="A71" s="42" t="s">
        <v>362</v>
      </c>
      <c r="B71" s="16" t="s">
        <v>0</v>
      </c>
      <c r="C71" s="252">
        <v>248878</v>
      </c>
      <c r="D71" s="43">
        <v>1866</v>
      </c>
      <c r="E71" s="227">
        <v>14</v>
      </c>
      <c r="F71" s="227">
        <v>17</v>
      </c>
      <c r="G71" s="227">
        <v>9563</v>
      </c>
      <c r="H71" s="227">
        <v>9.5630000000000006</v>
      </c>
      <c r="I71" s="227">
        <v>57.196303</v>
      </c>
      <c r="J71" s="325">
        <v>3.07</v>
      </c>
      <c r="K71" s="228"/>
      <c r="L71" s="228"/>
      <c r="M71" s="228"/>
      <c r="N71" s="228"/>
      <c r="O71" s="228"/>
      <c r="P71" s="327">
        <v>0</v>
      </c>
      <c r="Q71" s="229"/>
      <c r="R71" s="229"/>
      <c r="S71" s="229"/>
      <c r="T71" s="229"/>
      <c r="U71" s="229"/>
      <c r="V71" s="328">
        <v>0</v>
      </c>
      <c r="W71" s="46">
        <v>4</v>
      </c>
      <c r="X71" s="46">
        <v>7</v>
      </c>
      <c r="Y71" s="46">
        <v>2185</v>
      </c>
      <c r="Z71" s="46">
        <v>2.1850000000000001</v>
      </c>
      <c r="AA71" s="46">
        <v>8.4693000000000005</v>
      </c>
      <c r="AB71" s="330">
        <v>0.45</v>
      </c>
      <c r="AC71" s="231">
        <v>4</v>
      </c>
      <c r="AD71" s="231">
        <v>4379.55</v>
      </c>
      <c r="AE71" s="231">
        <v>4.3795500000000001</v>
      </c>
      <c r="AF71" s="231">
        <v>3.918921686</v>
      </c>
      <c r="AG71" s="331">
        <v>0.21</v>
      </c>
      <c r="AH71" s="231">
        <v>2334</v>
      </c>
      <c r="AI71" s="231">
        <v>30895.859</v>
      </c>
      <c r="AJ71" s="231">
        <v>30.895859000000002</v>
      </c>
      <c r="AK71" s="231">
        <v>27.646322529999999</v>
      </c>
      <c r="AL71" s="331">
        <v>1.48</v>
      </c>
      <c r="AM71" s="231">
        <v>2338</v>
      </c>
      <c r="AN71" s="231">
        <v>35275.409</v>
      </c>
      <c r="AO71" s="231">
        <v>35.275409000000003</v>
      </c>
      <c r="AP71" s="231">
        <v>31.56524422</v>
      </c>
      <c r="AQ71" s="331">
        <v>1.69</v>
      </c>
      <c r="AR71" s="233">
        <v>2</v>
      </c>
      <c r="AS71" s="233">
        <v>2</v>
      </c>
      <c r="AT71" s="233">
        <v>247.5</v>
      </c>
      <c r="AU71" s="233">
        <v>0.2475</v>
      </c>
      <c r="AV71" s="233">
        <v>1.119801</v>
      </c>
      <c r="AW71" s="333">
        <v>0.06</v>
      </c>
      <c r="AX71" s="234">
        <v>23</v>
      </c>
      <c r="AY71" s="234">
        <v>53600</v>
      </c>
      <c r="AZ71" s="234">
        <v>53.6</v>
      </c>
      <c r="BA71" s="234">
        <v>82.3972914</v>
      </c>
      <c r="BB71" s="336">
        <v>4.42</v>
      </c>
      <c r="BC71" s="17">
        <v>2381</v>
      </c>
      <c r="BD71" s="17">
        <v>100.87</v>
      </c>
      <c r="BE71" s="17">
        <v>180.75</v>
      </c>
      <c r="BF71" s="338">
        <v>9.69</v>
      </c>
    </row>
    <row r="72" spans="1:58" x14ac:dyDescent="0.25">
      <c r="A72" s="42" t="s">
        <v>368</v>
      </c>
      <c r="B72" s="16" t="s">
        <v>6</v>
      </c>
      <c r="C72" s="252">
        <v>47330</v>
      </c>
      <c r="D72" s="43">
        <v>354.86</v>
      </c>
      <c r="E72" s="227"/>
      <c r="F72" s="227"/>
      <c r="G72" s="227"/>
      <c r="H72" s="227"/>
      <c r="I72" s="227"/>
      <c r="J72" s="325">
        <v>0</v>
      </c>
      <c r="K72" s="228"/>
      <c r="L72" s="228"/>
      <c r="M72" s="228"/>
      <c r="N72" s="228"/>
      <c r="O72" s="228"/>
      <c r="P72" s="327">
        <v>0</v>
      </c>
      <c r="Q72" s="229"/>
      <c r="R72" s="229"/>
      <c r="S72" s="229"/>
      <c r="T72" s="229"/>
      <c r="U72" s="229"/>
      <c r="V72" s="328">
        <v>0</v>
      </c>
      <c r="W72" s="46">
        <v>2</v>
      </c>
      <c r="X72" s="46">
        <v>2</v>
      </c>
      <c r="Y72" s="46">
        <v>149</v>
      </c>
      <c r="Z72" s="46">
        <v>0.14899999999999999</v>
      </c>
      <c r="AA72" s="46">
        <v>1.0697190000000001</v>
      </c>
      <c r="AB72" s="330">
        <v>0.3</v>
      </c>
      <c r="AC72" s="231">
        <v>1</v>
      </c>
      <c r="AD72" s="231">
        <v>699.66</v>
      </c>
      <c r="AE72" s="231">
        <v>0.69965999999999995</v>
      </c>
      <c r="AF72" s="231">
        <v>0.62607179899999998</v>
      </c>
      <c r="AG72" s="331">
        <v>0.18</v>
      </c>
      <c r="AH72" s="231">
        <v>681</v>
      </c>
      <c r="AI72" s="231">
        <v>8333.6180000000004</v>
      </c>
      <c r="AJ72" s="231">
        <v>8.3336179999999995</v>
      </c>
      <c r="AK72" s="231">
        <v>7.4571123300000002</v>
      </c>
      <c r="AL72" s="331">
        <v>2.1</v>
      </c>
      <c r="AM72" s="231">
        <v>682</v>
      </c>
      <c r="AN72" s="231">
        <v>9033.2780000000002</v>
      </c>
      <c r="AO72" s="231">
        <v>9.0332779999999993</v>
      </c>
      <c r="AP72" s="231">
        <v>8.0831841289999993</v>
      </c>
      <c r="AQ72" s="331">
        <v>2.2799999999999998</v>
      </c>
      <c r="AR72" s="233"/>
      <c r="AS72" s="233"/>
      <c r="AT72" s="233"/>
      <c r="AU72" s="233"/>
      <c r="AV72" s="233"/>
      <c r="AW72" s="333">
        <v>0</v>
      </c>
      <c r="AX72" s="234">
        <v>2</v>
      </c>
      <c r="AY72" s="234">
        <v>4600</v>
      </c>
      <c r="AZ72" s="234">
        <v>4.5999999999999996</v>
      </c>
      <c r="BA72" s="234">
        <v>8.3122617380000001</v>
      </c>
      <c r="BB72" s="336">
        <v>2.34</v>
      </c>
      <c r="BC72" s="17">
        <v>686</v>
      </c>
      <c r="BD72" s="17">
        <v>13.78</v>
      </c>
      <c r="BE72" s="17">
        <v>17.47</v>
      </c>
      <c r="BF72" s="338">
        <v>4.92</v>
      </c>
    </row>
    <row r="73" spans="1:58" x14ac:dyDescent="0.25">
      <c r="A73" s="42" t="s">
        <v>387</v>
      </c>
      <c r="B73" s="16" t="s">
        <v>22</v>
      </c>
      <c r="C73" s="252">
        <v>27319</v>
      </c>
      <c r="D73" s="43">
        <v>204.83</v>
      </c>
      <c r="E73" s="227">
        <v>2</v>
      </c>
      <c r="F73" s="227">
        <v>4</v>
      </c>
      <c r="G73" s="227">
        <v>4585</v>
      </c>
      <c r="H73" s="227">
        <v>4.585</v>
      </c>
      <c r="I73" s="227">
        <v>27.422885000000001</v>
      </c>
      <c r="J73" s="325">
        <v>13.39</v>
      </c>
      <c r="K73" s="228"/>
      <c r="L73" s="228"/>
      <c r="M73" s="228"/>
      <c r="N73" s="228"/>
      <c r="O73" s="228"/>
      <c r="P73" s="327">
        <v>0</v>
      </c>
      <c r="Q73" s="229"/>
      <c r="R73" s="229"/>
      <c r="S73" s="229"/>
      <c r="T73" s="229"/>
      <c r="U73" s="229"/>
      <c r="V73" s="328">
        <v>0</v>
      </c>
      <c r="W73" s="46">
        <v>1</v>
      </c>
      <c r="X73" s="46">
        <v>1</v>
      </c>
      <c r="Y73" s="46">
        <v>80</v>
      </c>
      <c r="Z73" s="46">
        <v>0.08</v>
      </c>
      <c r="AA73" s="46">
        <v>0.55723500000000004</v>
      </c>
      <c r="AB73" s="330">
        <v>0.27</v>
      </c>
      <c r="AC73" s="231"/>
      <c r="AD73" s="231"/>
      <c r="AE73" s="231"/>
      <c r="AF73" s="231"/>
      <c r="AG73" s="331">
        <v>0</v>
      </c>
      <c r="AH73" s="231">
        <v>575</v>
      </c>
      <c r="AI73" s="231">
        <v>7816.9250000000002</v>
      </c>
      <c r="AJ73" s="231">
        <v>7.8169250000000003</v>
      </c>
      <c r="AK73" s="231">
        <v>6.9947635950000002</v>
      </c>
      <c r="AL73" s="331">
        <v>3.41</v>
      </c>
      <c r="AM73" s="231">
        <v>575</v>
      </c>
      <c r="AN73" s="231">
        <v>7816.9250000000002</v>
      </c>
      <c r="AO73" s="231">
        <v>7.8169250000000003</v>
      </c>
      <c r="AP73" s="231">
        <v>6.9947635950000002</v>
      </c>
      <c r="AQ73" s="331">
        <v>3.41</v>
      </c>
      <c r="AR73" s="233"/>
      <c r="AS73" s="233"/>
      <c r="AT73" s="233"/>
      <c r="AU73" s="233"/>
      <c r="AV73" s="233"/>
      <c r="AW73" s="333">
        <v>0</v>
      </c>
      <c r="AX73" s="234">
        <v>9</v>
      </c>
      <c r="AY73" s="234">
        <v>8200</v>
      </c>
      <c r="AZ73" s="234">
        <v>8.1999999999999993</v>
      </c>
      <c r="BA73" s="234">
        <v>10.44413415</v>
      </c>
      <c r="BB73" s="336">
        <v>5.0999999999999996</v>
      </c>
      <c r="BC73" s="17">
        <v>587</v>
      </c>
      <c r="BD73" s="17">
        <v>20.68</v>
      </c>
      <c r="BE73" s="17">
        <v>45.42</v>
      </c>
      <c r="BF73" s="338">
        <v>22.17</v>
      </c>
    </row>
    <row r="74" spans="1:58" x14ac:dyDescent="0.25">
      <c r="A74" s="42" t="s">
        <v>443</v>
      </c>
      <c r="B74" s="16" t="s">
        <v>79</v>
      </c>
      <c r="C74" s="252">
        <v>56172</v>
      </c>
      <c r="D74" s="43">
        <v>421.16</v>
      </c>
      <c r="E74" s="227">
        <v>1</v>
      </c>
      <c r="F74" s="227">
        <v>1</v>
      </c>
      <c r="G74" s="227">
        <v>3</v>
      </c>
      <c r="H74" s="227">
        <v>3.0000000000000001E-3</v>
      </c>
      <c r="I74" s="227">
        <v>1.7943000000000001E-2</v>
      </c>
      <c r="J74" s="325">
        <v>0</v>
      </c>
      <c r="K74" s="228">
        <v>1</v>
      </c>
      <c r="L74" s="228">
        <v>1</v>
      </c>
      <c r="M74" s="228">
        <v>250</v>
      </c>
      <c r="N74" s="228">
        <v>0.25</v>
      </c>
      <c r="O74" s="228">
        <v>2.232374375</v>
      </c>
      <c r="P74" s="327">
        <v>0.53</v>
      </c>
      <c r="Q74" s="229"/>
      <c r="R74" s="229"/>
      <c r="S74" s="229"/>
      <c r="T74" s="229"/>
      <c r="U74" s="229"/>
      <c r="V74" s="328">
        <v>0</v>
      </c>
      <c r="W74" s="46">
        <v>1</v>
      </c>
      <c r="X74" s="46">
        <v>2</v>
      </c>
      <c r="Y74" s="46">
        <v>300</v>
      </c>
      <c r="Z74" s="46">
        <v>0.3</v>
      </c>
      <c r="AA74" s="46">
        <v>1.218</v>
      </c>
      <c r="AB74" s="330">
        <v>0.28999999999999998</v>
      </c>
      <c r="AC74" s="231"/>
      <c r="AD74" s="231"/>
      <c r="AE74" s="231"/>
      <c r="AF74" s="231"/>
      <c r="AG74" s="331">
        <v>0</v>
      </c>
      <c r="AH74" s="231">
        <v>752</v>
      </c>
      <c r="AI74" s="231">
        <v>11514.746999999999</v>
      </c>
      <c r="AJ74" s="231">
        <v>11.514747</v>
      </c>
      <c r="AK74" s="231">
        <v>10.30365945</v>
      </c>
      <c r="AL74" s="331">
        <v>2.4500000000000002</v>
      </c>
      <c r="AM74" s="231">
        <v>752</v>
      </c>
      <c r="AN74" s="231">
        <v>11514.746999999999</v>
      </c>
      <c r="AO74" s="231">
        <v>11.514747</v>
      </c>
      <c r="AP74" s="231">
        <v>10.30365945</v>
      </c>
      <c r="AQ74" s="331">
        <v>2.4500000000000002</v>
      </c>
      <c r="AR74" s="233"/>
      <c r="AS74" s="233"/>
      <c r="AT74" s="233"/>
      <c r="AU74" s="233"/>
      <c r="AV74" s="233"/>
      <c r="AW74" s="333">
        <v>0</v>
      </c>
      <c r="AX74" s="234">
        <v>17</v>
      </c>
      <c r="AY74" s="234">
        <v>40880</v>
      </c>
      <c r="AZ74" s="234">
        <v>40.880000000000003</v>
      </c>
      <c r="BA74" s="234">
        <v>86.686619100000001</v>
      </c>
      <c r="BB74" s="336">
        <v>20.58</v>
      </c>
      <c r="BC74" s="17">
        <v>772</v>
      </c>
      <c r="BD74" s="17">
        <v>52.95</v>
      </c>
      <c r="BE74" s="17">
        <v>100.46</v>
      </c>
      <c r="BF74" s="338">
        <v>23.85</v>
      </c>
    </row>
    <row r="75" spans="1:58" x14ac:dyDescent="0.25">
      <c r="A75" s="42" t="s">
        <v>486</v>
      </c>
      <c r="B75" s="16" t="s">
        <v>128</v>
      </c>
      <c r="C75" s="252">
        <v>46225</v>
      </c>
      <c r="D75" s="43">
        <v>346.58</v>
      </c>
      <c r="E75" s="227"/>
      <c r="F75" s="227"/>
      <c r="G75" s="227"/>
      <c r="H75" s="227"/>
      <c r="I75" s="227"/>
      <c r="J75" s="325">
        <v>0</v>
      </c>
      <c r="K75" s="228"/>
      <c r="L75" s="228"/>
      <c r="M75" s="228"/>
      <c r="N75" s="228"/>
      <c r="O75" s="228"/>
      <c r="P75" s="327">
        <v>0</v>
      </c>
      <c r="Q75" s="229"/>
      <c r="R75" s="229"/>
      <c r="S75" s="229"/>
      <c r="T75" s="229"/>
      <c r="U75" s="229"/>
      <c r="V75" s="328">
        <v>0</v>
      </c>
      <c r="W75" s="46">
        <v>2</v>
      </c>
      <c r="X75" s="46">
        <v>2</v>
      </c>
      <c r="Y75" s="46">
        <v>95</v>
      </c>
      <c r="Z75" s="46">
        <v>9.5000000000000001E-2</v>
      </c>
      <c r="AA75" s="46">
        <v>0.89346599999999998</v>
      </c>
      <c r="AB75" s="330">
        <v>0.26</v>
      </c>
      <c r="AC75" s="231">
        <v>2</v>
      </c>
      <c r="AD75" s="231">
        <v>14239.995000000001</v>
      </c>
      <c r="AE75" s="231">
        <v>14.239995</v>
      </c>
      <c r="AF75" s="231">
        <v>12.7422738</v>
      </c>
      <c r="AG75" s="331">
        <v>3.68</v>
      </c>
      <c r="AH75" s="231">
        <v>784</v>
      </c>
      <c r="AI75" s="231">
        <v>11089.663</v>
      </c>
      <c r="AJ75" s="231">
        <v>11.089663</v>
      </c>
      <c r="AK75" s="231">
        <v>9.9232845439999995</v>
      </c>
      <c r="AL75" s="331">
        <v>2.86</v>
      </c>
      <c r="AM75" s="231">
        <v>786</v>
      </c>
      <c r="AN75" s="231">
        <v>25329.657999999999</v>
      </c>
      <c r="AO75" s="231">
        <v>25.329657999999998</v>
      </c>
      <c r="AP75" s="231">
        <v>22.66555834</v>
      </c>
      <c r="AQ75" s="331">
        <v>6.54</v>
      </c>
      <c r="AR75" s="233"/>
      <c r="AS75" s="233"/>
      <c r="AT75" s="233"/>
      <c r="AU75" s="233"/>
      <c r="AV75" s="233"/>
      <c r="AW75" s="333">
        <v>0</v>
      </c>
      <c r="AX75" s="234">
        <v>4</v>
      </c>
      <c r="AY75" s="234">
        <v>6053</v>
      </c>
      <c r="AZ75" s="234">
        <v>6.0529999999999999</v>
      </c>
      <c r="BA75" s="234">
        <v>12.384845889999999</v>
      </c>
      <c r="BB75" s="336">
        <v>3.57</v>
      </c>
      <c r="BC75" s="17">
        <v>792</v>
      </c>
      <c r="BD75" s="17">
        <v>31.48</v>
      </c>
      <c r="BE75" s="17">
        <v>35.94</v>
      </c>
      <c r="BF75" s="338">
        <v>10.37</v>
      </c>
    </row>
    <row r="76" spans="1:58" x14ac:dyDescent="0.25">
      <c r="A76" s="42" t="s">
        <v>570</v>
      </c>
      <c r="B76" s="16" t="s">
        <v>199</v>
      </c>
      <c r="C76" s="252">
        <v>11686</v>
      </c>
      <c r="D76" s="43">
        <v>87.62</v>
      </c>
      <c r="E76" s="227"/>
      <c r="F76" s="227"/>
      <c r="G76" s="227"/>
      <c r="H76" s="227"/>
      <c r="I76" s="227"/>
      <c r="J76" s="325">
        <v>0</v>
      </c>
      <c r="K76" s="228"/>
      <c r="L76" s="228"/>
      <c r="M76" s="228"/>
      <c r="N76" s="228"/>
      <c r="O76" s="228"/>
      <c r="P76" s="327">
        <v>0</v>
      </c>
      <c r="Q76" s="229"/>
      <c r="R76" s="229"/>
      <c r="S76" s="229"/>
      <c r="T76" s="229"/>
      <c r="U76" s="229"/>
      <c r="V76" s="328">
        <v>0</v>
      </c>
      <c r="W76" s="46"/>
      <c r="X76" s="46"/>
      <c r="Y76" s="46"/>
      <c r="Z76" s="46"/>
      <c r="AA76" s="46"/>
      <c r="AB76" s="330">
        <v>0</v>
      </c>
      <c r="AC76" s="231"/>
      <c r="AD76" s="231"/>
      <c r="AE76" s="231"/>
      <c r="AF76" s="231"/>
      <c r="AG76" s="331">
        <v>0</v>
      </c>
      <c r="AH76" s="231">
        <v>486</v>
      </c>
      <c r="AI76" s="231">
        <v>6013.1679999999997</v>
      </c>
      <c r="AJ76" s="231">
        <v>6.0131680000000003</v>
      </c>
      <c r="AK76" s="231">
        <v>5.380720503</v>
      </c>
      <c r="AL76" s="331">
        <v>6.14</v>
      </c>
      <c r="AM76" s="231">
        <v>486</v>
      </c>
      <c r="AN76" s="231">
        <v>6013.1679999999997</v>
      </c>
      <c r="AO76" s="231">
        <v>6.0131680000000003</v>
      </c>
      <c r="AP76" s="231">
        <v>5.380720503</v>
      </c>
      <c r="AQ76" s="331">
        <v>6.14</v>
      </c>
      <c r="AR76" s="233">
        <v>2</v>
      </c>
      <c r="AS76" s="233">
        <v>2</v>
      </c>
      <c r="AT76" s="233">
        <v>660</v>
      </c>
      <c r="AU76" s="233">
        <v>0.66</v>
      </c>
      <c r="AV76" s="233">
        <v>1.23454</v>
      </c>
      <c r="AW76" s="333">
        <v>1.41</v>
      </c>
      <c r="AX76" s="234">
        <v>19</v>
      </c>
      <c r="AY76" s="234">
        <v>38600</v>
      </c>
      <c r="AZ76" s="234">
        <v>38.6</v>
      </c>
      <c r="BA76" s="234">
        <v>69.280179619999998</v>
      </c>
      <c r="BB76" s="336">
        <v>79.069999999999993</v>
      </c>
      <c r="BC76" s="17">
        <v>507</v>
      </c>
      <c r="BD76" s="17">
        <v>45.27</v>
      </c>
      <c r="BE76" s="17">
        <v>75.900000000000006</v>
      </c>
      <c r="BF76" s="338">
        <v>86.62</v>
      </c>
    </row>
    <row r="77" spans="1:58" x14ac:dyDescent="0.25">
      <c r="A77" s="42" t="s">
        <v>624</v>
      </c>
      <c r="B77" s="16" t="s">
        <v>253</v>
      </c>
      <c r="C77" s="252">
        <v>8650</v>
      </c>
      <c r="D77" s="43">
        <v>64.849999999999994</v>
      </c>
      <c r="E77" s="227"/>
      <c r="F77" s="227"/>
      <c r="G77" s="227"/>
      <c r="H77" s="227"/>
      <c r="I77" s="227"/>
      <c r="J77" s="325">
        <v>0</v>
      </c>
      <c r="K77" s="228"/>
      <c r="L77" s="228"/>
      <c r="M77" s="228"/>
      <c r="N77" s="228"/>
      <c r="O77" s="228"/>
      <c r="P77" s="327">
        <v>0</v>
      </c>
      <c r="Q77" s="229"/>
      <c r="R77" s="229"/>
      <c r="S77" s="229"/>
      <c r="T77" s="229"/>
      <c r="U77" s="229"/>
      <c r="V77" s="328">
        <v>0</v>
      </c>
      <c r="W77" s="46"/>
      <c r="X77" s="46"/>
      <c r="Y77" s="46"/>
      <c r="Z77" s="46"/>
      <c r="AA77" s="46"/>
      <c r="AB77" s="330">
        <v>0</v>
      </c>
      <c r="AC77" s="231">
        <v>1</v>
      </c>
      <c r="AD77" s="231">
        <v>0.6</v>
      </c>
      <c r="AE77" s="231">
        <v>5.9999999999999995E-4</v>
      </c>
      <c r="AF77" s="231">
        <v>5.36894E-4</v>
      </c>
      <c r="AG77" s="331">
        <v>0</v>
      </c>
      <c r="AH77" s="231">
        <v>350</v>
      </c>
      <c r="AI77" s="231">
        <v>3661.8760000000002</v>
      </c>
      <c r="AJ77" s="231">
        <v>3.6618759999999999</v>
      </c>
      <c r="AK77" s="231">
        <v>3.2767305470000001</v>
      </c>
      <c r="AL77" s="331">
        <v>5.05</v>
      </c>
      <c r="AM77" s="231">
        <v>351</v>
      </c>
      <c r="AN77" s="231">
        <v>3662.4760000000001</v>
      </c>
      <c r="AO77" s="231">
        <v>3.6624759999999998</v>
      </c>
      <c r="AP77" s="231">
        <v>3.2772674409999998</v>
      </c>
      <c r="AQ77" s="331">
        <v>5.05</v>
      </c>
      <c r="AR77" s="233">
        <v>1</v>
      </c>
      <c r="AS77" s="233">
        <v>1</v>
      </c>
      <c r="AT77" s="233">
        <v>45</v>
      </c>
      <c r="AU77" s="233">
        <v>4.4999999999999998E-2</v>
      </c>
      <c r="AV77" s="233">
        <v>0.7</v>
      </c>
      <c r="AW77" s="333">
        <v>1.08</v>
      </c>
      <c r="AX77" s="234"/>
      <c r="AY77" s="234"/>
      <c r="AZ77" s="234"/>
      <c r="BA77" s="234"/>
      <c r="BB77" s="336">
        <v>0</v>
      </c>
      <c r="BC77" s="17">
        <v>352</v>
      </c>
      <c r="BD77" s="17">
        <v>3.71</v>
      </c>
      <c r="BE77" s="17">
        <v>3.98</v>
      </c>
      <c r="BF77" s="338">
        <v>6.13</v>
      </c>
    </row>
    <row r="78" spans="1:58" x14ac:dyDescent="0.25">
      <c r="A78" s="42" t="s">
        <v>651</v>
      </c>
      <c r="B78" s="16" t="s">
        <v>275</v>
      </c>
      <c r="C78" s="252">
        <v>15498</v>
      </c>
      <c r="D78" s="43">
        <v>116.2</v>
      </c>
      <c r="E78" s="227">
        <v>3</v>
      </c>
      <c r="F78" s="227">
        <v>5</v>
      </c>
      <c r="G78" s="227">
        <v>1000</v>
      </c>
      <c r="H78" s="227">
        <v>1</v>
      </c>
      <c r="I78" s="227">
        <v>5.9809999999999999</v>
      </c>
      <c r="J78" s="325">
        <v>5.15</v>
      </c>
      <c r="K78" s="228"/>
      <c r="L78" s="228"/>
      <c r="M78" s="228"/>
      <c r="N78" s="228"/>
      <c r="O78" s="228"/>
      <c r="P78" s="327">
        <v>0</v>
      </c>
      <c r="Q78" s="229"/>
      <c r="R78" s="229"/>
      <c r="S78" s="229"/>
      <c r="T78" s="229"/>
      <c r="U78" s="229"/>
      <c r="V78" s="328">
        <v>0</v>
      </c>
      <c r="W78" s="46"/>
      <c r="X78" s="46"/>
      <c r="Y78" s="46"/>
      <c r="Z78" s="46"/>
      <c r="AA78" s="46"/>
      <c r="AB78" s="330">
        <v>0</v>
      </c>
      <c r="AC78" s="231">
        <v>1</v>
      </c>
      <c r="AD78" s="231">
        <v>9.6</v>
      </c>
      <c r="AE78" s="231">
        <v>9.5999999999999992E-3</v>
      </c>
      <c r="AF78" s="231">
        <v>8.5903000000000004E-3</v>
      </c>
      <c r="AG78" s="331">
        <v>0.01</v>
      </c>
      <c r="AH78" s="231">
        <v>640</v>
      </c>
      <c r="AI78" s="231">
        <v>8901.4470000000001</v>
      </c>
      <c r="AJ78" s="231">
        <v>8.9014469999999992</v>
      </c>
      <c r="AK78" s="231">
        <v>7.9652187300000001</v>
      </c>
      <c r="AL78" s="331">
        <v>6.85</v>
      </c>
      <c r="AM78" s="231">
        <v>641</v>
      </c>
      <c r="AN78" s="231">
        <v>8911.0470000000005</v>
      </c>
      <c r="AO78" s="231">
        <v>8.9110469999999999</v>
      </c>
      <c r="AP78" s="231">
        <v>7.97380903</v>
      </c>
      <c r="AQ78" s="331">
        <v>6.86</v>
      </c>
      <c r="AR78" s="233">
        <v>2</v>
      </c>
      <c r="AS78" s="233">
        <v>2</v>
      </c>
      <c r="AT78" s="233">
        <v>302</v>
      </c>
      <c r="AU78" s="233">
        <v>0.30199999999999999</v>
      </c>
      <c r="AV78" s="233">
        <v>1.1954499999999999</v>
      </c>
      <c r="AW78" s="333">
        <v>1.03</v>
      </c>
      <c r="AX78" s="234">
        <v>23</v>
      </c>
      <c r="AY78" s="234">
        <v>52300</v>
      </c>
      <c r="AZ78" s="234">
        <v>52.3</v>
      </c>
      <c r="BA78" s="234">
        <v>63.092098810000003</v>
      </c>
      <c r="BB78" s="336">
        <v>54.3</v>
      </c>
      <c r="BC78" s="17">
        <v>669</v>
      </c>
      <c r="BD78" s="17">
        <v>62.51</v>
      </c>
      <c r="BE78" s="17">
        <v>78.239999999999995</v>
      </c>
      <c r="BF78" s="338">
        <v>67.33</v>
      </c>
    </row>
    <row r="79" spans="1:58" x14ac:dyDescent="0.25">
      <c r="A79" s="42" t="s">
        <v>661</v>
      </c>
      <c r="B79" s="16" t="s">
        <v>285</v>
      </c>
      <c r="C79" s="252">
        <v>56377</v>
      </c>
      <c r="D79" s="43">
        <v>422.7</v>
      </c>
      <c r="E79" s="227">
        <v>1</v>
      </c>
      <c r="F79" s="227">
        <v>1</v>
      </c>
      <c r="G79" s="227">
        <v>230</v>
      </c>
      <c r="H79" s="227">
        <v>0.23</v>
      </c>
      <c r="I79" s="227">
        <v>1.3756299999999999</v>
      </c>
      <c r="J79" s="325">
        <v>0.33</v>
      </c>
      <c r="K79" s="228"/>
      <c r="L79" s="228"/>
      <c r="M79" s="228"/>
      <c r="N79" s="228"/>
      <c r="O79" s="228"/>
      <c r="P79" s="327">
        <v>0</v>
      </c>
      <c r="Q79" s="229"/>
      <c r="R79" s="229"/>
      <c r="S79" s="229"/>
      <c r="T79" s="229"/>
      <c r="U79" s="229"/>
      <c r="V79" s="328">
        <v>0</v>
      </c>
      <c r="W79" s="46">
        <v>1</v>
      </c>
      <c r="X79" s="46">
        <v>1</v>
      </c>
      <c r="Y79" s="46">
        <v>1126.6094419999999</v>
      </c>
      <c r="Z79" s="46">
        <v>1.1266094419999999</v>
      </c>
      <c r="AA79" s="46">
        <v>1.575</v>
      </c>
      <c r="AB79" s="330">
        <v>0.37</v>
      </c>
      <c r="AC79" s="231">
        <v>3</v>
      </c>
      <c r="AD79" s="231">
        <v>4922.24</v>
      </c>
      <c r="AE79" s="231">
        <v>4.9222400000000004</v>
      </c>
      <c r="AF79" s="231">
        <v>4.4045331330000002</v>
      </c>
      <c r="AG79" s="331">
        <v>1.04</v>
      </c>
      <c r="AH79" s="231">
        <v>832</v>
      </c>
      <c r="AI79" s="231">
        <v>8448.2639999999992</v>
      </c>
      <c r="AJ79" s="231">
        <v>8.448264</v>
      </c>
      <c r="AK79" s="231">
        <v>7.5597001979999998</v>
      </c>
      <c r="AL79" s="331">
        <v>1.79</v>
      </c>
      <c r="AM79" s="231">
        <v>835</v>
      </c>
      <c r="AN79" s="231">
        <v>13370.504000000001</v>
      </c>
      <c r="AO79" s="231">
        <v>13.370504</v>
      </c>
      <c r="AP79" s="231">
        <v>11.964233330000001</v>
      </c>
      <c r="AQ79" s="331">
        <v>2.83</v>
      </c>
      <c r="AR79" s="233">
        <v>2</v>
      </c>
      <c r="AS79" s="233">
        <v>2</v>
      </c>
      <c r="AT79" s="233">
        <v>379</v>
      </c>
      <c r="AU79" s="233">
        <v>0.379</v>
      </c>
      <c r="AV79" s="233">
        <v>2.13029</v>
      </c>
      <c r="AW79" s="333">
        <v>0.5</v>
      </c>
      <c r="AX79" s="234">
        <v>3</v>
      </c>
      <c r="AY79" s="234">
        <v>6100</v>
      </c>
      <c r="AZ79" s="234">
        <v>6.1</v>
      </c>
      <c r="BA79" s="234">
        <v>6.538853531</v>
      </c>
      <c r="BB79" s="336">
        <v>1.55</v>
      </c>
      <c r="BC79" s="17">
        <v>842</v>
      </c>
      <c r="BD79" s="17">
        <v>21.21</v>
      </c>
      <c r="BE79" s="17">
        <v>23.58</v>
      </c>
      <c r="BF79" s="338">
        <v>5.58</v>
      </c>
    </row>
    <row r="80" spans="1:58" x14ac:dyDescent="0.25">
      <c r="A80" s="42" t="s">
        <v>714</v>
      </c>
      <c r="B80" s="16" t="s">
        <v>838</v>
      </c>
      <c r="C80" s="252">
        <v>38496</v>
      </c>
      <c r="D80" s="43">
        <v>288.63</v>
      </c>
      <c r="E80" s="227">
        <v>2</v>
      </c>
      <c r="F80" s="227">
        <v>4</v>
      </c>
      <c r="G80" s="227">
        <v>1890</v>
      </c>
      <c r="H80" s="227">
        <v>1.89</v>
      </c>
      <c r="I80" s="227">
        <v>11.30409</v>
      </c>
      <c r="J80" s="325">
        <v>3.92</v>
      </c>
      <c r="K80" s="228"/>
      <c r="L80" s="228"/>
      <c r="M80" s="228"/>
      <c r="N80" s="228"/>
      <c r="O80" s="228"/>
      <c r="P80" s="327">
        <v>0</v>
      </c>
      <c r="Q80" s="229"/>
      <c r="R80" s="229"/>
      <c r="S80" s="229"/>
      <c r="T80" s="229"/>
      <c r="U80" s="229"/>
      <c r="V80" s="328">
        <v>0</v>
      </c>
      <c r="W80" s="46"/>
      <c r="X80" s="46"/>
      <c r="Y80" s="46"/>
      <c r="Z80" s="46"/>
      <c r="AA80" s="46"/>
      <c r="AB80" s="330">
        <v>0</v>
      </c>
      <c r="AC80" s="231"/>
      <c r="AD80" s="231"/>
      <c r="AE80" s="231"/>
      <c r="AF80" s="231"/>
      <c r="AG80" s="331">
        <v>0</v>
      </c>
      <c r="AH80" s="231">
        <v>516</v>
      </c>
      <c r="AI80" s="231">
        <v>7262.3789999999999</v>
      </c>
      <c r="AJ80" s="231">
        <v>7.2623790000000001</v>
      </c>
      <c r="AK80" s="231">
        <v>6.4985431279999997</v>
      </c>
      <c r="AL80" s="331">
        <v>2.25</v>
      </c>
      <c r="AM80" s="231">
        <v>516</v>
      </c>
      <c r="AN80" s="231">
        <v>7262.3789999999999</v>
      </c>
      <c r="AO80" s="231">
        <v>7.2623790000000001</v>
      </c>
      <c r="AP80" s="231">
        <v>6.4985431279999997</v>
      </c>
      <c r="AQ80" s="331">
        <v>2.25</v>
      </c>
      <c r="AR80" s="233"/>
      <c r="AS80" s="233"/>
      <c r="AT80" s="233"/>
      <c r="AU80" s="233"/>
      <c r="AV80" s="233"/>
      <c r="AW80" s="333">
        <v>0</v>
      </c>
      <c r="AX80" s="234">
        <v>9</v>
      </c>
      <c r="AY80" s="234">
        <v>15800</v>
      </c>
      <c r="AZ80" s="234">
        <v>15.8</v>
      </c>
      <c r="BA80" s="234">
        <v>26.219430939999999</v>
      </c>
      <c r="BB80" s="336">
        <v>9.08</v>
      </c>
      <c r="BC80" s="17">
        <v>527</v>
      </c>
      <c r="BD80" s="17">
        <v>24.95</v>
      </c>
      <c r="BE80" s="17">
        <v>44.02</v>
      </c>
      <c r="BF80" s="338">
        <v>15.25</v>
      </c>
    </row>
    <row r="81" spans="1:58" x14ac:dyDescent="0.25">
      <c r="A81" s="42" t="s">
        <v>365</v>
      </c>
      <c r="B81" s="16" t="s">
        <v>3</v>
      </c>
      <c r="C81" s="252">
        <v>13787</v>
      </c>
      <c r="D81" s="43">
        <v>103.37</v>
      </c>
      <c r="E81" s="227"/>
      <c r="F81" s="227"/>
      <c r="G81" s="227"/>
      <c r="H81" s="227"/>
      <c r="I81" s="227"/>
      <c r="J81" s="325">
        <v>0</v>
      </c>
      <c r="K81" s="228"/>
      <c r="L81" s="228"/>
      <c r="M81" s="228"/>
      <c r="N81" s="228"/>
      <c r="O81" s="228"/>
      <c r="P81" s="327">
        <v>0</v>
      </c>
      <c r="Q81" s="229"/>
      <c r="R81" s="229"/>
      <c r="S81" s="229"/>
      <c r="T81" s="229"/>
      <c r="U81" s="229"/>
      <c r="V81" s="328">
        <v>0</v>
      </c>
      <c r="W81" s="46">
        <v>1</v>
      </c>
      <c r="X81" s="46">
        <v>1</v>
      </c>
      <c r="Y81" s="46"/>
      <c r="Z81" s="46"/>
      <c r="AA81" s="46"/>
      <c r="AB81" s="330">
        <v>0</v>
      </c>
      <c r="AC81" s="231"/>
      <c r="AD81" s="231"/>
      <c r="AE81" s="231"/>
      <c r="AF81" s="231"/>
      <c r="AG81" s="331">
        <v>0</v>
      </c>
      <c r="AH81" s="231">
        <v>368</v>
      </c>
      <c r="AI81" s="231">
        <v>5248.7659999999996</v>
      </c>
      <c r="AJ81" s="231">
        <v>5.2487659999999998</v>
      </c>
      <c r="AK81" s="231">
        <v>4.6967160789999998</v>
      </c>
      <c r="AL81" s="331">
        <v>4.54</v>
      </c>
      <c r="AM81" s="231">
        <v>368</v>
      </c>
      <c r="AN81" s="231">
        <v>5248.7659999999996</v>
      </c>
      <c r="AO81" s="231">
        <v>5.2487659999999998</v>
      </c>
      <c r="AP81" s="231">
        <v>4.6967160789999998</v>
      </c>
      <c r="AQ81" s="331">
        <v>4.54</v>
      </c>
      <c r="AR81" s="233"/>
      <c r="AS81" s="233"/>
      <c r="AT81" s="233"/>
      <c r="AU81" s="233"/>
      <c r="AV81" s="233"/>
      <c r="AW81" s="333">
        <v>0</v>
      </c>
      <c r="AX81" s="234">
        <v>23</v>
      </c>
      <c r="AY81" s="234">
        <v>59065</v>
      </c>
      <c r="AZ81" s="234">
        <v>59.064999999999998</v>
      </c>
      <c r="BA81" s="234">
        <v>124.94146859999999</v>
      </c>
      <c r="BB81" s="336">
        <v>120.87</v>
      </c>
      <c r="BC81" s="17">
        <v>392</v>
      </c>
      <c r="BD81" s="17">
        <v>64.31</v>
      </c>
      <c r="BE81" s="17">
        <v>129.63999999999999</v>
      </c>
      <c r="BF81" s="338">
        <v>125.41</v>
      </c>
    </row>
    <row r="82" spans="1:58" x14ac:dyDescent="0.25">
      <c r="A82" s="42" t="s">
        <v>430</v>
      </c>
      <c r="B82" s="16" t="s">
        <v>810</v>
      </c>
      <c r="C82" s="252">
        <v>91272</v>
      </c>
      <c r="D82" s="43">
        <v>684.33</v>
      </c>
      <c r="E82" s="227">
        <v>2</v>
      </c>
      <c r="F82" s="227">
        <v>3</v>
      </c>
      <c r="G82" s="227">
        <v>1200</v>
      </c>
      <c r="H82" s="227">
        <v>1.2</v>
      </c>
      <c r="I82" s="227">
        <v>7.1772</v>
      </c>
      <c r="J82" s="325">
        <v>1.05</v>
      </c>
      <c r="K82" s="228"/>
      <c r="L82" s="228"/>
      <c r="M82" s="228"/>
      <c r="N82" s="228"/>
      <c r="O82" s="228"/>
      <c r="P82" s="327">
        <v>0</v>
      </c>
      <c r="Q82" s="229"/>
      <c r="R82" s="229"/>
      <c r="S82" s="229"/>
      <c r="T82" s="229"/>
      <c r="U82" s="229"/>
      <c r="V82" s="328">
        <v>0</v>
      </c>
      <c r="W82" s="46">
        <v>1</v>
      </c>
      <c r="X82" s="46">
        <v>3</v>
      </c>
      <c r="Y82" s="46">
        <v>1875</v>
      </c>
      <c r="Z82" s="46">
        <v>1.875</v>
      </c>
      <c r="AA82" s="46">
        <v>5.7047759999999998</v>
      </c>
      <c r="AB82" s="330">
        <v>0.83</v>
      </c>
      <c r="AC82" s="231">
        <v>2</v>
      </c>
      <c r="AD82" s="231">
        <v>749.9</v>
      </c>
      <c r="AE82" s="231">
        <v>0.74990000000000001</v>
      </c>
      <c r="AF82" s="231">
        <v>0.67102770199999995</v>
      </c>
      <c r="AG82" s="331">
        <v>0.1</v>
      </c>
      <c r="AH82" s="231">
        <v>1075</v>
      </c>
      <c r="AI82" s="231">
        <v>20111.817999999999</v>
      </c>
      <c r="AJ82" s="231">
        <v>20.111818</v>
      </c>
      <c r="AK82" s="231">
        <v>17.996515559999999</v>
      </c>
      <c r="AL82" s="331">
        <v>2.63</v>
      </c>
      <c r="AM82" s="231">
        <v>1077</v>
      </c>
      <c r="AN82" s="231">
        <v>20861.718000000001</v>
      </c>
      <c r="AO82" s="231">
        <v>20.861718</v>
      </c>
      <c r="AP82" s="231">
        <v>18.667543259999999</v>
      </c>
      <c r="AQ82" s="331">
        <v>2.73</v>
      </c>
      <c r="AR82" s="233">
        <v>2</v>
      </c>
      <c r="AS82" s="233">
        <v>2</v>
      </c>
      <c r="AT82" s="233">
        <v>80</v>
      </c>
      <c r="AU82" s="233">
        <v>0.08</v>
      </c>
      <c r="AV82" s="233">
        <v>0.267314</v>
      </c>
      <c r="AW82" s="333">
        <v>0.04</v>
      </c>
      <c r="AX82" s="234">
        <v>16</v>
      </c>
      <c r="AY82" s="234">
        <v>36950</v>
      </c>
      <c r="AZ82" s="234">
        <v>36.950000000000003</v>
      </c>
      <c r="BA82" s="234">
        <v>69.036343340000002</v>
      </c>
      <c r="BB82" s="336">
        <v>10.09</v>
      </c>
      <c r="BC82" s="17">
        <v>1098</v>
      </c>
      <c r="BD82" s="17">
        <v>60.97</v>
      </c>
      <c r="BE82" s="17">
        <v>100.85</v>
      </c>
      <c r="BF82" s="338">
        <v>14.74</v>
      </c>
    </row>
    <row r="83" spans="1:58" s="32" customFormat="1" x14ac:dyDescent="0.25">
      <c r="A83" s="48" t="s">
        <v>476</v>
      </c>
      <c r="B83" s="16" t="s">
        <v>117</v>
      </c>
      <c r="C83" s="252">
        <v>4312</v>
      </c>
      <c r="D83" s="43">
        <v>32.33</v>
      </c>
      <c r="E83" s="227"/>
      <c r="F83" s="227"/>
      <c r="G83" s="227"/>
      <c r="H83" s="227"/>
      <c r="I83" s="227"/>
      <c r="J83" s="325">
        <v>0</v>
      </c>
      <c r="K83" s="228"/>
      <c r="L83" s="228"/>
      <c r="M83" s="228"/>
      <c r="N83" s="228"/>
      <c r="O83" s="228"/>
      <c r="P83" s="327">
        <v>0</v>
      </c>
      <c r="Q83" s="229"/>
      <c r="R83" s="229"/>
      <c r="S83" s="229"/>
      <c r="T83" s="229"/>
      <c r="U83" s="229"/>
      <c r="V83" s="328">
        <v>0</v>
      </c>
      <c r="W83" s="46"/>
      <c r="X83" s="46"/>
      <c r="Y83" s="46"/>
      <c r="Z83" s="46"/>
      <c r="AA83" s="46"/>
      <c r="AB83" s="330">
        <v>0</v>
      </c>
      <c r="AC83" s="231"/>
      <c r="AD83" s="231"/>
      <c r="AE83" s="231"/>
      <c r="AF83" s="231"/>
      <c r="AG83" s="331">
        <v>0</v>
      </c>
      <c r="AH83" s="231">
        <v>220</v>
      </c>
      <c r="AI83" s="231">
        <v>2723.0369999999998</v>
      </c>
      <c r="AJ83" s="231">
        <v>2.7230370000000002</v>
      </c>
      <c r="AK83" s="231">
        <v>2.4366358990000001</v>
      </c>
      <c r="AL83" s="331">
        <v>7.54</v>
      </c>
      <c r="AM83" s="231">
        <v>220</v>
      </c>
      <c r="AN83" s="231">
        <v>2723.0369999999998</v>
      </c>
      <c r="AO83" s="231">
        <v>2.7230370000000002</v>
      </c>
      <c r="AP83" s="231">
        <v>2.4366358990000001</v>
      </c>
      <c r="AQ83" s="331">
        <v>7.54</v>
      </c>
      <c r="AR83" s="233">
        <v>3</v>
      </c>
      <c r="AS83" s="233">
        <v>5</v>
      </c>
      <c r="AT83" s="233">
        <v>45775</v>
      </c>
      <c r="AU83" s="233">
        <v>45.774999999999999</v>
      </c>
      <c r="AV83" s="233">
        <v>80.5</v>
      </c>
      <c r="AW83" s="333">
        <v>249</v>
      </c>
      <c r="AX83" s="234">
        <v>11</v>
      </c>
      <c r="AY83" s="234">
        <v>13800</v>
      </c>
      <c r="AZ83" s="234">
        <v>13.8</v>
      </c>
      <c r="BA83" s="234">
        <v>16.910685959999999</v>
      </c>
      <c r="BB83" s="336">
        <v>52.31</v>
      </c>
      <c r="BC83" s="17">
        <v>234</v>
      </c>
      <c r="BD83" s="17">
        <v>62.3</v>
      </c>
      <c r="BE83" s="17">
        <v>99.85</v>
      </c>
      <c r="BF83" s="338">
        <v>308.83999999999997</v>
      </c>
    </row>
    <row r="84" spans="1:58" x14ac:dyDescent="0.25">
      <c r="A84" s="42" t="s">
        <v>502</v>
      </c>
      <c r="B84" s="16" t="s">
        <v>817</v>
      </c>
      <c r="C84" s="252">
        <v>8675</v>
      </c>
      <c r="D84" s="43">
        <v>65.040000000000006</v>
      </c>
      <c r="E84" s="227">
        <v>3</v>
      </c>
      <c r="F84" s="227">
        <v>3</v>
      </c>
      <c r="G84" s="227">
        <v>1108</v>
      </c>
      <c r="H84" s="227">
        <v>1.1080000000000001</v>
      </c>
      <c r="I84" s="227">
        <v>6.6269479999999996</v>
      </c>
      <c r="J84" s="325">
        <v>10.19</v>
      </c>
      <c r="K84" s="228">
        <v>1</v>
      </c>
      <c r="L84" s="228">
        <v>4</v>
      </c>
      <c r="M84" s="228">
        <v>1500</v>
      </c>
      <c r="N84" s="228">
        <v>1.5</v>
      </c>
      <c r="O84" s="228">
        <v>1.7131000000000001</v>
      </c>
      <c r="P84" s="327">
        <v>2.63</v>
      </c>
      <c r="Q84" s="229"/>
      <c r="R84" s="229"/>
      <c r="S84" s="229"/>
      <c r="T84" s="229"/>
      <c r="U84" s="229"/>
      <c r="V84" s="328">
        <v>0</v>
      </c>
      <c r="W84" s="46"/>
      <c r="X84" s="46"/>
      <c r="Y84" s="46"/>
      <c r="Z84" s="46"/>
      <c r="AA84" s="46"/>
      <c r="AB84" s="330">
        <v>0</v>
      </c>
      <c r="AC84" s="231"/>
      <c r="AD84" s="231"/>
      <c r="AE84" s="231"/>
      <c r="AF84" s="231"/>
      <c r="AG84" s="331">
        <v>0</v>
      </c>
      <c r="AH84" s="231">
        <v>481</v>
      </c>
      <c r="AI84" s="231">
        <v>6547.7849999999999</v>
      </c>
      <c r="AJ84" s="231">
        <v>6.5477850000000002</v>
      </c>
      <c r="AK84" s="231">
        <v>5.8591080440000001</v>
      </c>
      <c r="AL84" s="331">
        <v>9.01</v>
      </c>
      <c r="AM84" s="231">
        <v>481</v>
      </c>
      <c r="AN84" s="231">
        <v>6547.7849999999999</v>
      </c>
      <c r="AO84" s="231">
        <v>6.5477850000000002</v>
      </c>
      <c r="AP84" s="231">
        <v>5.8591080440000001</v>
      </c>
      <c r="AQ84" s="331">
        <v>9.01</v>
      </c>
      <c r="AR84" s="233">
        <v>1</v>
      </c>
      <c r="AS84" s="233">
        <v>1</v>
      </c>
      <c r="AT84" s="233">
        <v>67</v>
      </c>
      <c r="AU84" s="233">
        <v>6.7000000000000004E-2</v>
      </c>
      <c r="AV84" s="233">
        <v>1.0467000000000001E-2</v>
      </c>
      <c r="AW84" s="333">
        <v>0.02</v>
      </c>
      <c r="AX84" s="234">
        <v>12</v>
      </c>
      <c r="AY84" s="234">
        <v>26300</v>
      </c>
      <c r="AZ84" s="234">
        <v>26.3</v>
      </c>
      <c r="BA84" s="234">
        <v>55.909616380000003</v>
      </c>
      <c r="BB84" s="336">
        <v>85.96</v>
      </c>
      <c r="BC84" s="17">
        <v>498</v>
      </c>
      <c r="BD84" s="17">
        <v>35.520000000000003</v>
      </c>
      <c r="BE84" s="17">
        <v>70.12</v>
      </c>
      <c r="BF84" s="338">
        <v>107.81</v>
      </c>
    </row>
    <row r="85" spans="1:58" x14ac:dyDescent="0.25">
      <c r="A85" s="42" t="s">
        <v>505</v>
      </c>
      <c r="B85" s="16" t="s">
        <v>137</v>
      </c>
      <c r="C85" s="252">
        <v>7480</v>
      </c>
      <c r="D85" s="43">
        <v>56.08</v>
      </c>
      <c r="E85" s="227">
        <v>1</v>
      </c>
      <c r="F85" s="227">
        <v>1</v>
      </c>
      <c r="G85" s="227">
        <v>5</v>
      </c>
      <c r="H85" s="227">
        <v>5.0000000000000001E-3</v>
      </c>
      <c r="I85" s="227">
        <v>2.9905000000000001E-2</v>
      </c>
      <c r="J85" s="325">
        <v>0.05</v>
      </c>
      <c r="K85" s="228"/>
      <c r="L85" s="228"/>
      <c r="M85" s="228"/>
      <c r="N85" s="228"/>
      <c r="O85" s="228"/>
      <c r="P85" s="327">
        <v>0</v>
      </c>
      <c r="Q85" s="229"/>
      <c r="R85" s="229"/>
      <c r="S85" s="229"/>
      <c r="T85" s="229"/>
      <c r="U85" s="229"/>
      <c r="V85" s="328">
        <v>0</v>
      </c>
      <c r="W85" s="46"/>
      <c r="X85" s="46"/>
      <c r="Y85" s="46"/>
      <c r="Z85" s="46"/>
      <c r="AA85" s="46"/>
      <c r="AB85" s="330">
        <v>0</v>
      </c>
      <c r="AC85" s="231">
        <v>1</v>
      </c>
      <c r="AD85" s="231">
        <v>3815.46</v>
      </c>
      <c r="AE85" s="231">
        <v>3.8154599999999999</v>
      </c>
      <c r="AF85" s="231">
        <v>3.4141610299999998</v>
      </c>
      <c r="AG85" s="331">
        <v>6.09</v>
      </c>
      <c r="AH85" s="231">
        <v>214</v>
      </c>
      <c r="AI85" s="231">
        <v>3574.944</v>
      </c>
      <c r="AJ85" s="231">
        <v>3.5749439999999999</v>
      </c>
      <c r="AK85" s="231">
        <v>3.1989418019999998</v>
      </c>
      <c r="AL85" s="331">
        <v>5.7</v>
      </c>
      <c r="AM85" s="231">
        <v>215</v>
      </c>
      <c r="AN85" s="231">
        <v>7390.4040000000005</v>
      </c>
      <c r="AO85" s="231">
        <v>7.3904040000000002</v>
      </c>
      <c r="AP85" s="231">
        <v>6.613102832</v>
      </c>
      <c r="AQ85" s="331">
        <v>11.79</v>
      </c>
      <c r="AR85" s="233"/>
      <c r="AS85" s="233"/>
      <c r="AT85" s="233"/>
      <c r="AU85" s="233"/>
      <c r="AV85" s="233"/>
      <c r="AW85" s="333">
        <v>0</v>
      </c>
      <c r="AX85" s="234"/>
      <c r="AY85" s="234"/>
      <c r="AZ85" s="234"/>
      <c r="BA85" s="234"/>
      <c r="BB85" s="336">
        <v>0</v>
      </c>
      <c r="BC85" s="17">
        <v>216</v>
      </c>
      <c r="BD85" s="17">
        <v>7.4</v>
      </c>
      <c r="BE85" s="17">
        <v>6.64</v>
      </c>
      <c r="BF85" s="338">
        <v>11.85</v>
      </c>
    </row>
    <row r="86" spans="1:58" x14ac:dyDescent="0.25">
      <c r="A86" s="42" t="s">
        <v>509</v>
      </c>
      <c r="B86" s="16" t="s">
        <v>821</v>
      </c>
      <c r="C86" s="252">
        <v>32336</v>
      </c>
      <c r="D86" s="43">
        <v>242.44</v>
      </c>
      <c r="E86" s="227">
        <v>1</v>
      </c>
      <c r="F86" s="227">
        <v>1</v>
      </c>
      <c r="G86" s="227">
        <v>1400</v>
      </c>
      <c r="H86" s="227">
        <v>1.4</v>
      </c>
      <c r="I86" s="227">
        <v>8.3734000000000002</v>
      </c>
      <c r="J86" s="325">
        <v>3.45</v>
      </c>
      <c r="K86" s="228"/>
      <c r="L86" s="228"/>
      <c r="M86" s="228"/>
      <c r="N86" s="228"/>
      <c r="O86" s="228"/>
      <c r="P86" s="327">
        <v>0</v>
      </c>
      <c r="Q86" s="229"/>
      <c r="R86" s="229"/>
      <c r="S86" s="229"/>
      <c r="T86" s="229"/>
      <c r="U86" s="229"/>
      <c r="V86" s="328">
        <v>0</v>
      </c>
      <c r="W86" s="46">
        <v>1</v>
      </c>
      <c r="X86" s="46">
        <v>1</v>
      </c>
      <c r="Y86" s="46">
        <v>135</v>
      </c>
      <c r="Z86" s="46">
        <v>0.13500000000000001</v>
      </c>
      <c r="AA86" s="46">
        <v>0.981456</v>
      </c>
      <c r="AB86" s="330">
        <v>0.4</v>
      </c>
      <c r="AC86" s="231">
        <v>2</v>
      </c>
      <c r="AD86" s="231">
        <v>1400.6</v>
      </c>
      <c r="AE86" s="231">
        <v>1.4006000000000001</v>
      </c>
      <c r="AF86" s="231">
        <v>1.2532889709999999</v>
      </c>
      <c r="AG86" s="331">
        <v>0.52</v>
      </c>
      <c r="AH86" s="231">
        <v>957</v>
      </c>
      <c r="AI86" s="231">
        <v>13965.797</v>
      </c>
      <c r="AJ86" s="231">
        <v>13.965797</v>
      </c>
      <c r="AK86" s="231">
        <v>12.49691515</v>
      </c>
      <c r="AL86" s="331">
        <v>5.15</v>
      </c>
      <c r="AM86" s="231">
        <v>959</v>
      </c>
      <c r="AN86" s="231">
        <v>15366.397000000001</v>
      </c>
      <c r="AO86" s="231">
        <v>15.366396999999999</v>
      </c>
      <c r="AP86" s="231">
        <v>13.750204119999999</v>
      </c>
      <c r="AQ86" s="331">
        <v>5.67</v>
      </c>
      <c r="AR86" s="233"/>
      <c r="AS86" s="233"/>
      <c r="AT86" s="233"/>
      <c r="AU86" s="233"/>
      <c r="AV86" s="233"/>
      <c r="AW86" s="333">
        <v>0</v>
      </c>
      <c r="AX86" s="234">
        <v>17</v>
      </c>
      <c r="AY86" s="234">
        <v>29600</v>
      </c>
      <c r="AZ86" s="234">
        <v>29.6</v>
      </c>
      <c r="BA86" s="234">
        <v>54.838376109999999</v>
      </c>
      <c r="BB86" s="336">
        <v>22.62</v>
      </c>
      <c r="BC86" s="17">
        <v>978</v>
      </c>
      <c r="BD86" s="17">
        <v>46.5</v>
      </c>
      <c r="BE86" s="17">
        <v>77.94</v>
      </c>
      <c r="BF86" s="338">
        <v>32.15</v>
      </c>
    </row>
    <row r="87" spans="1:58" x14ac:dyDescent="0.25">
      <c r="A87" s="42" t="s">
        <v>522</v>
      </c>
      <c r="B87" s="16" t="s">
        <v>159</v>
      </c>
      <c r="C87" s="252">
        <v>17422</v>
      </c>
      <c r="D87" s="43">
        <v>130.62</v>
      </c>
      <c r="E87" s="227"/>
      <c r="F87" s="227"/>
      <c r="G87" s="227"/>
      <c r="H87" s="227"/>
      <c r="I87" s="227"/>
      <c r="J87" s="325">
        <v>0</v>
      </c>
      <c r="K87" s="228"/>
      <c r="L87" s="228"/>
      <c r="M87" s="228"/>
      <c r="N87" s="228"/>
      <c r="O87" s="228"/>
      <c r="P87" s="327">
        <v>0</v>
      </c>
      <c r="Q87" s="229"/>
      <c r="R87" s="229"/>
      <c r="S87" s="229"/>
      <c r="T87" s="229"/>
      <c r="U87" s="229"/>
      <c r="V87" s="328">
        <v>0</v>
      </c>
      <c r="W87" s="46"/>
      <c r="X87" s="46"/>
      <c r="Y87" s="46"/>
      <c r="Z87" s="46"/>
      <c r="AA87" s="46"/>
      <c r="AB87" s="330">
        <v>0</v>
      </c>
      <c r="AC87" s="231">
        <v>1</v>
      </c>
      <c r="AD87" s="231">
        <v>66.78</v>
      </c>
      <c r="AE87" s="231">
        <v>6.6780000000000006E-2</v>
      </c>
      <c r="AF87" s="231">
        <v>5.9756273999999998E-2</v>
      </c>
      <c r="AG87" s="331">
        <v>0.05</v>
      </c>
      <c r="AH87" s="231">
        <v>617</v>
      </c>
      <c r="AI87" s="231">
        <v>7173.2929999999997</v>
      </c>
      <c r="AJ87" s="231">
        <v>7.1732930000000001</v>
      </c>
      <c r="AK87" s="231">
        <v>6.4188269340000002</v>
      </c>
      <c r="AL87" s="331">
        <v>4.91</v>
      </c>
      <c r="AM87" s="231">
        <v>618</v>
      </c>
      <c r="AN87" s="231">
        <v>7240.0730000000003</v>
      </c>
      <c r="AO87" s="231">
        <v>7.2400729999999998</v>
      </c>
      <c r="AP87" s="231">
        <v>6.4785832079999999</v>
      </c>
      <c r="AQ87" s="331">
        <v>4.96</v>
      </c>
      <c r="AR87" s="233">
        <v>4</v>
      </c>
      <c r="AS87" s="233">
        <v>6</v>
      </c>
      <c r="AT87" s="233">
        <v>1187</v>
      </c>
      <c r="AU87" s="233">
        <v>1.1870000000000001</v>
      </c>
      <c r="AV87" s="233">
        <v>5.1965909999999997</v>
      </c>
      <c r="AW87" s="333">
        <v>3.98</v>
      </c>
      <c r="AX87" s="234">
        <v>8</v>
      </c>
      <c r="AY87" s="234">
        <v>22160</v>
      </c>
      <c r="AZ87" s="234">
        <v>22.16</v>
      </c>
      <c r="BA87" s="234">
        <v>50.5848795</v>
      </c>
      <c r="BB87" s="336">
        <v>38.729999999999997</v>
      </c>
      <c r="BC87" s="17">
        <v>630</v>
      </c>
      <c r="BD87" s="17">
        <v>30.59</v>
      </c>
      <c r="BE87" s="17">
        <v>62.26</v>
      </c>
      <c r="BF87" s="338">
        <v>47.66</v>
      </c>
    </row>
    <row r="88" spans="1:58" x14ac:dyDescent="0.25">
      <c r="A88" s="42" t="s">
        <v>530</v>
      </c>
      <c r="B88" s="16" t="s">
        <v>166</v>
      </c>
      <c r="C88" s="252">
        <v>14071</v>
      </c>
      <c r="D88" s="43">
        <v>105.5</v>
      </c>
      <c r="E88" s="227"/>
      <c r="F88" s="227"/>
      <c r="G88" s="227"/>
      <c r="H88" s="227"/>
      <c r="I88" s="227"/>
      <c r="J88" s="325">
        <v>0</v>
      </c>
      <c r="K88" s="228"/>
      <c r="L88" s="228"/>
      <c r="M88" s="228"/>
      <c r="N88" s="228"/>
      <c r="O88" s="228"/>
      <c r="P88" s="327">
        <v>0</v>
      </c>
      <c r="Q88" s="229"/>
      <c r="R88" s="229"/>
      <c r="S88" s="229"/>
      <c r="T88" s="229"/>
      <c r="U88" s="229"/>
      <c r="V88" s="328">
        <v>0</v>
      </c>
      <c r="W88" s="46">
        <v>1</v>
      </c>
      <c r="X88" s="46">
        <v>1</v>
      </c>
      <c r="Y88" s="46"/>
      <c r="Z88" s="46"/>
      <c r="AA88" s="46"/>
      <c r="AB88" s="330">
        <v>0</v>
      </c>
      <c r="AC88" s="231">
        <v>1</v>
      </c>
      <c r="AD88" s="231">
        <v>2.04</v>
      </c>
      <c r="AE88" s="231">
        <v>2.0400000000000001E-3</v>
      </c>
      <c r="AF88" s="231">
        <v>1.8254390000000001E-3</v>
      </c>
      <c r="AG88" s="331">
        <v>0</v>
      </c>
      <c r="AH88" s="231">
        <v>581</v>
      </c>
      <c r="AI88" s="231">
        <v>6363.152</v>
      </c>
      <c r="AJ88" s="231">
        <v>6.3631520000000004</v>
      </c>
      <c r="AK88" s="231">
        <v>5.6938942050000003</v>
      </c>
      <c r="AL88" s="331">
        <v>5.4</v>
      </c>
      <c r="AM88" s="231">
        <v>582</v>
      </c>
      <c r="AN88" s="231">
        <v>6365.192</v>
      </c>
      <c r="AO88" s="231">
        <v>6.3651920000000004</v>
      </c>
      <c r="AP88" s="231">
        <v>5.6957196440000004</v>
      </c>
      <c r="AQ88" s="331">
        <v>5.4</v>
      </c>
      <c r="AR88" s="233"/>
      <c r="AS88" s="233"/>
      <c r="AT88" s="233"/>
      <c r="AU88" s="233"/>
      <c r="AV88" s="233"/>
      <c r="AW88" s="333">
        <v>0</v>
      </c>
      <c r="AX88" s="234">
        <v>5</v>
      </c>
      <c r="AY88" s="234">
        <v>7600</v>
      </c>
      <c r="AZ88" s="234">
        <v>7.6</v>
      </c>
      <c r="BA88" s="234">
        <v>11.80756364</v>
      </c>
      <c r="BB88" s="336">
        <v>11.19</v>
      </c>
      <c r="BC88" s="17">
        <v>588</v>
      </c>
      <c r="BD88" s="17">
        <v>13.97</v>
      </c>
      <c r="BE88" s="17">
        <v>17.5</v>
      </c>
      <c r="BF88" s="338">
        <v>16.59</v>
      </c>
    </row>
    <row r="89" spans="1:58" x14ac:dyDescent="0.25">
      <c r="A89" s="42" t="s">
        <v>540</v>
      </c>
      <c r="B89" s="16" t="s">
        <v>176</v>
      </c>
      <c r="C89" s="252">
        <v>12697</v>
      </c>
      <c r="D89" s="43">
        <v>95.2</v>
      </c>
      <c r="E89" s="227">
        <v>3</v>
      </c>
      <c r="F89" s="227">
        <v>3</v>
      </c>
      <c r="G89" s="227">
        <v>955</v>
      </c>
      <c r="H89" s="227">
        <v>0.95499999999999996</v>
      </c>
      <c r="I89" s="227">
        <v>5.7118549999999999</v>
      </c>
      <c r="J89" s="325">
        <v>6</v>
      </c>
      <c r="K89" s="228"/>
      <c r="L89" s="228"/>
      <c r="M89" s="228"/>
      <c r="N89" s="228"/>
      <c r="O89" s="228"/>
      <c r="P89" s="327">
        <v>0</v>
      </c>
      <c r="Q89" s="229"/>
      <c r="R89" s="229"/>
      <c r="S89" s="229"/>
      <c r="T89" s="229"/>
      <c r="U89" s="229"/>
      <c r="V89" s="328">
        <v>0</v>
      </c>
      <c r="W89" s="46">
        <v>1</v>
      </c>
      <c r="X89" s="46">
        <v>1</v>
      </c>
      <c r="Y89" s="46">
        <v>50</v>
      </c>
      <c r="Z89" s="46">
        <v>0.05</v>
      </c>
      <c r="AA89" s="46">
        <v>0.38669399999999998</v>
      </c>
      <c r="AB89" s="330">
        <v>0.41</v>
      </c>
      <c r="AC89" s="231"/>
      <c r="AD89" s="231"/>
      <c r="AE89" s="231"/>
      <c r="AF89" s="231"/>
      <c r="AG89" s="331">
        <v>0</v>
      </c>
      <c r="AH89" s="231">
        <v>531</v>
      </c>
      <c r="AI89" s="231">
        <v>9281.0779999999995</v>
      </c>
      <c r="AJ89" s="231">
        <v>9.2810780000000008</v>
      </c>
      <c r="AK89" s="231">
        <v>8.3049212469999993</v>
      </c>
      <c r="AL89" s="331">
        <v>8.7200000000000006</v>
      </c>
      <c r="AM89" s="231">
        <v>531</v>
      </c>
      <c r="AN89" s="231">
        <v>9281.0779999999995</v>
      </c>
      <c r="AO89" s="231">
        <v>9.2810780000000008</v>
      </c>
      <c r="AP89" s="231">
        <v>8.3049212469999993</v>
      </c>
      <c r="AQ89" s="331">
        <v>8.7200000000000006</v>
      </c>
      <c r="AR89" s="233"/>
      <c r="AS89" s="233"/>
      <c r="AT89" s="233"/>
      <c r="AU89" s="233"/>
      <c r="AV89" s="233"/>
      <c r="AW89" s="333">
        <v>0</v>
      </c>
      <c r="AX89" s="234">
        <v>38</v>
      </c>
      <c r="AY89" s="234">
        <v>99710</v>
      </c>
      <c r="AZ89" s="234">
        <v>99.71</v>
      </c>
      <c r="BA89" s="234">
        <v>211.60952499999999</v>
      </c>
      <c r="BB89" s="336">
        <v>222.28</v>
      </c>
      <c r="BC89" s="17">
        <v>573</v>
      </c>
      <c r="BD89" s="17">
        <v>110</v>
      </c>
      <c r="BE89" s="17">
        <v>226.01</v>
      </c>
      <c r="BF89" s="338">
        <v>237.41</v>
      </c>
    </row>
    <row r="90" spans="1:58" x14ac:dyDescent="0.25">
      <c r="A90" s="42" t="s">
        <v>561</v>
      </c>
      <c r="B90" s="16" t="s">
        <v>190</v>
      </c>
      <c r="C90" s="252">
        <v>9968</v>
      </c>
      <c r="D90" s="43">
        <v>74.739999999999995</v>
      </c>
      <c r="E90" s="227"/>
      <c r="F90" s="227"/>
      <c r="G90" s="227"/>
      <c r="H90" s="227"/>
      <c r="I90" s="227"/>
      <c r="J90" s="325">
        <v>0</v>
      </c>
      <c r="K90" s="228"/>
      <c r="L90" s="228"/>
      <c r="M90" s="228"/>
      <c r="N90" s="228"/>
      <c r="O90" s="228"/>
      <c r="P90" s="327">
        <v>0</v>
      </c>
      <c r="Q90" s="229"/>
      <c r="R90" s="229"/>
      <c r="S90" s="229"/>
      <c r="T90" s="229"/>
      <c r="U90" s="229"/>
      <c r="V90" s="328">
        <v>0</v>
      </c>
      <c r="W90" s="46"/>
      <c r="X90" s="46"/>
      <c r="Y90" s="46"/>
      <c r="Z90" s="46"/>
      <c r="AA90" s="46"/>
      <c r="AB90" s="330">
        <v>0</v>
      </c>
      <c r="AC90" s="231"/>
      <c r="AD90" s="231"/>
      <c r="AE90" s="231"/>
      <c r="AF90" s="231"/>
      <c r="AG90" s="331">
        <v>0</v>
      </c>
      <c r="AH90" s="231">
        <v>258</v>
      </c>
      <c r="AI90" s="231">
        <v>3608.1019999999999</v>
      </c>
      <c r="AJ90" s="231">
        <v>3.6081020000000001</v>
      </c>
      <c r="AK90" s="231">
        <v>3.2286123400000002</v>
      </c>
      <c r="AL90" s="331">
        <v>4.32</v>
      </c>
      <c r="AM90" s="231">
        <v>258</v>
      </c>
      <c r="AN90" s="231">
        <v>3608.1019999999999</v>
      </c>
      <c r="AO90" s="231">
        <v>3.6081020000000001</v>
      </c>
      <c r="AP90" s="231">
        <v>3.2286123400000002</v>
      </c>
      <c r="AQ90" s="331">
        <v>4.32</v>
      </c>
      <c r="AR90" s="233"/>
      <c r="AS90" s="233"/>
      <c r="AT90" s="233"/>
      <c r="AU90" s="233"/>
      <c r="AV90" s="233"/>
      <c r="AW90" s="333">
        <v>0</v>
      </c>
      <c r="AX90" s="234">
        <v>3</v>
      </c>
      <c r="AY90" s="234">
        <v>4500</v>
      </c>
      <c r="AZ90" s="234">
        <v>4.5</v>
      </c>
      <c r="BA90" s="234">
        <v>3.6183788739999998</v>
      </c>
      <c r="BB90" s="336">
        <v>4.84</v>
      </c>
      <c r="BC90" s="17">
        <v>261</v>
      </c>
      <c r="BD90" s="17">
        <v>8.11</v>
      </c>
      <c r="BE90" s="17">
        <v>6.85</v>
      </c>
      <c r="BF90" s="338">
        <v>9.16</v>
      </c>
    </row>
    <row r="91" spans="1:58" x14ac:dyDescent="0.25">
      <c r="A91" s="42" t="s">
        <v>583</v>
      </c>
      <c r="B91" s="16" t="s">
        <v>214</v>
      </c>
      <c r="C91" s="252">
        <v>10155</v>
      </c>
      <c r="D91" s="43">
        <v>76.14</v>
      </c>
      <c r="E91" s="227"/>
      <c r="F91" s="227"/>
      <c r="G91" s="227"/>
      <c r="H91" s="227"/>
      <c r="I91" s="227"/>
      <c r="J91" s="325">
        <v>0</v>
      </c>
      <c r="K91" s="228"/>
      <c r="L91" s="228"/>
      <c r="M91" s="228"/>
      <c r="N91" s="228"/>
      <c r="O91" s="228"/>
      <c r="P91" s="327">
        <v>0</v>
      </c>
      <c r="Q91" s="229"/>
      <c r="R91" s="229"/>
      <c r="S91" s="229"/>
      <c r="T91" s="229"/>
      <c r="U91" s="229"/>
      <c r="V91" s="328">
        <v>0</v>
      </c>
      <c r="W91" s="46"/>
      <c r="X91" s="46"/>
      <c r="Y91" s="46"/>
      <c r="Z91" s="46"/>
      <c r="AA91" s="46"/>
      <c r="AB91" s="330">
        <v>0</v>
      </c>
      <c r="AC91" s="231"/>
      <c r="AD91" s="231"/>
      <c r="AE91" s="231"/>
      <c r="AF91" s="231"/>
      <c r="AG91" s="331">
        <v>0</v>
      </c>
      <c r="AH91" s="231">
        <v>594</v>
      </c>
      <c r="AI91" s="231">
        <v>6956.3249999999998</v>
      </c>
      <c r="AJ91" s="231">
        <v>6.9563249999999996</v>
      </c>
      <c r="AK91" s="231">
        <v>6.2246789969999998</v>
      </c>
      <c r="AL91" s="331">
        <v>8.18</v>
      </c>
      <c r="AM91" s="231">
        <v>594</v>
      </c>
      <c r="AN91" s="231">
        <v>6956.3249999999998</v>
      </c>
      <c r="AO91" s="231">
        <v>6.9563249999999996</v>
      </c>
      <c r="AP91" s="231">
        <v>6.2246789969999998</v>
      </c>
      <c r="AQ91" s="331">
        <v>8.18</v>
      </c>
      <c r="AR91" s="233">
        <v>2</v>
      </c>
      <c r="AS91" s="233">
        <v>3</v>
      </c>
      <c r="AT91" s="233">
        <v>20.5</v>
      </c>
      <c r="AU91" s="233">
        <v>2.0500000000000001E-2</v>
      </c>
      <c r="AV91" s="233">
        <v>5.3422999999999998E-2</v>
      </c>
      <c r="AW91" s="333">
        <v>7.0000000000000007E-2</v>
      </c>
      <c r="AX91" s="234">
        <v>7</v>
      </c>
      <c r="AY91" s="234">
        <v>14600</v>
      </c>
      <c r="AZ91" s="234">
        <v>14.6</v>
      </c>
      <c r="BA91" s="234">
        <v>25.33159582</v>
      </c>
      <c r="BB91" s="336">
        <v>33.270000000000003</v>
      </c>
      <c r="BC91" s="17">
        <v>603</v>
      </c>
      <c r="BD91" s="17">
        <v>21.58</v>
      </c>
      <c r="BE91" s="17">
        <v>31.61</v>
      </c>
      <c r="BF91" s="338">
        <v>41.52</v>
      </c>
    </row>
    <row r="92" spans="1:58" x14ac:dyDescent="0.25">
      <c r="A92" s="42" t="s">
        <v>586</v>
      </c>
      <c r="B92" s="16" t="s">
        <v>216</v>
      </c>
      <c r="C92" s="252">
        <v>14154</v>
      </c>
      <c r="D92" s="43">
        <v>106.12</v>
      </c>
      <c r="E92" s="227"/>
      <c r="F92" s="227"/>
      <c r="G92" s="227"/>
      <c r="H92" s="227"/>
      <c r="I92" s="227"/>
      <c r="J92" s="325">
        <v>0</v>
      </c>
      <c r="K92" s="228"/>
      <c r="L92" s="228"/>
      <c r="M92" s="228"/>
      <c r="N92" s="228"/>
      <c r="O92" s="228"/>
      <c r="P92" s="327">
        <v>0</v>
      </c>
      <c r="Q92" s="229"/>
      <c r="R92" s="229"/>
      <c r="S92" s="229"/>
      <c r="T92" s="229"/>
      <c r="U92" s="229"/>
      <c r="V92" s="328">
        <v>0</v>
      </c>
      <c r="W92" s="46"/>
      <c r="X92" s="46"/>
      <c r="Y92" s="46"/>
      <c r="Z92" s="46"/>
      <c r="AA92" s="46"/>
      <c r="AB92" s="330">
        <v>0</v>
      </c>
      <c r="AC92" s="231">
        <v>1</v>
      </c>
      <c r="AD92" s="231">
        <v>747.3</v>
      </c>
      <c r="AE92" s="231">
        <v>0.74729999999999996</v>
      </c>
      <c r="AF92" s="231">
        <v>0.66870116199999996</v>
      </c>
      <c r="AG92" s="331">
        <v>0.63</v>
      </c>
      <c r="AH92" s="231">
        <v>466</v>
      </c>
      <c r="AI92" s="231">
        <v>9358.4580000000005</v>
      </c>
      <c r="AJ92" s="231">
        <v>9.3584580000000006</v>
      </c>
      <c r="AK92" s="231">
        <v>8.3741626440000001</v>
      </c>
      <c r="AL92" s="331">
        <v>7.89</v>
      </c>
      <c r="AM92" s="231">
        <v>467</v>
      </c>
      <c r="AN92" s="231">
        <v>10105.758</v>
      </c>
      <c r="AO92" s="231">
        <v>10.105758</v>
      </c>
      <c r="AP92" s="231">
        <v>9.0428638059999997</v>
      </c>
      <c r="AQ92" s="331">
        <v>8.52</v>
      </c>
      <c r="AR92" s="233"/>
      <c r="AS92" s="233"/>
      <c r="AT92" s="233"/>
      <c r="AU92" s="233"/>
      <c r="AV92" s="233"/>
      <c r="AW92" s="333">
        <v>0</v>
      </c>
      <c r="AX92" s="234">
        <v>9</v>
      </c>
      <c r="AY92" s="234">
        <v>20680</v>
      </c>
      <c r="AZ92" s="234">
        <v>20.68</v>
      </c>
      <c r="BA92" s="234">
        <v>43.956962480000001</v>
      </c>
      <c r="BB92" s="336">
        <v>41.42</v>
      </c>
      <c r="BC92" s="17">
        <v>476</v>
      </c>
      <c r="BD92" s="17">
        <v>30.79</v>
      </c>
      <c r="BE92" s="17">
        <v>53</v>
      </c>
      <c r="BF92" s="338">
        <v>49.94</v>
      </c>
    </row>
    <row r="93" spans="1:58" x14ac:dyDescent="0.25">
      <c r="A93" s="42" t="s">
        <v>590</v>
      </c>
      <c r="B93" s="16" t="s">
        <v>795</v>
      </c>
      <c r="C93" s="252">
        <v>10667</v>
      </c>
      <c r="D93" s="43">
        <v>79.98</v>
      </c>
      <c r="E93" s="227">
        <v>3</v>
      </c>
      <c r="F93" s="227">
        <v>9</v>
      </c>
      <c r="G93" s="227">
        <v>5396</v>
      </c>
      <c r="H93" s="227">
        <v>5.3959999999999999</v>
      </c>
      <c r="I93" s="227">
        <v>32.273476000000002</v>
      </c>
      <c r="J93" s="325">
        <v>40.35</v>
      </c>
      <c r="K93" s="228"/>
      <c r="L93" s="228"/>
      <c r="M93" s="228"/>
      <c r="N93" s="228"/>
      <c r="O93" s="228"/>
      <c r="P93" s="327">
        <v>0</v>
      </c>
      <c r="Q93" s="229"/>
      <c r="R93" s="229"/>
      <c r="S93" s="229"/>
      <c r="T93" s="229"/>
      <c r="U93" s="229"/>
      <c r="V93" s="328">
        <v>0</v>
      </c>
      <c r="W93" s="46"/>
      <c r="X93" s="46"/>
      <c r="Y93" s="46"/>
      <c r="Z93" s="46"/>
      <c r="AA93" s="46"/>
      <c r="AB93" s="330">
        <v>0</v>
      </c>
      <c r="AC93" s="231"/>
      <c r="AD93" s="231"/>
      <c r="AE93" s="231"/>
      <c r="AF93" s="231"/>
      <c r="AG93" s="331">
        <v>0</v>
      </c>
      <c r="AH93" s="231">
        <v>456</v>
      </c>
      <c r="AI93" s="231">
        <v>8314.5339999999997</v>
      </c>
      <c r="AJ93" s="231">
        <v>8.3145340000000001</v>
      </c>
      <c r="AK93" s="231">
        <v>7.4400355300000003</v>
      </c>
      <c r="AL93" s="331">
        <v>9.3000000000000007</v>
      </c>
      <c r="AM93" s="231">
        <v>456</v>
      </c>
      <c r="AN93" s="231">
        <v>8314.5339999999997</v>
      </c>
      <c r="AO93" s="231">
        <v>8.3145340000000001</v>
      </c>
      <c r="AP93" s="231">
        <v>7.4400355300000003</v>
      </c>
      <c r="AQ93" s="331">
        <v>9.3000000000000007</v>
      </c>
      <c r="AR93" s="233"/>
      <c r="AS93" s="233"/>
      <c r="AT93" s="233"/>
      <c r="AU93" s="233"/>
      <c r="AV93" s="233"/>
      <c r="AW93" s="333">
        <v>0</v>
      </c>
      <c r="AX93" s="234">
        <v>5</v>
      </c>
      <c r="AY93" s="234">
        <v>5400</v>
      </c>
      <c r="AZ93" s="234">
        <v>5.4</v>
      </c>
      <c r="BA93" s="234">
        <v>5.6325736419999997</v>
      </c>
      <c r="BB93" s="336">
        <v>7.04</v>
      </c>
      <c r="BC93" s="17">
        <v>464</v>
      </c>
      <c r="BD93" s="17">
        <v>19.11</v>
      </c>
      <c r="BE93" s="17">
        <v>45.35</v>
      </c>
      <c r="BF93" s="338">
        <v>56.7</v>
      </c>
    </row>
    <row r="94" spans="1:58" s="32" customFormat="1" x14ac:dyDescent="0.25">
      <c r="A94" s="48" t="s">
        <v>667</v>
      </c>
      <c r="B94" s="16" t="s">
        <v>291</v>
      </c>
      <c r="C94" s="252">
        <v>8617</v>
      </c>
      <c r="D94" s="43">
        <v>64.61</v>
      </c>
      <c r="E94" s="227">
        <v>1</v>
      </c>
      <c r="F94" s="227">
        <v>1</v>
      </c>
      <c r="G94" s="227">
        <v>1253</v>
      </c>
      <c r="H94" s="227">
        <v>1.2529999999999999</v>
      </c>
      <c r="I94" s="227">
        <v>7.4941930000000001</v>
      </c>
      <c r="J94" s="325">
        <v>11.6</v>
      </c>
      <c r="K94" s="228"/>
      <c r="L94" s="228"/>
      <c r="M94" s="228"/>
      <c r="N94" s="228"/>
      <c r="O94" s="228"/>
      <c r="P94" s="327">
        <v>0</v>
      </c>
      <c r="Q94" s="229"/>
      <c r="R94" s="229"/>
      <c r="S94" s="229"/>
      <c r="T94" s="229"/>
      <c r="U94" s="229"/>
      <c r="V94" s="328">
        <v>0</v>
      </c>
      <c r="W94" s="46"/>
      <c r="X94" s="46"/>
      <c r="Y94" s="46"/>
      <c r="Z94" s="46"/>
      <c r="AA94" s="46"/>
      <c r="AB94" s="330">
        <v>0</v>
      </c>
      <c r="AC94" s="231"/>
      <c r="AD94" s="231"/>
      <c r="AE94" s="231"/>
      <c r="AF94" s="231"/>
      <c r="AG94" s="331">
        <v>0</v>
      </c>
      <c r="AH94" s="231">
        <v>373</v>
      </c>
      <c r="AI94" s="231">
        <v>6595.8419999999996</v>
      </c>
      <c r="AJ94" s="231">
        <v>6.5958420000000002</v>
      </c>
      <c r="AK94" s="231">
        <v>5.9021105489999997</v>
      </c>
      <c r="AL94" s="331">
        <v>9.14</v>
      </c>
      <c r="AM94" s="231">
        <v>373</v>
      </c>
      <c r="AN94" s="231">
        <v>6595.8419999999996</v>
      </c>
      <c r="AO94" s="231">
        <v>6.5958420000000002</v>
      </c>
      <c r="AP94" s="231">
        <v>5.9021105489999997</v>
      </c>
      <c r="AQ94" s="331">
        <v>9.14</v>
      </c>
      <c r="AR94" s="233"/>
      <c r="AS94" s="233"/>
      <c r="AT94" s="233"/>
      <c r="AU94" s="233"/>
      <c r="AV94" s="233"/>
      <c r="AW94" s="333">
        <v>0</v>
      </c>
      <c r="AX94" s="234">
        <v>26</v>
      </c>
      <c r="AY94" s="234">
        <v>50000</v>
      </c>
      <c r="AZ94" s="234">
        <v>50</v>
      </c>
      <c r="BA94" s="234">
        <v>85.854702509999996</v>
      </c>
      <c r="BB94" s="336">
        <v>132.88999999999999</v>
      </c>
      <c r="BC94" s="17">
        <v>400</v>
      </c>
      <c r="BD94" s="17">
        <v>57.85</v>
      </c>
      <c r="BE94" s="17">
        <v>99.25</v>
      </c>
      <c r="BF94" s="338">
        <v>153.62</v>
      </c>
    </row>
    <row r="95" spans="1:58" x14ac:dyDescent="0.25">
      <c r="A95" s="42" t="s">
        <v>676</v>
      </c>
      <c r="B95" s="16" t="s">
        <v>782</v>
      </c>
      <c r="C95" s="252">
        <v>9527</v>
      </c>
      <c r="D95" s="43">
        <v>71.430000000000007</v>
      </c>
      <c r="E95" s="227">
        <v>2</v>
      </c>
      <c r="F95" s="227">
        <v>3</v>
      </c>
      <c r="G95" s="227">
        <v>1330</v>
      </c>
      <c r="H95" s="227">
        <v>1.33</v>
      </c>
      <c r="I95" s="227">
        <v>7.9547299999999996</v>
      </c>
      <c r="J95" s="325">
        <v>11.14</v>
      </c>
      <c r="K95" s="228"/>
      <c r="L95" s="228"/>
      <c r="M95" s="228"/>
      <c r="N95" s="228"/>
      <c r="O95" s="228"/>
      <c r="P95" s="327">
        <v>0</v>
      </c>
      <c r="Q95" s="229"/>
      <c r="R95" s="229"/>
      <c r="S95" s="229"/>
      <c r="T95" s="229"/>
      <c r="U95" s="229"/>
      <c r="V95" s="328">
        <v>0</v>
      </c>
      <c r="W95" s="46"/>
      <c r="X95" s="46"/>
      <c r="Y95" s="46"/>
      <c r="Z95" s="46"/>
      <c r="AA95" s="46"/>
      <c r="AB95" s="330">
        <v>0</v>
      </c>
      <c r="AC95" s="231"/>
      <c r="AD95" s="231"/>
      <c r="AE95" s="231"/>
      <c r="AF95" s="231"/>
      <c r="AG95" s="331">
        <v>0</v>
      </c>
      <c r="AH95" s="231">
        <v>625</v>
      </c>
      <c r="AI95" s="231">
        <v>10581.629000000001</v>
      </c>
      <c r="AJ95" s="231">
        <v>10.581629</v>
      </c>
      <c r="AK95" s="231">
        <v>9.4686840809999993</v>
      </c>
      <c r="AL95" s="331">
        <v>13.26</v>
      </c>
      <c r="AM95" s="231">
        <v>625</v>
      </c>
      <c r="AN95" s="231">
        <v>10581.629000000001</v>
      </c>
      <c r="AO95" s="231">
        <v>10.581629</v>
      </c>
      <c r="AP95" s="231">
        <v>9.4686840809999993</v>
      </c>
      <c r="AQ95" s="331">
        <v>13.26</v>
      </c>
      <c r="AR95" s="233"/>
      <c r="AS95" s="233"/>
      <c r="AT95" s="233"/>
      <c r="AU95" s="233"/>
      <c r="AV95" s="233"/>
      <c r="AW95" s="333">
        <v>0</v>
      </c>
      <c r="AX95" s="234">
        <v>8</v>
      </c>
      <c r="AY95" s="234">
        <v>9805</v>
      </c>
      <c r="AZ95" s="234">
        <v>9.8049999999999997</v>
      </c>
      <c r="BA95" s="234">
        <v>9.3462962829999991</v>
      </c>
      <c r="BB95" s="336">
        <v>13.08</v>
      </c>
      <c r="BC95" s="17">
        <v>635</v>
      </c>
      <c r="BD95" s="17">
        <v>21.72</v>
      </c>
      <c r="BE95" s="17">
        <v>26.77</v>
      </c>
      <c r="BF95" s="338">
        <v>37.479999999999997</v>
      </c>
    </row>
    <row r="96" spans="1:58" x14ac:dyDescent="0.25">
      <c r="A96" s="42" t="s">
        <v>391</v>
      </c>
      <c r="B96" s="16" t="s">
        <v>26</v>
      </c>
      <c r="C96" s="252">
        <v>23743</v>
      </c>
      <c r="D96" s="43">
        <v>178.02</v>
      </c>
      <c r="E96" s="227"/>
      <c r="F96" s="227"/>
      <c r="G96" s="227"/>
      <c r="H96" s="227"/>
      <c r="I96" s="227"/>
      <c r="J96" s="325">
        <v>0</v>
      </c>
      <c r="K96" s="228"/>
      <c r="L96" s="228"/>
      <c r="M96" s="228"/>
      <c r="N96" s="228"/>
      <c r="O96" s="228"/>
      <c r="P96" s="327">
        <v>0</v>
      </c>
      <c r="Q96" s="229"/>
      <c r="R96" s="229"/>
      <c r="S96" s="229"/>
      <c r="T96" s="229"/>
      <c r="U96" s="229"/>
      <c r="V96" s="328">
        <v>0</v>
      </c>
      <c r="W96" s="46">
        <v>1</v>
      </c>
      <c r="X96" s="46">
        <v>1</v>
      </c>
      <c r="Y96" s="46">
        <v>125</v>
      </c>
      <c r="Z96" s="46">
        <v>0.125</v>
      </c>
      <c r="AA96" s="46">
        <v>0.968572773</v>
      </c>
      <c r="AB96" s="330">
        <v>0.54</v>
      </c>
      <c r="AC96" s="231">
        <v>1</v>
      </c>
      <c r="AD96" s="231">
        <v>6.9</v>
      </c>
      <c r="AE96" s="231">
        <v>6.8999999999999999E-3</v>
      </c>
      <c r="AF96" s="231">
        <v>6.1742780000000001E-3</v>
      </c>
      <c r="AG96" s="331">
        <v>0</v>
      </c>
      <c r="AH96" s="231">
        <v>593</v>
      </c>
      <c r="AI96" s="231">
        <v>7958.3050000000003</v>
      </c>
      <c r="AJ96" s="231">
        <v>7.9583050000000002</v>
      </c>
      <c r="AK96" s="231">
        <v>7.1212736589999999</v>
      </c>
      <c r="AL96" s="331">
        <v>4</v>
      </c>
      <c r="AM96" s="231">
        <v>594</v>
      </c>
      <c r="AN96" s="231">
        <v>7965.2049999999999</v>
      </c>
      <c r="AO96" s="231">
        <v>7.9652050000000001</v>
      </c>
      <c r="AP96" s="231">
        <v>7.1274479370000003</v>
      </c>
      <c r="AQ96" s="331">
        <v>4</v>
      </c>
      <c r="AR96" s="233"/>
      <c r="AS96" s="233"/>
      <c r="AT96" s="233"/>
      <c r="AU96" s="233"/>
      <c r="AV96" s="233"/>
      <c r="AW96" s="333">
        <v>0</v>
      </c>
      <c r="AX96" s="234">
        <v>34</v>
      </c>
      <c r="AY96" s="234">
        <v>92620</v>
      </c>
      <c r="AZ96" s="234">
        <v>92.62</v>
      </c>
      <c r="BA96" s="234">
        <v>195.03802469999999</v>
      </c>
      <c r="BB96" s="336">
        <v>109.56</v>
      </c>
      <c r="BC96" s="17">
        <v>629</v>
      </c>
      <c r="BD96" s="17">
        <v>100.71</v>
      </c>
      <c r="BE96" s="17">
        <v>203.13</v>
      </c>
      <c r="BF96" s="338">
        <v>114.11</v>
      </c>
    </row>
    <row r="97" spans="1:58" x14ac:dyDescent="0.25">
      <c r="A97" s="42" t="s">
        <v>393</v>
      </c>
      <c r="B97" s="16" t="s">
        <v>29</v>
      </c>
      <c r="C97" s="252">
        <v>61749</v>
      </c>
      <c r="D97" s="43">
        <v>462.97</v>
      </c>
      <c r="E97" s="227">
        <v>1</v>
      </c>
      <c r="F97" s="227">
        <v>1</v>
      </c>
      <c r="G97" s="227">
        <v>3</v>
      </c>
      <c r="H97" s="227">
        <v>3.0000000000000001E-3</v>
      </c>
      <c r="I97" s="227">
        <v>1.7943000000000001E-2</v>
      </c>
      <c r="J97" s="325">
        <v>0</v>
      </c>
      <c r="K97" s="228"/>
      <c r="L97" s="228"/>
      <c r="M97" s="228"/>
      <c r="N97" s="228"/>
      <c r="O97" s="228"/>
      <c r="P97" s="327">
        <v>0</v>
      </c>
      <c r="Q97" s="229"/>
      <c r="R97" s="229"/>
      <c r="S97" s="229"/>
      <c r="T97" s="229"/>
      <c r="U97" s="229"/>
      <c r="V97" s="328">
        <v>0</v>
      </c>
      <c r="W97" s="46">
        <v>2</v>
      </c>
      <c r="X97" s="46">
        <v>3</v>
      </c>
      <c r="Y97" s="46">
        <v>760.87432620000004</v>
      </c>
      <c r="Z97" s="46">
        <v>0.76087432600000005</v>
      </c>
      <c r="AA97" s="46">
        <v>2.631123369</v>
      </c>
      <c r="AB97" s="330">
        <v>0.56999999999999995</v>
      </c>
      <c r="AC97" s="231">
        <v>2</v>
      </c>
      <c r="AD97" s="231">
        <v>1694.2</v>
      </c>
      <c r="AE97" s="231">
        <v>1.6941999999999999</v>
      </c>
      <c r="AF97" s="231">
        <v>1.5160089779999999</v>
      </c>
      <c r="AG97" s="331">
        <v>0.33</v>
      </c>
      <c r="AH97" s="231">
        <v>1077</v>
      </c>
      <c r="AI97" s="231">
        <v>14792.974</v>
      </c>
      <c r="AJ97" s="231">
        <v>14.792973999999999</v>
      </c>
      <c r="AK97" s="231">
        <v>13.23709208</v>
      </c>
      <c r="AL97" s="331">
        <v>2.86</v>
      </c>
      <c r="AM97" s="231">
        <v>1079</v>
      </c>
      <c r="AN97" s="231">
        <v>16487.173999999999</v>
      </c>
      <c r="AO97" s="231">
        <v>16.487174</v>
      </c>
      <c r="AP97" s="231">
        <v>14.753101060000001</v>
      </c>
      <c r="AQ97" s="331">
        <v>3.19</v>
      </c>
      <c r="AR97" s="233"/>
      <c r="AS97" s="233"/>
      <c r="AT97" s="233"/>
      <c r="AU97" s="233"/>
      <c r="AV97" s="233"/>
      <c r="AW97" s="333">
        <v>0</v>
      </c>
      <c r="AX97" s="234">
        <v>14</v>
      </c>
      <c r="AY97" s="234">
        <v>36372</v>
      </c>
      <c r="AZ97" s="234">
        <v>36.372</v>
      </c>
      <c r="BA97" s="234">
        <v>73.296940219999996</v>
      </c>
      <c r="BB97" s="336">
        <v>15.83</v>
      </c>
      <c r="BC97" s="17">
        <v>1096</v>
      </c>
      <c r="BD97" s="17">
        <v>53.62</v>
      </c>
      <c r="BE97" s="17">
        <v>90.7</v>
      </c>
      <c r="BF97" s="338">
        <v>19.59</v>
      </c>
    </row>
    <row r="98" spans="1:58" x14ac:dyDescent="0.25">
      <c r="A98" s="42" t="s">
        <v>413</v>
      </c>
      <c r="B98" s="16" t="s">
        <v>805</v>
      </c>
      <c r="C98" s="252">
        <v>43673</v>
      </c>
      <c r="D98" s="43">
        <v>327.45</v>
      </c>
      <c r="E98" s="227">
        <v>1</v>
      </c>
      <c r="F98" s="227">
        <v>1</v>
      </c>
      <c r="G98" s="227">
        <v>232</v>
      </c>
      <c r="H98" s="227">
        <v>0.23200000000000001</v>
      </c>
      <c r="I98" s="227">
        <v>1.3875919999999999</v>
      </c>
      <c r="J98" s="325">
        <v>0.42</v>
      </c>
      <c r="K98" s="228"/>
      <c r="L98" s="228"/>
      <c r="M98" s="228"/>
      <c r="N98" s="228"/>
      <c r="O98" s="228"/>
      <c r="P98" s="327">
        <v>0</v>
      </c>
      <c r="Q98" s="229"/>
      <c r="R98" s="229"/>
      <c r="S98" s="229"/>
      <c r="T98" s="229"/>
      <c r="U98" s="229"/>
      <c r="V98" s="328">
        <v>0</v>
      </c>
      <c r="W98" s="46"/>
      <c r="X98" s="46"/>
      <c r="Y98" s="46"/>
      <c r="Z98" s="46"/>
      <c r="AA98" s="46"/>
      <c r="AB98" s="330">
        <v>0</v>
      </c>
      <c r="AC98" s="231"/>
      <c r="AD98" s="231"/>
      <c r="AE98" s="231"/>
      <c r="AF98" s="231"/>
      <c r="AG98" s="331">
        <v>0</v>
      </c>
      <c r="AH98" s="231">
        <v>595</v>
      </c>
      <c r="AI98" s="231">
        <v>7212.6139999999996</v>
      </c>
      <c r="AJ98" s="231">
        <v>7.2126140000000003</v>
      </c>
      <c r="AK98" s="231">
        <v>6.4540122660000003</v>
      </c>
      <c r="AL98" s="331">
        <v>1.97</v>
      </c>
      <c r="AM98" s="231">
        <v>595</v>
      </c>
      <c r="AN98" s="231">
        <v>7212.6139999999996</v>
      </c>
      <c r="AO98" s="231">
        <v>7.2126140000000003</v>
      </c>
      <c r="AP98" s="231">
        <v>6.4540122660000003</v>
      </c>
      <c r="AQ98" s="331">
        <v>1.97</v>
      </c>
      <c r="AR98" s="233"/>
      <c r="AS98" s="233"/>
      <c r="AT98" s="233"/>
      <c r="AU98" s="233"/>
      <c r="AV98" s="233"/>
      <c r="AW98" s="333">
        <v>0</v>
      </c>
      <c r="AX98" s="234"/>
      <c r="AY98" s="234"/>
      <c r="AZ98" s="234"/>
      <c r="BA98" s="234"/>
      <c r="BB98" s="336">
        <v>0</v>
      </c>
      <c r="BC98" s="17">
        <v>596</v>
      </c>
      <c r="BD98" s="17">
        <v>7.44</v>
      </c>
      <c r="BE98" s="17">
        <v>7.84</v>
      </c>
      <c r="BF98" s="338">
        <v>2.39</v>
      </c>
    </row>
    <row r="99" spans="1:58" x14ac:dyDescent="0.25">
      <c r="A99" s="42" t="s">
        <v>432</v>
      </c>
      <c r="B99" s="16" t="s">
        <v>67</v>
      </c>
      <c r="C99" s="252">
        <v>21745</v>
      </c>
      <c r="D99" s="43">
        <v>163.04</v>
      </c>
      <c r="E99" s="227">
        <v>1</v>
      </c>
      <c r="F99" s="227">
        <v>1</v>
      </c>
      <c r="G99" s="227">
        <v>300</v>
      </c>
      <c r="H99" s="227">
        <v>0.3</v>
      </c>
      <c r="I99" s="227">
        <v>1.7943</v>
      </c>
      <c r="J99" s="325">
        <v>1.1000000000000001</v>
      </c>
      <c r="K99" s="228"/>
      <c r="L99" s="228"/>
      <c r="M99" s="228"/>
      <c r="N99" s="228"/>
      <c r="O99" s="228"/>
      <c r="P99" s="327">
        <v>0</v>
      </c>
      <c r="Q99" s="229"/>
      <c r="R99" s="229"/>
      <c r="S99" s="229"/>
      <c r="T99" s="229"/>
      <c r="U99" s="229"/>
      <c r="V99" s="328">
        <v>0</v>
      </c>
      <c r="W99" s="46">
        <v>1</v>
      </c>
      <c r="X99" s="46">
        <v>1</v>
      </c>
      <c r="Y99" s="46"/>
      <c r="Z99" s="46"/>
      <c r="AA99" s="46"/>
      <c r="AB99" s="330">
        <v>0</v>
      </c>
      <c r="AC99" s="231"/>
      <c r="AD99" s="231"/>
      <c r="AE99" s="231"/>
      <c r="AF99" s="231"/>
      <c r="AG99" s="331">
        <v>0</v>
      </c>
      <c r="AH99" s="231">
        <v>578</v>
      </c>
      <c r="AI99" s="231">
        <v>8149.165</v>
      </c>
      <c r="AJ99" s="231">
        <v>8.149165</v>
      </c>
      <c r="AK99" s="231">
        <v>7.2920595600000002</v>
      </c>
      <c r="AL99" s="331">
        <v>4.47</v>
      </c>
      <c r="AM99" s="231">
        <v>578</v>
      </c>
      <c r="AN99" s="231">
        <v>8149.165</v>
      </c>
      <c r="AO99" s="231">
        <v>8.149165</v>
      </c>
      <c r="AP99" s="231">
        <v>7.2920595600000002</v>
      </c>
      <c r="AQ99" s="331">
        <v>4.47</v>
      </c>
      <c r="AR99" s="233"/>
      <c r="AS99" s="233"/>
      <c r="AT99" s="233"/>
      <c r="AU99" s="233"/>
      <c r="AV99" s="233"/>
      <c r="AW99" s="333">
        <v>0</v>
      </c>
      <c r="AX99" s="234">
        <v>6</v>
      </c>
      <c r="AY99" s="234">
        <v>13100</v>
      </c>
      <c r="AZ99" s="234">
        <v>13.1</v>
      </c>
      <c r="BA99" s="234">
        <v>20.584478010000002</v>
      </c>
      <c r="BB99" s="336">
        <v>12.63</v>
      </c>
      <c r="BC99" s="17">
        <v>586</v>
      </c>
      <c r="BD99" s="17">
        <v>21.55</v>
      </c>
      <c r="BE99" s="17">
        <v>29.67</v>
      </c>
      <c r="BF99" s="338">
        <v>18.2</v>
      </c>
    </row>
    <row r="100" spans="1:58" x14ac:dyDescent="0.25">
      <c r="A100" s="42" t="s">
        <v>439</v>
      </c>
      <c r="B100" s="16" t="s">
        <v>75</v>
      </c>
      <c r="C100" s="252">
        <v>50060</v>
      </c>
      <c r="D100" s="43">
        <v>375.33</v>
      </c>
      <c r="E100" s="227">
        <v>2</v>
      </c>
      <c r="F100" s="227">
        <v>3</v>
      </c>
      <c r="G100" s="227">
        <v>2178</v>
      </c>
      <c r="H100" s="227">
        <v>2.1779999999999999</v>
      </c>
      <c r="I100" s="227">
        <v>13.026617999999999</v>
      </c>
      <c r="J100" s="325">
        <v>3.47</v>
      </c>
      <c r="K100" s="228">
        <v>1</v>
      </c>
      <c r="L100" s="228">
        <v>3</v>
      </c>
      <c r="M100" s="228">
        <v>2829</v>
      </c>
      <c r="N100" s="228">
        <v>2.8290000000000002</v>
      </c>
      <c r="O100" s="228">
        <v>20.9571915</v>
      </c>
      <c r="P100" s="327">
        <v>5.58</v>
      </c>
      <c r="Q100" s="229"/>
      <c r="R100" s="229"/>
      <c r="S100" s="229"/>
      <c r="T100" s="229"/>
      <c r="U100" s="229"/>
      <c r="V100" s="328">
        <v>0</v>
      </c>
      <c r="W100" s="46">
        <v>1</v>
      </c>
      <c r="X100" s="46">
        <v>1</v>
      </c>
      <c r="Y100" s="46">
        <v>300</v>
      </c>
      <c r="Z100" s="46">
        <v>0.3</v>
      </c>
      <c r="AA100" s="46">
        <v>2.0532355199999999</v>
      </c>
      <c r="AB100" s="330">
        <v>0.55000000000000004</v>
      </c>
      <c r="AC100" s="231">
        <v>1</v>
      </c>
      <c r="AD100" s="231">
        <v>5.76</v>
      </c>
      <c r="AE100" s="231">
        <v>5.7600000000000004E-3</v>
      </c>
      <c r="AF100" s="231">
        <v>5.1541800000000004E-3</v>
      </c>
      <c r="AG100" s="331">
        <v>0</v>
      </c>
      <c r="AH100" s="231">
        <v>1557</v>
      </c>
      <c r="AI100" s="231">
        <v>18777.077000000001</v>
      </c>
      <c r="AJ100" s="231">
        <v>18.777076999999998</v>
      </c>
      <c r="AK100" s="231">
        <v>16.802158729999999</v>
      </c>
      <c r="AL100" s="331">
        <v>4.4800000000000004</v>
      </c>
      <c r="AM100" s="231">
        <v>1558</v>
      </c>
      <c r="AN100" s="231">
        <v>18782.837</v>
      </c>
      <c r="AO100" s="231">
        <v>18.782837000000001</v>
      </c>
      <c r="AP100" s="231">
        <v>16.80731291</v>
      </c>
      <c r="AQ100" s="331">
        <v>4.4800000000000004</v>
      </c>
      <c r="AR100" s="233"/>
      <c r="AS100" s="233"/>
      <c r="AT100" s="233"/>
      <c r="AU100" s="233"/>
      <c r="AV100" s="233"/>
      <c r="AW100" s="333">
        <v>0</v>
      </c>
      <c r="AX100" s="234">
        <v>15</v>
      </c>
      <c r="AY100" s="234">
        <v>16805</v>
      </c>
      <c r="AZ100" s="234">
        <v>16.805</v>
      </c>
      <c r="BA100" s="234">
        <v>15.82127893</v>
      </c>
      <c r="BB100" s="336">
        <v>4.22</v>
      </c>
      <c r="BC100" s="17">
        <v>1577</v>
      </c>
      <c r="BD100" s="17">
        <v>40.89</v>
      </c>
      <c r="BE100" s="17">
        <v>68.67</v>
      </c>
      <c r="BF100" s="338">
        <v>18.29</v>
      </c>
    </row>
    <row r="101" spans="1:58" x14ac:dyDescent="0.25">
      <c r="A101" s="42" t="s">
        <v>450</v>
      </c>
      <c r="B101" s="16" t="s">
        <v>87</v>
      </c>
      <c r="C101" s="252">
        <v>51947</v>
      </c>
      <c r="D101" s="43">
        <v>389.48</v>
      </c>
      <c r="E101" s="227">
        <v>2</v>
      </c>
      <c r="F101" s="227">
        <v>2</v>
      </c>
      <c r="G101" s="227">
        <v>400</v>
      </c>
      <c r="H101" s="227">
        <v>0.4</v>
      </c>
      <c r="I101" s="227">
        <v>2.3923999999999999</v>
      </c>
      <c r="J101" s="325">
        <v>0.61</v>
      </c>
      <c r="K101" s="228"/>
      <c r="L101" s="228"/>
      <c r="M101" s="228"/>
      <c r="N101" s="228"/>
      <c r="O101" s="228"/>
      <c r="P101" s="327">
        <v>0</v>
      </c>
      <c r="Q101" s="229"/>
      <c r="R101" s="229"/>
      <c r="S101" s="229"/>
      <c r="T101" s="229"/>
      <c r="U101" s="229"/>
      <c r="V101" s="328">
        <v>0</v>
      </c>
      <c r="W101" s="46">
        <v>1</v>
      </c>
      <c r="X101" s="46">
        <v>1</v>
      </c>
      <c r="Y101" s="46">
        <v>570.41263519999995</v>
      </c>
      <c r="Z101" s="46">
        <v>0.57041263499999995</v>
      </c>
      <c r="AA101" s="46">
        <v>0.79743686400000002</v>
      </c>
      <c r="AB101" s="330">
        <v>0.2</v>
      </c>
      <c r="AC101" s="231"/>
      <c r="AD101" s="231"/>
      <c r="AE101" s="231"/>
      <c r="AF101" s="231"/>
      <c r="AG101" s="331">
        <v>0</v>
      </c>
      <c r="AH101" s="231">
        <v>673</v>
      </c>
      <c r="AI101" s="231">
        <v>12044.02</v>
      </c>
      <c r="AJ101" s="231">
        <v>12.04402</v>
      </c>
      <c r="AK101" s="231">
        <v>10.77726505</v>
      </c>
      <c r="AL101" s="331">
        <v>2.77</v>
      </c>
      <c r="AM101" s="231">
        <v>673</v>
      </c>
      <c r="AN101" s="231">
        <v>12044.02</v>
      </c>
      <c r="AO101" s="231">
        <v>12.04402</v>
      </c>
      <c r="AP101" s="231">
        <v>10.77726505</v>
      </c>
      <c r="AQ101" s="331">
        <v>2.77</v>
      </c>
      <c r="AR101" s="233"/>
      <c r="AS101" s="233"/>
      <c r="AT101" s="233"/>
      <c r="AU101" s="233"/>
      <c r="AV101" s="233"/>
      <c r="AW101" s="333">
        <v>0</v>
      </c>
      <c r="AX101" s="234">
        <v>1</v>
      </c>
      <c r="AY101" s="234">
        <v>80</v>
      </c>
      <c r="AZ101" s="234">
        <v>0.08</v>
      </c>
      <c r="BA101" s="234">
        <v>5.5528840000000003E-2</v>
      </c>
      <c r="BB101" s="336">
        <v>0.01</v>
      </c>
      <c r="BC101" s="17">
        <v>677</v>
      </c>
      <c r="BD101" s="17">
        <v>13.09</v>
      </c>
      <c r="BE101" s="17">
        <v>14.02</v>
      </c>
      <c r="BF101" s="338">
        <v>3.6</v>
      </c>
    </row>
    <row r="102" spans="1:58" x14ac:dyDescent="0.25">
      <c r="A102" s="42" t="s">
        <v>503</v>
      </c>
      <c r="B102" s="16" t="s">
        <v>818</v>
      </c>
      <c r="C102" s="252">
        <v>59525</v>
      </c>
      <c r="D102" s="43">
        <v>446.3</v>
      </c>
      <c r="E102" s="227"/>
      <c r="F102" s="227"/>
      <c r="G102" s="227"/>
      <c r="H102" s="227"/>
      <c r="I102" s="227"/>
      <c r="J102" s="325">
        <v>0</v>
      </c>
      <c r="K102" s="228"/>
      <c r="L102" s="228"/>
      <c r="M102" s="228"/>
      <c r="N102" s="228"/>
      <c r="O102" s="228"/>
      <c r="P102" s="327">
        <v>0</v>
      </c>
      <c r="Q102" s="229"/>
      <c r="R102" s="229"/>
      <c r="S102" s="229"/>
      <c r="T102" s="229"/>
      <c r="U102" s="229"/>
      <c r="V102" s="328">
        <v>0</v>
      </c>
      <c r="W102" s="46">
        <v>1</v>
      </c>
      <c r="X102" s="46">
        <v>1</v>
      </c>
      <c r="Y102" s="46">
        <v>200</v>
      </c>
      <c r="Z102" s="46">
        <v>0.2</v>
      </c>
      <c r="AA102" s="46">
        <v>1.708267596</v>
      </c>
      <c r="AB102" s="330">
        <v>0.38</v>
      </c>
      <c r="AC102" s="231">
        <v>1</v>
      </c>
      <c r="AD102" s="231">
        <v>3010.56</v>
      </c>
      <c r="AE102" s="231">
        <v>3.0105599999999999</v>
      </c>
      <c r="AF102" s="231">
        <v>2.6939180669999998</v>
      </c>
      <c r="AG102" s="331">
        <v>0.6</v>
      </c>
      <c r="AH102" s="231">
        <v>702</v>
      </c>
      <c r="AI102" s="231">
        <v>10802.714</v>
      </c>
      <c r="AJ102" s="231">
        <v>10.802714</v>
      </c>
      <c r="AK102" s="231">
        <v>9.666516004</v>
      </c>
      <c r="AL102" s="331">
        <v>2.17</v>
      </c>
      <c r="AM102" s="231">
        <v>703</v>
      </c>
      <c r="AN102" s="231">
        <v>13813.273999999999</v>
      </c>
      <c r="AO102" s="231">
        <v>13.813274</v>
      </c>
      <c r="AP102" s="231">
        <v>12.36043407</v>
      </c>
      <c r="AQ102" s="331">
        <v>2.77</v>
      </c>
      <c r="AR102" s="233"/>
      <c r="AS102" s="233"/>
      <c r="AT102" s="233"/>
      <c r="AU102" s="233"/>
      <c r="AV102" s="233"/>
      <c r="AW102" s="333">
        <v>0</v>
      </c>
      <c r="AX102" s="234">
        <v>5</v>
      </c>
      <c r="AY102" s="234">
        <v>13550</v>
      </c>
      <c r="AZ102" s="234">
        <v>13.55</v>
      </c>
      <c r="BA102" s="234">
        <v>27.212742670000001</v>
      </c>
      <c r="BB102" s="336">
        <v>6.1</v>
      </c>
      <c r="BC102" s="17">
        <v>709</v>
      </c>
      <c r="BD102" s="17">
        <v>27.56</v>
      </c>
      <c r="BE102" s="17">
        <v>41.28</v>
      </c>
      <c r="BF102" s="338">
        <v>9.25</v>
      </c>
    </row>
    <row r="103" spans="1:58" x14ac:dyDescent="0.25">
      <c r="A103" s="42" t="s">
        <v>516</v>
      </c>
      <c r="B103" s="16" t="s">
        <v>149</v>
      </c>
      <c r="C103" s="252">
        <v>65802</v>
      </c>
      <c r="D103" s="43">
        <v>493.36</v>
      </c>
      <c r="E103" s="227">
        <v>1</v>
      </c>
      <c r="F103" s="227">
        <v>1</v>
      </c>
      <c r="G103" s="227">
        <v>1294</v>
      </c>
      <c r="H103" s="227">
        <v>1.294</v>
      </c>
      <c r="I103" s="227">
        <v>7.739414</v>
      </c>
      <c r="J103" s="325">
        <v>1.57</v>
      </c>
      <c r="K103" s="228">
        <v>1</v>
      </c>
      <c r="L103" s="228">
        <v>3</v>
      </c>
      <c r="M103" s="228">
        <v>930</v>
      </c>
      <c r="N103" s="228">
        <v>0.93</v>
      </c>
      <c r="O103" s="228">
        <v>4.0250000000000004</v>
      </c>
      <c r="P103" s="327">
        <v>0.82</v>
      </c>
      <c r="Q103" s="229"/>
      <c r="R103" s="229"/>
      <c r="S103" s="229"/>
      <c r="T103" s="229"/>
      <c r="U103" s="229"/>
      <c r="V103" s="328">
        <v>0</v>
      </c>
      <c r="W103" s="46"/>
      <c r="X103" s="46"/>
      <c r="Y103" s="46"/>
      <c r="Z103" s="46"/>
      <c r="AA103" s="46"/>
      <c r="AB103" s="330">
        <v>0</v>
      </c>
      <c r="AC103" s="231">
        <v>1</v>
      </c>
      <c r="AD103" s="231">
        <v>2054.4</v>
      </c>
      <c r="AE103" s="231">
        <v>2.0543999999999998</v>
      </c>
      <c r="AF103" s="231">
        <v>1.8383241910000001</v>
      </c>
      <c r="AG103" s="331">
        <v>0.37</v>
      </c>
      <c r="AH103" s="231">
        <v>1230</v>
      </c>
      <c r="AI103" s="231">
        <v>22676.927</v>
      </c>
      <c r="AJ103" s="231">
        <v>22.676926999999999</v>
      </c>
      <c r="AK103" s="231">
        <v>20.291833860000001</v>
      </c>
      <c r="AL103" s="331">
        <v>4.1100000000000003</v>
      </c>
      <c r="AM103" s="231">
        <v>1231</v>
      </c>
      <c r="AN103" s="231">
        <v>24731.327000000001</v>
      </c>
      <c r="AO103" s="231">
        <v>24.731327</v>
      </c>
      <c r="AP103" s="231">
        <v>22.130158059999999</v>
      </c>
      <c r="AQ103" s="331">
        <v>4.49</v>
      </c>
      <c r="AR103" s="233"/>
      <c r="AS103" s="233"/>
      <c r="AT103" s="233"/>
      <c r="AU103" s="233"/>
      <c r="AV103" s="233"/>
      <c r="AW103" s="333">
        <v>0</v>
      </c>
      <c r="AX103" s="234">
        <v>4</v>
      </c>
      <c r="AY103" s="234">
        <v>4600</v>
      </c>
      <c r="AZ103" s="234">
        <v>4.5999999999999996</v>
      </c>
      <c r="BA103" s="234">
        <v>4.2012746959999996</v>
      </c>
      <c r="BB103" s="336">
        <v>0.85</v>
      </c>
      <c r="BC103" s="17">
        <v>1237</v>
      </c>
      <c r="BD103" s="17">
        <v>31.56</v>
      </c>
      <c r="BE103" s="17">
        <v>38.1</v>
      </c>
      <c r="BF103" s="338">
        <v>7.72</v>
      </c>
    </row>
    <row r="104" spans="1:58" x14ac:dyDescent="0.25">
      <c r="A104" s="42" t="s">
        <v>608</v>
      </c>
      <c r="B104" s="16" t="s">
        <v>236</v>
      </c>
      <c r="C104" s="252">
        <v>54636</v>
      </c>
      <c r="D104" s="43">
        <v>409.64</v>
      </c>
      <c r="E104" s="227"/>
      <c r="F104" s="227"/>
      <c r="G104" s="227"/>
      <c r="H104" s="227"/>
      <c r="I104" s="227"/>
      <c r="J104" s="325">
        <v>0</v>
      </c>
      <c r="K104" s="228"/>
      <c r="L104" s="228"/>
      <c r="M104" s="228"/>
      <c r="N104" s="228"/>
      <c r="O104" s="228"/>
      <c r="P104" s="327">
        <v>0</v>
      </c>
      <c r="Q104" s="229"/>
      <c r="R104" s="229"/>
      <c r="S104" s="229"/>
      <c r="T104" s="229"/>
      <c r="U104" s="229"/>
      <c r="V104" s="328">
        <v>0</v>
      </c>
      <c r="W104" s="46">
        <v>1</v>
      </c>
      <c r="X104" s="46">
        <v>1</v>
      </c>
      <c r="Y104" s="46">
        <v>952.14570819999994</v>
      </c>
      <c r="Z104" s="46">
        <v>0.95214570799999998</v>
      </c>
      <c r="AA104" s="46">
        <v>1.3310997</v>
      </c>
      <c r="AB104" s="330">
        <v>0.32</v>
      </c>
      <c r="AC104" s="231"/>
      <c r="AD104" s="231"/>
      <c r="AE104" s="231"/>
      <c r="AF104" s="231"/>
      <c r="AG104" s="331">
        <v>0</v>
      </c>
      <c r="AH104" s="231">
        <v>1225</v>
      </c>
      <c r="AI104" s="231">
        <v>15972.901</v>
      </c>
      <c r="AJ104" s="231">
        <v>15.972901</v>
      </c>
      <c r="AK104" s="231">
        <v>14.292917790000001</v>
      </c>
      <c r="AL104" s="331">
        <v>3.49</v>
      </c>
      <c r="AM104" s="231">
        <v>1225</v>
      </c>
      <c r="AN104" s="231">
        <v>15972.901</v>
      </c>
      <c r="AO104" s="231">
        <v>15.972901</v>
      </c>
      <c r="AP104" s="231">
        <v>14.292917790000001</v>
      </c>
      <c r="AQ104" s="331">
        <v>3.49</v>
      </c>
      <c r="AR104" s="233">
        <v>1</v>
      </c>
      <c r="AS104" s="233">
        <v>1</v>
      </c>
      <c r="AT104" s="233">
        <v>42</v>
      </c>
      <c r="AU104" s="233">
        <v>4.2000000000000003E-2</v>
      </c>
      <c r="AV104" s="233">
        <v>0.2016</v>
      </c>
      <c r="AW104" s="333">
        <v>0.05</v>
      </c>
      <c r="AX104" s="234">
        <v>3</v>
      </c>
      <c r="AY104" s="234">
        <v>5600</v>
      </c>
      <c r="AZ104" s="234">
        <v>5.6</v>
      </c>
      <c r="BA104" s="234">
        <v>4.9644345669999996</v>
      </c>
      <c r="BB104" s="336">
        <v>1.21</v>
      </c>
      <c r="BC104" s="17">
        <v>1230</v>
      </c>
      <c r="BD104" s="17">
        <v>22.57</v>
      </c>
      <c r="BE104" s="17">
        <v>20.79</v>
      </c>
      <c r="BF104" s="338">
        <v>5.08</v>
      </c>
    </row>
    <row r="105" spans="1:58" x14ac:dyDescent="0.25">
      <c r="A105" s="42" t="s">
        <v>700</v>
      </c>
      <c r="B105" s="16" t="s">
        <v>323</v>
      </c>
      <c r="C105" s="252">
        <v>36731</v>
      </c>
      <c r="D105" s="43">
        <v>275.39999999999998</v>
      </c>
      <c r="E105" s="227">
        <v>1</v>
      </c>
      <c r="F105" s="227">
        <v>1</v>
      </c>
      <c r="G105" s="227">
        <v>360</v>
      </c>
      <c r="H105" s="227">
        <v>0.36</v>
      </c>
      <c r="I105" s="227">
        <v>2.1531600000000002</v>
      </c>
      <c r="J105" s="325">
        <v>0.78</v>
      </c>
      <c r="K105" s="228"/>
      <c r="L105" s="228"/>
      <c r="M105" s="228"/>
      <c r="N105" s="228"/>
      <c r="O105" s="228"/>
      <c r="P105" s="327">
        <v>0</v>
      </c>
      <c r="Q105" s="229"/>
      <c r="R105" s="229"/>
      <c r="S105" s="229"/>
      <c r="T105" s="229"/>
      <c r="U105" s="229"/>
      <c r="V105" s="328">
        <v>0</v>
      </c>
      <c r="W105" s="46">
        <v>2</v>
      </c>
      <c r="X105" s="46">
        <v>2</v>
      </c>
      <c r="Y105" s="46">
        <v>1334.0877680000001</v>
      </c>
      <c r="Z105" s="46">
        <v>1.3340877680000001</v>
      </c>
      <c r="AA105" s="46">
        <v>2.4822231000000001</v>
      </c>
      <c r="AB105" s="330">
        <v>0.9</v>
      </c>
      <c r="AC105" s="231"/>
      <c r="AD105" s="231"/>
      <c r="AE105" s="231"/>
      <c r="AF105" s="231"/>
      <c r="AG105" s="331">
        <v>0</v>
      </c>
      <c r="AH105" s="231">
        <v>482</v>
      </c>
      <c r="AI105" s="231">
        <v>5839.3789999999999</v>
      </c>
      <c r="AJ105" s="231">
        <v>5.8393790000000001</v>
      </c>
      <c r="AK105" s="231">
        <v>5.2252101240000002</v>
      </c>
      <c r="AL105" s="331">
        <v>1.9</v>
      </c>
      <c r="AM105" s="231">
        <v>482</v>
      </c>
      <c r="AN105" s="231">
        <v>5839.3789999999999</v>
      </c>
      <c r="AO105" s="231">
        <v>5.8393790000000001</v>
      </c>
      <c r="AP105" s="231">
        <v>5.2252101240000002</v>
      </c>
      <c r="AQ105" s="331">
        <v>1.9</v>
      </c>
      <c r="AR105" s="233"/>
      <c r="AS105" s="233"/>
      <c r="AT105" s="233"/>
      <c r="AU105" s="233"/>
      <c r="AV105" s="233"/>
      <c r="AW105" s="333">
        <v>0</v>
      </c>
      <c r="AX105" s="234">
        <v>2</v>
      </c>
      <c r="AY105" s="234">
        <v>3000</v>
      </c>
      <c r="AZ105" s="234">
        <v>3</v>
      </c>
      <c r="BA105" s="234">
        <v>4.2072622989999999</v>
      </c>
      <c r="BB105" s="336">
        <v>1.53</v>
      </c>
      <c r="BC105" s="17">
        <v>487</v>
      </c>
      <c r="BD105" s="17">
        <v>10.53</v>
      </c>
      <c r="BE105" s="17">
        <v>14.07</v>
      </c>
      <c r="BF105" s="338">
        <v>5.1100000000000003</v>
      </c>
    </row>
    <row r="106" spans="1:58" x14ac:dyDescent="0.25">
      <c r="A106" s="42" t="s">
        <v>382</v>
      </c>
      <c r="B106" s="16" t="s">
        <v>802</v>
      </c>
      <c r="C106" s="252">
        <v>17387</v>
      </c>
      <c r="D106" s="43">
        <v>130.36000000000001</v>
      </c>
      <c r="E106" s="227"/>
      <c r="F106" s="227"/>
      <c r="G106" s="227"/>
      <c r="H106" s="227"/>
      <c r="I106" s="227"/>
      <c r="J106" s="325">
        <v>0</v>
      </c>
      <c r="K106" s="228"/>
      <c r="L106" s="228"/>
      <c r="M106" s="228"/>
      <c r="N106" s="228"/>
      <c r="O106" s="228"/>
      <c r="P106" s="327">
        <v>0</v>
      </c>
      <c r="Q106" s="229"/>
      <c r="R106" s="229"/>
      <c r="S106" s="229"/>
      <c r="T106" s="229"/>
      <c r="U106" s="229"/>
      <c r="V106" s="328">
        <v>0</v>
      </c>
      <c r="W106" s="46">
        <v>1</v>
      </c>
      <c r="X106" s="46">
        <v>1</v>
      </c>
      <c r="Y106" s="46">
        <v>50</v>
      </c>
      <c r="Z106" s="46">
        <v>0.05</v>
      </c>
      <c r="AA106" s="46">
        <v>0.30463649999999998</v>
      </c>
      <c r="AB106" s="330">
        <v>0.23</v>
      </c>
      <c r="AC106" s="231"/>
      <c r="AD106" s="231"/>
      <c r="AE106" s="231"/>
      <c r="AF106" s="231"/>
      <c r="AG106" s="331">
        <v>0</v>
      </c>
      <c r="AH106" s="231">
        <v>801</v>
      </c>
      <c r="AI106" s="231">
        <v>8337.3799999999992</v>
      </c>
      <c r="AJ106" s="231">
        <v>8.3373799999999996</v>
      </c>
      <c r="AK106" s="231">
        <v>7.4604786540000001</v>
      </c>
      <c r="AL106" s="331">
        <v>5.72</v>
      </c>
      <c r="AM106" s="231">
        <v>801</v>
      </c>
      <c r="AN106" s="231">
        <v>8337.3799999999992</v>
      </c>
      <c r="AO106" s="231">
        <v>8.3373799999999996</v>
      </c>
      <c r="AP106" s="231">
        <v>7.4604786540000001</v>
      </c>
      <c r="AQ106" s="331">
        <v>5.72</v>
      </c>
      <c r="AR106" s="233">
        <v>2</v>
      </c>
      <c r="AS106" s="233">
        <v>2</v>
      </c>
      <c r="AT106" s="233">
        <v>20.5</v>
      </c>
      <c r="AU106" s="233">
        <v>2.0500000000000001E-2</v>
      </c>
      <c r="AV106" s="233">
        <v>3.0176000000000001E-2</v>
      </c>
      <c r="AW106" s="333">
        <v>0.02</v>
      </c>
      <c r="AX106" s="234"/>
      <c r="AY106" s="234"/>
      <c r="AZ106" s="234"/>
      <c r="BA106" s="234"/>
      <c r="BB106" s="336">
        <v>0</v>
      </c>
      <c r="BC106" s="17">
        <v>804</v>
      </c>
      <c r="BD106" s="17">
        <v>8.41</v>
      </c>
      <c r="BE106" s="17">
        <v>7.8</v>
      </c>
      <c r="BF106" s="338">
        <v>5.98</v>
      </c>
    </row>
    <row r="107" spans="1:58" x14ac:dyDescent="0.25">
      <c r="A107" s="42" t="s">
        <v>400</v>
      </c>
      <c r="B107" s="16" t="s">
        <v>37</v>
      </c>
      <c r="C107" s="252">
        <v>8268</v>
      </c>
      <c r="D107" s="43">
        <v>61.99</v>
      </c>
      <c r="E107" s="227">
        <v>4</v>
      </c>
      <c r="F107" s="227">
        <v>5</v>
      </c>
      <c r="G107" s="227">
        <v>3153</v>
      </c>
      <c r="H107" s="227">
        <v>3.153</v>
      </c>
      <c r="I107" s="227">
        <v>18.858093</v>
      </c>
      <c r="J107" s="325">
        <v>30.42</v>
      </c>
      <c r="K107" s="228"/>
      <c r="L107" s="228"/>
      <c r="M107" s="228"/>
      <c r="N107" s="228"/>
      <c r="O107" s="228"/>
      <c r="P107" s="327">
        <v>0</v>
      </c>
      <c r="Q107" s="229"/>
      <c r="R107" s="229"/>
      <c r="S107" s="229"/>
      <c r="T107" s="229"/>
      <c r="U107" s="229"/>
      <c r="V107" s="328">
        <v>0</v>
      </c>
      <c r="W107" s="46"/>
      <c r="X107" s="46"/>
      <c r="Y107" s="46"/>
      <c r="Z107" s="46"/>
      <c r="AA107" s="46"/>
      <c r="AB107" s="330">
        <v>0</v>
      </c>
      <c r="AC107" s="231">
        <v>5</v>
      </c>
      <c r="AD107" s="231">
        <v>13.49</v>
      </c>
      <c r="AE107" s="231">
        <v>1.349E-2</v>
      </c>
      <c r="AF107" s="231">
        <v>1.2071161E-2</v>
      </c>
      <c r="AG107" s="331">
        <v>0.02</v>
      </c>
      <c r="AH107" s="231">
        <v>459</v>
      </c>
      <c r="AI107" s="231">
        <v>8871.6280000000006</v>
      </c>
      <c r="AJ107" s="231">
        <v>8.8716279999999994</v>
      </c>
      <c r="AK107" s="231">
        <v>7.9385360049999996</v>
      </c>
      <c r="AL107" s="331">
        <v>12.81</v>
      </c>
      <c r="AM107" s="231">
        <v>464</v>
      </c>
      <c r="AN107" s="231">
        <v>8885.1180000000004</v>
      </c>
      <c r="AO107" s="231">
        <v>8.8851180000000003</v>
      </c>
      <c r="AP107" s="231">
        <v>7.9506071660000002</v>
      </c>
      <c r="AQ107" s="331">
        <v>12.83</v>
      </c>
      <c r="AR107" s="233"/>
      <c r="AS107" s="233"/>
      <c r="AT107" s="233"/>
      <c r="AU107" s="233"/>
      <c r="AV107" s="233"/>
      <c r="AW107" s="333">
        <v>0</v>
      </c>
      <c r="AX107" s="234">
        <v>8</v>
      </c>
      <c r="AY107" s="234">
        <v>17540</v>
      </c>
      <c r="AZ107" s="234">
        <v>17.54</v>
      </c>
      <c r="BA107" s="234">
        <v>40.022512749999997</v>
      </c>
      <c r="BB107" s="336">
        <v>64.56</v>
      </c>
      <c r="BC107" s="17">
        <v>476</v>
      </c>
      <c r="BD107" s="17">
        <v>29.58</v>
      </c>
      <c r="BE107" s="17">
        <v>66.83</v>
      </c>
      <c r="BF107" s="338">
        <v>107.81</v>
      </c>
    </row>
    <row r="108" spans="1:58" x14ac:dyDescent="0.25">
      <c r="A108" s="42" t="s">
        <v>419</v>
      </c>
      <c r="B108" s="16" t="s">
        <v>55</v>
      </c>
      <c r="C108" s="252">
        <v>4301</v>
      </c>
      <c r="D108" s="43">
        <v>32.25</v>
      </c>
      <c r="E108" s="227">
        <v>2</v>
      </c>
      <c r="F108" s="227">
        <v>3</v>
      </c>
      <c r="G108" s="227">
        <v>135</v>
      </c>
      <c r="H108" s="227">
        <v>0.13500000000000001</v>
      </c>
      <c r="I108" s="227">
        <v>0.80743500000000001</v>
      </c>
      <c r="J108" s="325">
        <v>2.5</v>
      </c>
      <c r="K108" s="228"/>
      <c r="L108" s="228"/>
      <c r="M108" s="228"/>
      <c r="N108" s="228"/>
      <c r="O108" s="228"/>
      <c r="P108" s="327">
        <v>0</v>
      </c>
      <c r="Q108" s="229"/>
      <c r="R108" s="229"/>
      <c r="S108" s="229"/>
      <c r="T108" s="229"/>
      <c r="U108" s="229"/>
      <c r="V108" s="328">
        <v>0</v>
      </c>
      <c r="W108" s="46"/>
      <c r="X108" s="46"/>
      <c r="Y108" s="46"/>
      <c r="Z108" s="46"/>
      <c r="AA108" s="46"/>
      <c r="AB108" s="330">
        <v>0</v>
      </c>
      <c r="AC108" s="231">
        <v>2</v>
      </c>
      <c r="AD108" s="231">
        <v>3167.85</v>
      </c>
      <c r="AE108" s="231">
        <v>3.1678500000000001</v>
      </c>
      <c r="AF108" s="231">
        <v>2.8346647630000001</v>
      </c>
      <c r="AG108" s="331">
        <v>8.7899999999999991</v>
      </c>
      <c r="AH108" s="231">
        <v>224</v>
      </c>
      <c r="AI108" s="231">
        <v>3779.433</v>
      </c>
      <c r="AJ108" s="231">
        <v>3.779433</v>
      </c>
      <c r="AK108" s="231">
        <v>3.3819232449999999</v>
      </c>
      <c r="AL108" s="331">
        <v>10.49</v>
      </c>
      <c r="AM108" s="231">
        <v>226</v>
      </c>
      <c r="AN108" s="231">
        <v>6947.2830000000004</v>
      </c>
      <c r="AO108" s="231">
        <v>6.9472829999999997</v>
      </c>
      <c r="AP108" s="231">
        <v>6.2165880080000004</v>
      </c>
      <c r="AQ108" s="331">
        <v>19.28</v>
      </c>
      <c r="AR108" s="233"/>
      <c r="AS108" s="233"/>
      <c r="AT108" s="233"/>
      <c r="AU108" s="233"/>
      <c r="AV108" s="233"/>
      <c r="AW108" s="333">
        <v>0</v>
      </c>
      <c r="AX108" s="234">
        <v>18</v>
      </c>
      <c r="AY108" s="234">
        <v>46850</v>
      </c>
      <c r="AZ108" s="234">
        <v>46.85</v>
      </c>
      <c r="BA108" s="234">
        <v>114.2952652</v>
      </c>
      <c r="BB108" s="336">
        <v>354.43</v>
      </c>
      <c r="BC108" s="17">
        <v>246</v>
      </c>
      <c r="BD108" s="17">
        <v>53.93</v>
      </c>
      <c r="BE108" s="17">
        <v>121.32</v>
      </c>
      <c r="BF108" s="338">
        <v>376.21</v>
      </c>
    </row>
    <row r="109" spans="1:58" x14ac:dyDescent="0.25">
      <c r="A109" s="42" t="s">
        <v>446</v>
      </c>
      <c r="B109" s="16" t="s">
        <v>83</v>
      </c>
      <c r="C109" s="252">
        <v>58466</v>
      </c>
      <c r="D109" s="43">
        <v>438.36</v>
      </c>
      <c r="E109" s="227">
        <v>7</v>
      </c>
      <c r="F109" s="227">
        <v>23</v>
      </c>
      <c r="G109" s="227">
        <v>13742</v>
      </c>
      <c r="H109" s="227">
        <v>13.742000000000001</v>
      </c>
      <c r="I109" s="227">
        <v>82.190901999999994</v>
      </c>
      <c r="J109" s="325">
        <v>18.75</v>
      </c>
      <c r="K109" s="228"/>
      <c r="L109" s="228"/>
      <c r="M109" s="228"/>
      <c r="N109" s="228"/>
      <c r="O109" s="228"/>
      <c r="P109" s="327">
        <v>0</v>
      </c>
      <c r="Q109" s="229"/>
      <c r="R109" s="229"/>
      <c r="S109" s="229"/>
      <c r="T109" s="229"/>
      <c r="U109" s="229"/>
      <c r="V109" s="328">
        <v>0</v>
      </c>
      <c r="W109" s="46">
        <v>1</v>
      </c>
      <c r="X109" s="46">
        <v>1</v>
      </c>
      <c r="Y109" s="46">
        <v>1345.3229100000001</v>
      </c>
      <c r="Z109" s="46">
        <v>1.3453229099999999</v>
      </c>
      <c r="AA109" s="46">
        <v>1.880761428</v>
      </c>
      <c r="AB109" s="330">
        <v>0.43</v>
      </c>
      <c r="AC109" s="231">
        <v>1</v>
      </c>
      <c r="AD109" s="231">
        <v>718.36</v>
      </c>
      <c r="AE109" s="231">
        <v>0.71836</v>
      </c>
      <c r="AF109" s="231">
        <v>0.64280498699999999</v>
      </c>
      <c r="AG109" s="331">
        <v>0.15</v>
      </c>
      <c r="AH109" s="231">
        <v>1821</v>
      </c>
      <c r="AI109" s="231">
        <v>32301.035</v>
      </c>
      <c r="AJ109" s="231">
        <v>32.301034999999999</v>
      </c>
      <c r="AK109" s="231">
        <v>28.903706209999999</v>
      </c>
      <c r="AL109" s="331">
        <v>6.59</v>
      </c>
      <c r="AM109" s="231">
        <v>1822</v>
      </c>
      <c r="AN109" s="231">
        <v>33019.394999999997</v>
      </c>
      <c r="AO109" s="231">
        <v>33.019395000000003</v>
      </c>
      <c r="AP109" s="231">
        <v>29.546511200000001</v>
      </c>
      <c r="AQ109" s="331">
        <v>6.74</v>
      </c>
      <c r="AR109" s="233"/>
      <c r="AS109" s="233"/>
      <c r="AT109" s="233"/>
      <c r="AU109" s="233"/>
      <c r="AV109" s="233"/>
      <c r="AW109" s="333">
        <v>0</v>
      </c>
      <c r="AX109" s="234">
        <v>2</v>
      </c>
      <c r="AY109" s="234">
        <v>4700</v>
      </c>
      <c r="AZ109" s="234">
        <v>4.7</v>
      </c>
      <c r="BA109" s="234">
        <v>7.4762917340000001</v>
      </c>
      <c r="BB109" s="336">
        <v>1.71</v>
      </c>
      <c r="BC109" s="17">
        <v>1832</v>
      </c>
      <c r="BD109" s="17">
        <v>52.81</v>
      </c>
      <c r="BE109" s="17">
        <v>121.09</v>
      </c>
      <c r="BF109" s="338">
        <v>27.62</v>
      </c>
    </row>
    <row r="110" spans="1:58" x14ac:dyDescent="0.25">
      <c r="A110" s="42" t="s">
        <v>478</v>
      </c>
      <c r="B110" s="16" t="s">
        <v>119</v>
      </c>
      <c r="C110" s="252">
        <v>7797</v>
      </c>
      <c r="D110" s="43">
        <v>58.46</v>
      </c>
      <c r="E110" s="227"/>
      <c r="F110" s="227"/>
      <c r="G110" s="227"/>
      <c r="H110" s="227"/>
      <c r="I110" s="227"/>
      <c r="J110" s="325">
        <v>0</v>
      </c>
      <c r="K110" s="228"/>
      <c r="L110" s="228"/>
      <c r="M110" s="228"/>
      <c r="N110" s="228"/>
      <c r="O110" s="228"/>
      <c r="P110" s="327">
        <v>0</v>
      </c>
      <c r="Q110" s="229"/>
      <c r="R110" s="229"/>
      <c r="S110" s="229"/>
      <c r="T110" s="229"/>
      <c r="U110" s="229"/>
      <c r="V110" s="328">
        <v>0</v>
      </c>
      <c r="W110" s="46"/>
      <c r="X110" s="46"/>
      <c r="Y110" s="46"/>
      <c r="Z110" s="46"/>
      <c r="AA110" s="46"/>
      <c r="AB110" s="330">
        <v>0</v>
      </c>
      <c r="AC110" s="231">
        <v>1</v>
      </c>
      <c r="AD110" s="231">
        <v>7.8</v>
      </c>
      <c r="AE110" s="231">
        <v>7.7999999999999996E-3</v>
      </c>
      <c r="AF110" s="231">
        <v>6.9796190000000003E-3</v>
      </c>
      <c r="AG110" s="331">
        <v>0.01</v>
      </c>
      <c r="AH110" s="231">
        <v>509</v>
      </c>
      <c r="AI110" s="231">
        <v>6610.1239999999998</v>
      </c>
      <c r="AJ110" s="231">
        <v>6.6101239999999999</v>
      </c>
      <c r="AK110" s="231">
        <v>5.9148904099999999</v>
      </c>
      <c r="AL110" s="331">
        <v>10.119999999999999</v>
      </c>
      <c r="AM110" s="231">
        <v>510</v>
      </c>
      <c r="AN110" s="231">
        <v>6617.924</v>
      </c>
      <c r="AO110" s="231">
        <v>6.6179240000000004</v>
      </c>
      <c r="AP110" s="231">
        <v>5.9218700279999998</v>
      </c>
      <c r="AQ110" s="331">
        <v>10.130000000000001</v>
      </c>
      <c r="AR110" s="233">
        <v>1</v>
      </c>
      <c r="AS110" s="233">
        <v>2</v>
      </c>
      <c r="AT110" s="233">
        <v>1500</v>
      </c>
      <c r="AU110" s="233">
        <v>1.5</v>
      </c>
      <c r="AV110" s="233">
        <v>3.9089999999999998</v>
      </c>
      <c r="AW110" s="333">
        <v>6.69</v>
      </c>
      <c r="AX110" s="234">
        <v>26</v>
      </c>
      <c r="AY110" s="234">
        <v>24485</v>
      </c>
      <c r="AZ110" s="234">
        <v>24.484999999999999</v>
      </c>
      <c r="BA110" s="234">
        <v>38.771392570000003</v>
      </c>
      <c r="BB110" s="336">
        <v>66.319999999999993</v>
      </c>
      <c r="BC110" s="17">
        <v>537</v>
      </c>
      <c r="BD110" s="17">
        <v>32.6</v>
      </c>
      <c r="BE110" s="17">
        <v>48.6</v>
      </c>
      <c r="BF110" s="338">
        <v>83.14</v>
      </c>
    </row>
    <row r="111" spans="1:58" x14ac:dyDescent="0.25">
      <c r="A111" s="42" t="s">
        <v>511</v>
      </c>
      <c r="B111" s="16" t="s">
        <v>143</v>
      </c>
      <c r="C111" s="252">
        <v>11096</v>
      </c>
      <c r="D111" s="43">
        <v>83.19</v>
      </c>
      <c r="E111" s="227">
        <v>3</v>
      </c>
      <c r="F111" s="227">
        <v>5</v>
      </c>
      <c r="G111" s="227">
        <v>2527</v>
      </c>
      <c r="H111" s="227">
        <v>2.5270000000000001</v>
      </c>
      <c r="I111" s="227">
        <v>15.113987</v>
      </c>
      <c r="J111" s="325">
        <v>18.170000000000002</v>
      </c>
      <c r="K111" s="228"/>
      <c r="L111" s="228"/>
      <c r="M111" s="228"/>
      <c r="N111" s="228"/>
      <c r="O111" s="228"/>
      <c r="P111" s="327">
        <v>0</v>
      </c>
      <c r="Q111" s="229"/>
      <c r="R111" s="229"/>
      <c r="S111" s="229"/>
      <c r="T111" s="229"/>
      <c r="U111" s="229"/>
      <c r="V111" s="328">
        <v>0</v>
      </c>
      <c r="W111" s="46"/>
      <c r="X111" s="46"/>
      <c r="Y111" s="46"/>
      <c r="Z111" s="46"/>
      <c r="AA111" s="46"/>
      <c r="AB111" s="330">
        <v>0</v>
      </c>
      <c r="AC111" s="231"/>
      <c r="AD111" s="231"/>
      <c r="AE111" s="231"/>
      <c r="AF111" s="231"/>
      <c r="AG111" s="331">
        <v>0</v>
      </c>
      <c r="AH111" s="231">
        <v>563</v>
      </c>
      <c r="AI111" s="231">
        <v>12794.108</v>
      </c>
      <c r="AJ111" s="231">
        <v>12.794108</v>
      </c>
      <c r="AK111" s="231">
        <v>11.44846098</v>
      </c>
      <c r="AL111" s="331">
        <v>13.76</v>
      </c>
      <c r="AM111" s="231">
        <v>563</v>
      </c>
      <c r="AN111" s="231">
        <v>12794.108</v>
      </c>
      <c r="AO111" s="231">
        <v>12.794108</v>
      </c>
      <c r="AP111" s="231">
        <v>11.44846098</v>
      </c>
      <c r="AQ111" s="331">
        <v>13.76</v>
      </c>
      <c r="AR111" s="233"/>
      <c r="AS111" s="233"/>
      <c r="AT111" s="233"/>
      <c r="AU111" s="233"/>
      <c r="AV111" s="233"/>
      <c r="AW111" s="333">
        <v>0</v>
      </c>
      <c r="AX111" s="234">
        <v>5</v>
      </c>
      <c r="AY111" s="234">
        <v>10000</v>
      </c>
      <c r="AZ111" s="234">
        <v>10</v>
      </c>
      <c r="BA111" s="234">
        <v>16.881464869999999</v>
      </c>
      <c r="BB111" s="336">
        <v>20.29</v>
      </c>
      <c r="BC111" s="17">
        <v>571</v>
      </c>
      <c r="BD111" s="17">
        <v>25.32</v>
      </c>
      <c r="BE111" s="17">
        <v>43.44</v>
      </c>
      <c r="BF111" s="338">
        <v>52.22</v>
      </c>
    </row>
    <row r="112" spans="1:58" x14ac:dyDescent="0.25">
      <c r="A112" s="42" t="s">
        <v>555</v>
      </c>
      <c r="B112" s="16" t="s">
        <v>184</v>
      </c>
      <c r="C112" s="252">
        <v>27986</v>
      </c>
      <c r="D112" s="43">
        <v>209.83</v>
      </c>
      <c r="E112" s="227">
        <v>2</v>
      </c>
      <c r="F112" s="227">
        <v>5</v>
      </c>
      <c r="G112" s="227">
        <v>1305</v>
      </c>
      <c r="H112" s="227">
        <v>1.3049999999999999</v>
      </c>
      <c r="I112" s="227">
        <v>7.8052049999999999</v>
      </c>
      <c r="J112" s="325">
        <v>3.72</v>
      </c>
      <c r="K112" s="228">
        <v>1</v>
      </c>
      <c r="L112" s="228">
        <v>1</v>
      </c>
      <c r="M112" s="228">
        <v>2640</v>
      </c>
      <c r="N112" s="228">
        <v>2.64</v>
      </c>
      <c r="O112" s="228">
        <v>5.7960000000000003</v>
      </c>
      <c r="P112" s="327">
        <v>2.76</v>
      </c>
      <c r="Q112" s="229"/>
      <c r="R112" s="229"/>
      <c r="S112" s="229"/>
      <c r="T112" s="229"/>
      <c r="U112" s="229"/>
      <c r="V112" s="328">
        <v>0</v>
      </c>
      <c r="W112" s="46"/>
      <c r="X112" s="46"/>
      <c r="Y112" s="46"/>
      <c r="Z112" s="46"/>
      <c r="AA112" s="46"/>
      <c r="AB112" s="330">
        <v>0</v>
      </c>
      <c r="AC112" s="231">
        <v>2</v>
      </c>
      <c r="AD112" s="231">
        <v>4740.96</v>
      </c>
      <c r="AE112" s="231">
        <v>4.7409600000000003</v>
      </c>
      <c r="AF112" s="231">
        <v>4.2423196350000003</v>
      </c>
      <c r="AG112" s="331">
        <v>2.02</v>
      </c>
      <c r="AH112" s="231">
        <v>1452</v>
      </c>
      <c r="AI112" s="231">
        <v>24213.571</v>
      </c>
      <c r="AJ112" s="231">
        <v>24.213571000000002</v>
      </c>
      <c r="AK112" s="231">
        <v>21.666858120000001</v>
      </c>
      <c r="AL112" s="331">
        <v>10.33</v>
      </c>
      <c r="AM112" s="231">
        <v>1454</v>
      </c>
      <c r="AN112" s="231">
        <v>28954.530999999999</v>
      </c>
      <c r="AO112" s="231">
        <v>28.954530999999999</v>
      </c>
      <c r="AP112" s="231">
        <v>25.909177759999999</v>
      </c>
      <c r="AQ112" s="331">
        <v>12.35</v>
      </c>
      <c r="AR112" s="233">
        <v>1</v>
      </c>
      <c r="AS112" s="233">
        <v>1</v>
      </c>
      <c r="AT112" s="233">
        <v>3</v>
      </c>
      <c r="AU112" s="233">
        <v>3.0000000000000001E-3</v>
      </c>
      <c r="AV112" s="233">
        <v>4.1250000000000002E-3</v>
      </c>
      <c r="AW112" s="333">
        <v>0</v>
      </c>
      <c r="AX112" s="234">
        <v>13</v>
      </c>
      <c r="AY112" s="234">
        <v>17250</v>
      </c>
      <c r="AZ112" s="234">
        <v>17.25</v>
      </c>
      <c r="BA112" s="234">
        <v>27.758702400000001</v>
      </c>
      <c r="BB112" s="336">
        <v>13.23</v>
      </c>
      <c r="BC112" s="17">
        <v>1471</v>
      </c>
      <c r="BD112" s="17">
        <v>50.15</v>
      </c>
      <c r="BE112" s="17">
        <v>67.27</v>
      </c>
      <c r="BF112" s="338">
        <v>32.06</v>
      </c>
    </row>
    <row r="113" spans="1:58" x14ac:dyDescent="0.25">
      <c r="A113" s="42" t="s">
        <v>575</v>
      </c>
      <c r="B113" s="16" t="s">
        <v>206</v>
      </c>
      <c r="C113" s="252">
        <v>7705</v>
      </c>
      <c r="D113" s="43">
        <v>57.77</v>
      </c>
      <c r="E113" s="227"/>
      <c r="F113" s="227"/>
      <c r="G113" s="227"/>
      <c r="H113" s="227"/>
      <c r="I113" s="227"/>
      <c r="J113" s="325">
        <v>0</v>
      </c>
      <c r="K113" s="228"/>
      <c r="L113" s="228"/>
      <c r="M113" s="228"/>
      <c r="N113" s="228"/>
      <c r="O113" s="228"/>
      <c r="P113" s="327">
        <v>0</v>
      </c>
      <c r="Q113" s="229"/>
      <c r="R113" s="229"/>
      <c r="S113" s="229"/>
      <c r="T113" s="229"/>
      <c r="U113" s="229"/>
      <c r="V113" s="328">
        <v>0</v>
      </c>
      <c r="W113" s="46"/>
      <c r="X113" s="46"/>
      <c r="Y113" s="46"/>
      <c r="Z113" s="46"/>
      <c r="AA113" s="46"/>
      <c r="AB113" s="330">
        <v>0</v>
      </c>
      <c r="AC113" s="231"/>
      <c r="AD113" s="231"/>
      <c r="AE113" s="231"/>
      <c r="AF113" s="231"/>
      <c r="AG113" s="331">
        <v>0</v>
      </c>
      <c r="AH113" s="231">
        <v>538</v>
      </c>
      <c r="AI113" s="231">
        <v>7461.7489999999998</v>
      </c>
      <c r="AJ113" s="231">
        <v>7.4617490000000002</v>
      </c>
      <c r="AK113" s="231">
        <v>6.6769439720000001</v>
      </c>
      <c r="AL113" s="331">
        <v>11.56</v>
      </c>
      <c r="AM113" s="231">
        <v>538</v>
      </c>
      <c r="AN113" s="231">
        <v>7461.7489999999998</v>
      </c>
      <c r="AO113" s="231">
        <v>7.4617490000000002</v>
      </c>
      <c r="AP113" s="231">
        <v>6.6769439720000001</v>
      </c>
      <c r="AQ113" s="331">
        <v>11.56</v>
      </c>
      <c r="AR113" s="233">
        <v>2</v>
      </c>
      <c r="AS113" s="233">
        <v>2</v>
      </c>
      <c r="AT113" s="233">
        <v>7.4</v>
      </c>
      <c r="AU113" s="233">
        <v>7.4000000000000003E-3</v>
      </c>
      <c r="AV113" s="233">
        <v>1.9283999999999999E-2</v>
      </c>
      <c r="AW113" s="333">
        <v>0.03</v>
      </c>
      <c r="AX113" s="234">
        <v>4</v>
      </c>
      <c r="AY113" s="234">
        <v>7500</v>
      </c>
      <c r="AZ113" s="234">
        <v>7.5</v>
      </c>
      <c r="BA113" s="234">
        <v>7.9826005799999997</v>
      </c>
      <c r="BB113" s="336">
        <v>13.82</v>
      </c>
      <c r="BC113" s="17">
        <v>544</v>
      </c>
      <c r="BD113" s="17">
        <v>14.97</v>
      </c>
      <c r="BE113" s="17">
        <v>14.68</v>
      </c>
      <c r="BF113" s="338">
        <v>25.41</v>
      </c>
    </row>
    <row r="114" spans="1:58" x14ac:dyDescent="0.25">
      <c r="A114" s="42" t="s">
        <v>638</v>
      </c>
      <c r="B114" s="16" t="s">
        <v>264</v>
      </c>
      <c r="C114" s="252">
        <v>13191</v>
      </c>
      <c r="D114" s="43">
        <v>98.9</v>
      </c>
      <c r="E114" s="227">
        <v>1</v>
      </c>
      <c r="F114" s="227">
        <v>1</v>
      </c>
      <c r="G114" s="227">
        <v>140</v>
      </c>
      <c r="H114" s="227">
        <v>0.14000000000000001</v>
      </c>
      <c r="I114" s="227">
        <v>0.83733999999999997</v>
      </c>
      <c r="J114" s="325">
        <v>0.85</v>
      </c>
      <c r="K114" s="228"/>
      <c r="L114" s="228"/>
      <c r="M114" s="228"/>
      <c r="N114" s="228"/>
      <c r="O114" s="228"/>
      <c r="P114" s="327">
        <v>0</v>
      </c>
      <c r="Q114" s="229"/>
      <c r="R114" s="229"/>
      <c r="S114" s="229"/>
      <c r="T114" s="229"/>
      <c r="U114" s="229"/>
      <c r="V114" s="328">
        <v>0</v>
      </c>
      <c r="W114" s="46">
        <v>2</v>
      </c>
      <c r="X114" s="46">
        <v>2</v>
      </c>
      <c r="Y114" s="46">
        <v>102</v>
      </c>
      <c r="Z114" s="46">
        <v>0.10199999999999999</v>
      </c>
      <c r="AA114" s="46">
        <v>0.39269999999999999</v>
      </c>
      <c r="AB114" s="330">
        <v>0.4</v>
      </c>
      <c r="AC114" s="231">
        <v>3</v>
      </c>
      <c r="AD114" s="231">
        <v>1882.11</v>
      </c>
      <c r="AE114" s="231">
        <v>1.8821099999999999</v>
      </c>
      <c r="AF114" s="231">
        <v>1.684155152</v>
      </c>
      <c r="AG114" s="331">
        <v>1.7</v>
      </c>
      <c r="AH114" s="231">
        <v>679</v>
      </c>
      <c r="AI114" s="231">
        <v>10931.404</v>
      </c>
      <c r="AJ114" s="231">
        <v>10.931404000000001</v>
      </c>
      <c r="AK114" s="231">
        <v>9.7816707649999994</v>
      </c>
      <c r="AL114" s="331">
        <v>9.89</v>
      </c>
      <c r="AM114" s="231">
        <v>682</v>
      </c>
      <c r="AN114" s="231">
        <v>12813.513999999999</v>
      </c>
      <c r="AO114" s="231">
        <v>12.813514</v>
      </c>
      <c r="AP114" s="231">
        <v>11.46582592</v>
      </c>
      <c r="AQ114" s="331">
        <v>11.59</v>
      </c>
      <c r="AR114" s="233">
        <v>1</v>
      </c>
      <c r="AS114" s="233">
        <v>1</v>
      </c>
      <c r="AT114" s="233">
        <v>90</v>
      </c>
      <c r="AU114" s="233">
        <v>0.09</v>
      </c>
      <c r="AV114" s="233">
        <v>3.4223999999999997E-2</v>
      </c>
      <c r="AW114" s="333">
        <v>0.03</v>
      </c>
      <c r="AX114" s="234">
        <v>25</v>
      </c>
      <c r="AY114" s="234">
        <v>67750</v>
      </c>
      <c r="AZ114" s="234">
        <v>67.75</v>
      </c>
      <c r="BA114" s="234">
        <v>151.42821069999999</v>
      </c>
      <c r="BB114" s="336">
        <v>153.11000000000001</v>
      </c>
      <c r="BC114" s="17">
        <v>711</v>
      </c>
      <c r="BD114" s="17">
        <v>80.900000000000006</v>
      </c>
      <c r="BE114" s="17">
        <v>164.16</v>
      </c>
      <c r="BF114" s="338">
        <v>165.98</v>
      </c>
    </row>
    <row r="115" spans="1:58" x14ac:dyDescent="0.25">
      <c r="A115" s="42" t="s">
        <v>691</v>
      </c>
      <c r="B115" s="16" t="s">
        <v>314</v>
      </c>
      <c r="C115" s="252">
        <v>17722</v>
      </c>
      <c r="D115" s="43">
        <v>132.87</v>
      </c>
      <c r="E115" s="227">
        <v>1</v>
      </c>
      <c r="F115" s="227">
        <v>1</v>
      </c>
      <c r="G115" s="227">
        <v>15</v>
      </c>
      <c r="H115" s="227">
        <v>1.4999999999999999E-2</v>
      </c>
      <c r="I115" s="227">
        <v>8.9715000000000003E-2</v>
      </c>
      <c r="J115" s="325">
        <v>7.0000000000000007E-2</v>
      </c>
      <c r="K115" s="228"/>
      <c r="L115" s="228"/>
      <c r="M115" s="228"/>
      <c r="N115" s="228"/>
      <c r="O115" s="228"/>
      <c r="P115" s="327">
        <v>0</v>
      </c>
      <c r="Q115" s="229"/>
      <c r="R115" s="229"/>
      <c r="S115" s="229"/>
      <c r="T115" s="229"/>
      <c r="U115" s="229"/>
      <c r="V115" s="328">
        <v>0</v>
      </c>
      <c r="W115" s="46"/>
      <c r="X115" s="46"/>
      <c r="Y115" s="46"/>
      <c r="Z115" s="46"/>
      <c r="AA115" s="46"/>
      <c r="AB115" s="330">
        <v>0</v>
      </c>
      <c r="AC115" s="231"/>
      <c r="AD115" s="231"/>
      <c r="AE115" s="231"/>
      <c r="AF115" s="231"/>
      <c r="AG115" s="331">
        <v>0</v>
      </c>
      <c r="AH115" s="231">
        <v>672</v>
      </c>
      <c r="AI115" s="231">
        <v>10337.584999999999</v>
      </c>
      <c r="AJ115" s="231">
        <v>10.337585000000001</v>
      </c>
      <c r="AK115" s="231">
        <v>9.2503079180000007</v>
      </c>
      <c r="AL115" s="331">
        <v>6.96</v>
      </c>
      <c r="AM115" s="231">
        <v>672</v>
      </c>
      <c r="AN115" s="231">
        <v>10337.584999999999</v>
      </c>
      <c r="AO115" s="231">
        <v>10.337585000000001</v>
      </c>
      <c r="AP115" s="231">
        <v>9.2503079180000007</v>
      </c>
      <c r="AQ115" s="331">
        <v>6.96</v>
      </c>
      <c r="AR115" s="233"/>
      <c r="AS115" s="233"/>
      <c r="AT115" s="233"/>
      <c r="AU115" s="233"/>
      <c r="AV115" s="233"/>
      <c r="AW115" s="333">
        <v>0</v>
      </c>
      <c r="AX115" s="234">
        <v>10</v>
      </c>
      <c r="AY115" s="234">
        <v>8000</v>
      </c>
      <c r="AZ115" s="234">
        <v>8</v>
      </c>
      <c r="BA115" s="234">
        <v>9.7715101180000001</v>
      </c>
      <c r="BB115" s="336">
        <v>7.35</v>
      </c>
      <c r="BC115" s="17">
        <v>683</v>
      </c>
      <c r="BD115" s="17">
        <v>18.350000000000001</v>
      </c>
      <c r="BE115" s="17">
        <v>19.11</v>
      </c>
      <c r="BF115" s="338">
        <v>14.38</v>
      </c>
    </row>
    <row r="116" spans="1:58" x14ac:dyDescent="0.25">
      <c r="A116" s="42" t="s">
        <v>716</v>
      </c>
      <c r="B116" s="16" t="s">
        <v>839</v>
      </c>
      <c r="C116" s="252">
        <v>20440</v>
      </c>
      <c r="D116" s="43">
        <v>153.25</v>
      </c>
      <c r="E116" s="227">
        <v>3</v>
      </c>
      <c r="F116" s="227">
        <v>4</v>
      </c>
      <c r="G116" s="227">
        <v>2085.3000000000002</v>
      </c>
      <c r="H116" s="227">
        <v>2.0853000000000002</v>
      </c>
      <c r="I116" s="227">
        <v>12.472179300000001</v>
      </c>
      <c r="J116" s="325">
        <v>8.14</v>
      </c>
      <c r="K116" s="228"/>
      <c r="L116" s="228"/>
      <c r="M116" s="228"/>
      <c r="N116" s="228"/>
      <c r="O116" s="228"/>
      <c r="P116" s="327">
        <v>0</v>
      </c>
      <c r="Q116" s="229"/>
      <c r="R116" s="229"/>
      <c r="S116" s="229"/>
      <c r="T116" s="229"/>
      <c r="U116" s="229"/>
      <c r="V116" s="328">
        <v>0</v>
      </c>
      <c r="W116" s="46">
        <v>1</v>
      </c>
      <c r="X116" s="46">
        <v>1</v>
      </c>
      <c r="Y116" s="46">
        <v>167.89804939999999</v>
      </c>
      <c r="Z116" s="46">
        <v>0.16789804899999999</v>
      </c>
      <c r="AA116" s="46">
        <v>0.23472147300000001</v>
      </c>
      <c r="AB116" s="330">
        <v>0.15</v>
      </c>
      <c r="AC116" s="231"/>
      <c r="AD116" s="231"/>
      <c r="AE116" s="231"/>
      <c r="AF116" s="231"/>
      <c r="AG116" s="331">
        <v>0</v>
      </c>
      <c r="AH116" s="231">
        <v>1107</v>
      </c>
      <c r="AI116" s="231">
        <v>15524.614</v>
      </c>
      <c r="AJ116" s="231">
        <v>15.524614</v>
      </c>
      <c r="AK116" s="231">
        <v>13.89178031</v>
      </c>
      <c r="AL116" s="331">
        <v>9.06</v>
      </c>
      <c r="AM116" s="231">
        <v>1107</v>
      </c>
      <c r="AN116" s="231">
        <v>15524.614</v>
      </c>
      <c r="AO116" s="231">
        <v>15.524614</v>
      </c>
      <c r="AP116" s="231">
        <v>13.89178031</v>
      </c>
      <c r="AQ116" s="331">
        <v>9.06</v>
      </c>
      <c r="AR116" s="233"/>
      <c r="AS116" s="233"/>
      <c r="AT116" s="233"/>
      <c r="AU116" s="233"/>
      <c r="AV116" s="233"/>
      <c r="AW116" s="333">
        <v>0</v>
      </c>
      <c r="AX116" s="234">
        <v>7</v>
      </c>
      <c r="AY116" s="234">
        <v>19250</v>
      </c>
      <c r="AZ116" s="234">
        <v>19.25</v>
      </c>
      <c r="BA116" s="234">
        <v>30.113077579999999</v>
      </c>
      <c r="BB116" s="336">
        <v>19.649999999999999</v>
      </c>
      <c r="BC116" s="17">
        <v>1118</v>
      </c>
      <c r="BD116" s="17">
        <v>37.03</v>
      </c>
      <c r="BE116" s="17">
        <v>56.71</v>
      </c>
      <c r="BF116" s="338">
        <v>37.01</v>
      </c>
    </row>
    <row r="117" spans="1:58" x14ac:dyDescent="0.25">
      <c r="A117" s="42" t="s">
        <v>440</v>
      </c>
      <c r="B117" s="16" t="s">
        <v>76</v>
      </c>
      <c r="C117" s="252">
        <v>43275</v>
      </c>
      <c r="D117" s="43">
        <v>324.45999999999998</v>
      </c>
      <c r="E117" s="227">
        <v>3</v>
      </c>
      <c r="F117" s="227">
        <v>3</v>
      </c>
      <c r="G117" s="227">
        <v>508</v>
      </c>
      <c r="H117" s="227">
        <v>0.50800000000000001</v>
      </c>
      <c r="I117" s="227">
        <v>3.038348</v>
      </c>
      <c r="J117" s="325">
        <v>0.94</v>
      </c>
      <c r="K117" s="228"/>
      <c r="L117" s="228"/>
      <c r="M117" s="228"/>
      <c r="N117" s="228"/>
      <c r="O117" s="228"/>
      <c r="P117" s="327">
        <v>0</v>
      </c>
      <c r="Q117" s="229"/>
      <c r="R117" s="229"/>
      <c r="S117" s="229"/>
      <c r="T117" s="229"/>
      <c r="U117" s="229"/>
      <c r="V117" s="328">
        <v>0</v>
      </c>
      <c r="W117" s="46">
        <v>1</v>
      </c>
      <c r="X117" s="46">
        <v>1</v>
      </c>
      <c r="Y117" s="46">
        <v>474.56669740000001</v>
      </c>
      <c r="Z117" s="46">
        <v>0.47456669699999998</v>
      </c>
      <c r="AA117" s="46">
        <v>0.66344424300000004</v>
      </c>
      <c r="AB117" s="330">
        <v>0.2</v>
      </c>
      <c r="AC117" s="231">
        <v>4</v>
      </c>
      <c r="AD117" s="231">
        <v>3461.8049999999998</v>
      </c>
      <c r="AE117" s="231">
        <v>3.461805</v>
      </c>
      <c r="AF117" s="231">
        <v>3.0977024329999998</v>
      </c>
      <c r="AG117" s="331">
        <v>0.95</v>
      </c>
      <c r="AH117" s="231">
        <v>1576</v>
      </c>
      <c r="AI117" s="231">
        <v>25563.386999999999</v>
      </c>
      <c r="AJ117" s="231">
        <v>25.563386999999999</v>
      </c>
      <c r="AK117" s="231">
        <v>22.87470441</v>
      </c>
      <c r="AL117" s="331">
        <v>7.05</v>
      </c>
      <c r="AM117" s="231">
        <v>1580</v>
      </c>
      <c r="AN117" s="231">
        <v>29025.191999999999</v>
      </c>
      <c r="AO117" s="231">
        <v>29.025192000000001</v>
      </c>
      <c r="AP117" s="231">
        <v>25.972406840000001</v>
      </c>
      <c r="AQ117" s="331">
        <v>8</v>
      </c>
      <c r="AR117" s="233"/>
      <c r="AS117" s="233"/>
      <c r="AT117" s="233"/>
      <c r="AU117" s="233"/>
      <c r="AV117" s="233"/>
      <c r="AW117" s="333">
        <v>0</v>
      </c>
      <c r="AX117" s="234">
        <v>27</v>
      </c>
      <c r="AY117" s="234">
        <v>35300</v>
      </c>
      <c r="AZ117" s="234">
        <v>35.299999999999997</v>
      </c>
      <c r="BA117" s="234">
        <v>38.307547309999997</v>
      </c>
      <c r="BB117" s="336">
        <v>11.81</v>
      </c>
      <c r="BC117" s="17">
        <v>1611</v>
      </c>
      <c r="BD117" s="17">
        <v>65.31</v>
      </c>
      <c r="BE117" s="17">
        <v>67.98</v>
      </c>
      <c r="BF117" s="338">
        <v>20.95</v>
      </c>
    </row>
    <row r="118" spans="1:58" x14ac:dyDescent="0.25">
      <c r="A118" s="42" t="s">
        <v>453</v>
      </c>
      <c r="B118" s="16" t="s">
        <v>89</v>
      </c>
      <c r="C118" s="252">
        <v>12733</v>
      </c>
      <c r="D118" s="43">
        <v>95.47</v>
      </c>
      <c r="E118" s="227">
        <v>7</v>
      </c>
      <c r="F118" s="227">
        <v>8</v>
      </c>
      <c r="G118" s="227">
        <v>2590</v>
      </c>
      <c r="H118" s="227">
        <v>2.59</v>
      </c>
      <c r="I118" s="227">
        <v>15.490790000000001</v>
      </c>
      <c r="J118" s="325">
        <v>16.23</v>
      </c>
      <c r="K118" s="228">
        <v>1</v>
      </c>
      <c r="L118" s="228">
        <v>1</v>
      </c>
      <c r="M118" s="228">
        <v>375</v>
      </c>
      <c r="N118" s="228">
        <v>0.375</v>
      </c>
      <c r="O118" s="228">
        <v>0.17219999999999999</v>
      </c>
      <c r="P118" s="327">
        <v>0.18</v>
      </c>
      <c r="Q118" s="229"/>
      <c r="R118" s="229"/>
      <c r="S118" s="229"/>
      <c r="T118" s="229"/>
      <c r="U118" s="229"/>
      <c r="V118" s="328">
        <v>0</v>
      </c>
      <c r="W118" s="46"/>
      <c r="X118" s="46"/>
      <c r="Y118" s="46"/>
      <c r="Z118" s="46"/>
      <c r="AA118" s="46"/>
      <c r="AB118" s="330">
        <v>0</v>
      </c>
      <c r="AC118" s="231">
        <v>1</v>
      </c>
      <c r="AD118" s="231">
        <v>2.04</v>
      </c>
      <c r="AE118" s="231">
        <v>2.0400000000000001E-3</v>
      </c>
      <c r="AF118" s="231">
        <v>1.8254390000000001E-3</v>
      </c>
      <c r="AG118" s="331">
        <v>0</v>
      </c>
      <c r="AH118" s="231">
        <v>840</v>
      </c>
      <c r="AI118" s="231">
        <v>14467.75</v>
      </c>
      <c r="AJ118" s="231">
        <v>14.467750000000001</v>
      </c>
      <c r="AK118" s="231">
        <v>12.946074189999999</v>
      </c>
      <c r="AL118" s="331">
        <v>13.56</v>
      </c>
      <c r="AM118" s="231">
        <v>841</v>
      </c>
      <c r="AN118" s="231">
        <v>14469.79</v>
      </c>
      <c r="AO118" s="231">
        <v>14.46979</v>
      </c>
      <c r="AP118" s="231">
        <v>12.94789963</v>
      </c>
      <c r="AQ118" s="331">
        <v>13.56</v>
      </c>
      <c r="AR118" s="233"/>
      <c r="AS118" s="233"/>
      <c r="AT118" s="233"/>
      <c r="AU118" s="233"/>
      <c r="AV118" s="233"/>
      <c r="AW118" s="333">
        <v>0</v>
      </c>
      <c r="AX118" s="234">
        <v>17</v>
      </c>
      <c r="AY118" s="234">
        <v>24680</v>
      </c>
      <c r="AZ118" s="234">
        <v>24.68</v>
      </c>
      <c r="BA118" s="234">
        <v>34.00549796</v>
      </c>
      <c r="BB118" s="336">
        <v>35.619999999999997</v>
      </c>
      <c r="BC118" s="17">
        <v>866</v>
      </c>
      <c r="BD118" s="17">
        <v>42.11</v>
      </c>
      <c r="BE118" s="17">
        <v>62.62</v>
      </c>
      <c r="BF118" s="338">
        <v>65.59</v>
      </c>
    </row>
    <row r="119" spans="1:58" x14ac:dyDescent="0.25">
      <c r="A119" s="42" t="s">
        <v>454</v>
      </c>
      <c r="B119" s="16" t="s">
        <v>90</v>
      </c>
      <c r="C119" s="252">
        <v>27518</v>
      </c>
      <c r="D119" s="43">
        <v>206.32</v>
      </c>
      <c r="E119" s="227">
        <v>3</v>
      </c>
      <c r="F119" s="227">
        <v>3</v>
      </c>
      <c r="G119" s="227">
        <v>664</v>
      </c>
      <c r="H119" s="227">
        <v>0.66400000000000003</v>
      </c>
      <c r="I119" s="227">
        <v>3.971384</v>
      </c>
      <c r="J119" s="325">
        <v>1.92</v>
      </c>
      <c r="K119" s="228"/>
      <c r="L119" s="228"/>
      <c r="M119" s="228"/>
      <c r="N119" s="228"/>
      <c r="O119" s="228"/>
      <c r="P119" s="327">
        <v>0</v>
      </c>
      <c r="Q119" s="229"/>
      <c r="R119" s="229"/>
      <c r="S119" s="229"/>
      <c r="T119" s="229"/>
      <c r="U119" s="229"/>
      <c r="V119" s="328">
        <v>0</v>
      </c>
      <c r="W119" s="46">
        <v>1</v>
      </c>
      <c r="X119" s="46">
        <v>1</v>
      </c>
      <c r="Y119" s="46">
        <v>85</v>
      </c>
      <c r="Z119" s="46">
        <v>8.5000000000000006E-2</v>
      </c>
      <c r="AA119" s="46">
        <v>0.44940000000000002</v>
      </c>
      <c r="AB119" s="330">
        <v>0.22</v>
      </c>
      <c r="AC119" s="231"/>
      <c r="AD119" s="231"/>
      <c r="AE119" s="231"/>
      <c r="AF119" s="231"/>
      <c r="AG119" s="331">
        <v>0</v>
      </c>
      <c r="AH119" s="231">
        <v>1183</v>
      </c>
      <c r="AI119" s="231">
        <v>18832.519</v>
      </c>
      <c r="AJ119" s="231">
        <v>18.832519000000001</v>
      </c>
      <c r="AK119" s="231">
        <v>16.8517695</v>
      </c>
      <c r="AL119" s="331">
        <v>8.17</v>
      </c>
      <c r="AM119" s="231">
        <v>1183</v>
      </c>
      <c r="AN119" s="231">
        <v>18832.519</v>
      </c>
      <c r="AO119" s="231">
        <v>18.832519000000001</v>
      </c>
      <c r="AP119" s="231">
        <v>16.8517695</v>
      </c>
      <c r="AQ119" s="331">
        <v>8.17</v>
      </c>
      <c r="AR119" s="233"/>
      <c r="AS119" s="233"/>
      <c r="AT119" s="233"/>
      <c r="AU119" s="233"/>
      <c r="AV119" s="233"/>
      <c r="AW119" s="333">
        <v>0</v>
      </c>
      <c r="AX119" s="234">
        <v>22</v>
      </c>
      <c r="AY119" s="234">
        <v>32945</v>
      </c>
      <c r="AZ119" s="234">
        <v>32.945</v>
      </c>
      <c r="BA119" s="234">
        <v>54.356010050000002</v>
      </c>
      <c r="BB119" s="336">
        <v>26.35</v>
      </c>
      <c r="BC119" s="17">
        <v>1209</v>
      </c>
      <c r="BD119" s="17">
        <v>52.53</v>
      </c>
      <c r="BE119" s="17">
        <v>75.63</v>
      </c>
      <c r="BF119" s="338">
        <v>36.659999999999997</v>
      </c>
    </row>
    <row r="120" spans="1:58" x14ac:dyDescent="0.25">
      <c r="A120" s="42" t="s">
        <v>477</v>
      </c>
      <c r="B120" s="16" t="s">
        <v>118</v>
      </c>
      <c r="C120" s="252">
        <v>42476</v>
      </c>
      <c r="D120" s="43">
        <v>318.47000000000003</v>
      </c>
      <c r="E120" s="227">
        <v>8</v>
      </c>
      <c r="F120" s="227">
        <v>10</v>
      </c>
      <c r="G120" s="227">
        <v>1970</v>
      </c>
      <c r="H120" s="227">
        <v>1.97</v>
      </c>
      <c r="I120" s="227">
        <v>11.78257</v>
      </c>
      <c r="J120" s="325">
        <v>3.7</v>
      </c>
      <c r="K120" s="228"/>
      <c r="L120" s="228"/>
      <c r="M120" s="228"/>
      <c r="N120" s="228"/>
      <c r="O120" s="228"/>
      <c r="P120" s="327">
        <v>0</v>
      </c>
      <c r="Q120" s="229"/>
      <c r="R120" s="229"/>
      <c r="S120" s="229"/>
      <c r="T120" s="229"/>
      <c r="U120" s="229"/>
      <c r="V120" s="328">
        <v>0</v>
      </c>
      <c r="W120" s="46">
        <v>1</v>
      </c>
      <c r="X120" s="46">
        <v>1</v>
      </c>
      <c r="Y120" s="46">
        <v>99</v>
      </c>
      <c r="Z120" s="46">
        <v>9.9000000000000005E-2</v>
      </c>
      <c r="AA120" s="46">
        <v>0.50799000000000005</v>
      </c>
      <c r="AB120" s="330">
        <v>0.16</v>
      </c>
      <c r="AC120" s="231"/>
      <c r="AD120" s="231"/>
      <c r="AE120" s="231"/>
      <c r="AF120" s="231"/>
      <c r="AG120" s="331">
        <v>0</v>
      </c>
      <c r="AH120" s="231">
        <v>1612</v>
      </c>
      <c r="AI120" s="231">
        <v>27907.686000000002</v>
      </c>
      <c r="AJ120" s="231">
        <v>27.907686000000002</v>
      </c>
      <c r="AK120" s="231">
        <v>24.972436869999999</v>
      </c>
      <c r="AL120" s="331">
        <v>7.84</v>
      </c>
      <c r="AM120" s="231">
        <v>1612</v>
      </c>
      <c r="AN120" s="231">
        <v>27907.686000000002</v>
      </c>
      <c r="AO120" s="231">
        <v>27.907686000000002</v>
      </c>
      <c r="AP120" s="231">
        <v>24.972436869999999</v>
      </c>
      <c r="AQ120" s="331">
        <v>7.84</v>
      </c>
      <c r="AR120" s="233"/>
      <c r="AS120" s="233"/>
      <c r="AT120" s="233"/>
      <c r="AU120" s="233"/>
      <c r="AV120" s="233"/>
      <c r="AW120" s="333">
        <v>0</v>
      </c>
      <c r="AX120" s="234">
        <v>22</v>
      </c>
      <c r="AY120" s="234">
        <v>46750</v>
      </c>
      <c r="AZ120" s="234">
        <v>46.75</v>
      </c>
      <c r="BA120" s="234">
        <v>105.4425406</v>
      </c>
      <c r="BB120" s="336">
        <v>33.11</v>
      </c>
      <c r="BC120" s="17">
        <v>1643</v>
      </c>
      <c r="BD120" s="17">
        <v>76.73</v>
      </c>
      <c r="BE120" s="17">
        <v>142.71</v>
      </c>
      <c r="BF120" s="338">
        <v>44.81</v>
      </c>
    </row>
    <row r="121" spans="1:58" x14ac:dyDescent="0.25">
      <c r="A121" s="42" t="s">
        <v>498</v>
      </c>
      <c r="B121" s="16" t="s">
        <v>813</v>
      </c>
      <c r="C121" s="252">
        <v>40425</v>
      </c>
      <c r="D121" s="43">
        <v>303.08999999999997</v>
      </c>
      <c r="E121" s="227">
        <v>3</v>
      </c>
      <c r="F121" s="227">
        <v>4</v>
      </c>
      <c r="G121" s="227">
        <v>8877.4</v>
      </c>
      <c r="H121" s="227">
        <v>8.8773999999999997</v>
      </c>
      <c r="I121" s="227">
        <v>53.095729400000003</v>
      </c>
      <c r="J121" s="325">
        <v>17.52</v>
      </c>
      <c r="K121" s="228"/>
      <c r="L121" s="228"/>
      <c r="M121" s="228"/>
      <c r="N121" s="228"/>
      <c r="O121" s="228"/>
      <c r="P121" s="327">
        <v>0</v>
      </c>
      <c r="Q121" s="229"/>
      <c r="R121" s="229"/>
      <c r="S121" s="229"/>
      <c r="T121" s="229"/>
      <c r="U121" s="229"/>
      <c r="V121" s="328">
        <v>0</v>
      </c>
      <c r="W121" s="46">
        <v>1</v>
      </c>
      <c r="X121" s="46">
        <v>1</v>
      </c>
      <c r="Y121" s="46">
        <v>150</v>
      </c>
      <c r="Z121" s="46">
        <v>0.15</v>
      </c>
      <c r="AA121" s="46">
        <v>0.97019999999999995</v>
      </c>
      <c r="AB121" s="330">
        <v>0.32</v>
      </c>
      <c r="AC121" s="231"/>
      <c r="AD121" s="231"/>
      <c r="AE121" s="231"/>
      <c r="AF121" s="231"/>
      <c r="AG121" s="331">
        <v>0</v>
      </c>
      <c r="AH121" s="231">
        <v>912</v>
      </c>
      <c r="AI121" s="231">
        <v>13895.075999999999</v>
      </c>
      <c r="AJ121" s="231">
        <v>13.895076</v>
      </c>
      <c r="AK121" s="231">
        <v>12.433632380000001</v>
      </c>
      <c r="AL121" s="331">
        <v>4.0999999999999996</v>
      </c>
      <c r="AM121" s="231">
        <v>912</v>
      </c>
      <c r="AN121" s="231">
        <v>13895.075999999999</v>
      </c>
      <c r="AO121" s="231">
        <v>13.895076</v>
      </c>
      <c r="AP121" s="231">
        <v>12.433632380000001</v>
      </c>
      <c r="AQ121" s="331">
        <v>4.0999999999999996</v>
      </c>
      <c r="AR121" s="233"/>
      <c r="AS121" s="233"/>
      <c r="AT121" s="233"/>
      <c r="AU121" s="233"/>
      <c r="AV121" s="233"/>
      <c r="AW121" s="333">
        <v>0</v>
      </c>
      <c r="AX121" s="234">
        <v>14</v>
      </c>
      <c r="AY121" s="234">
        <v>24800</v>
      </c>
      <c r="AZ121" s="234">
        <v>24.8</v>
      </c>
      <c r="BA121" s="234">
        <v>47.100772829999997</v>
      </c>
      <c r="BB121" s="336">
        <v>15.54</v>
      </c>
      <c r="BC121" s="17">
        <v>930</v>
      </c>
      <c r="BD121" s="17">
        <v>47.72</v>
      </c>
      <c r="BE121" s="17">
        <v>113.6</v>
      </c>
      <c r="BF121" s="338">
        <v>37.479999999999997</v>
      </c>
    </row>
    <row r="122" spans="1:58" x14ac:dyDescent="0.25">
      <c r="A122" s="42" t="s">
        <v>645</v>
      </c>
      <c r="B122" s="16" t="s">
        <v>269</v>
      </c>
      <c r="C122" s="252">
        <v>10253</v>
      </c>
      <c r="D122" s="43">
        <v>76.87</v>
      </c>
      <c r="E122" s="227">
        <v>2</v>
      </c>
      <c r="F122" s="227">
        <v>2</v>
      </c>
      <c r="G122" s="227">
        <v>150</v>
      </c>
      <c r="H122" s="227">
        <v>0.15</v>
      </c>
      <c r="I122" s="227">
        <v>0.89715</v>
      </c>
      <c r="J122" s="325">
        <v>1.17</v>
      </c>
      <c r="K122" s="228"/>
      <c r="L122" s="228"/>
      <c r="M122" s="228"/>
      <c r="N122" s="228"/>
      <c r="O122" s="228"/>
      <c r="P122" s="327">
        <v>0</v>
      </c>
      <c r="Q122" s="229"/>
      <c r="R122" s="229"/>
      <c r="S122" s="229"/>
      <c r="T122" s="229"/>
      <c r="U122" s="229"/>
      <c r="V122" s="328">
        <v>0</v>
      </c>
      <c r="W122" s="46"/>
      <c r="X122" s="46"/>
      <c r="Y122" s="46"/>
      <c r="Z122" s="46"/>
      <c r="AA122" s="46"/>
      <c r="AB122" s="330">
        <v>0</v>
      </c>
      <c r="AC122" s="231"/>
      <c r="AD122" s="231"/>
      <c r="AE122" s="231"/>
      <c r="AF122" s="231"/>
      <c r="AG122" s="331">
        <v>0</v>
      </c>
      <c r="AH122" s="231">
        <v>479</v>
      </c>
      <c r="AI122" s="231">
        <v>7979.232</v>
      </c>
      <c r="AJ122" s="231">
        <v>7.9792319999999997</v>
      </c>
      <c r="AK122" s="231">
        <v>7.139999618</v>
      </c>
      <c r="AL122" s="331">
        <v>9.2899999999999991</v>
      </c>
      <c r="AM122" s="231">
        <v>479</v>
      </c>
      <c r="AN122" s="231">
        <v>7979.232</v>
      </c>
      <c r="AO122" s="231">
        <v>7.9792319999999997</v>
      </c>
      <c r="AP122" s="231">
        <v>7.139999618</v>
      </c>
      <c r="AQ122" s="331">
        <v>9.2899999999999991</v>
      </c>
      <c r="AR122" s="233"/>
      <c r="AS122" s="233"/>
      <c r="AT122" s="233"/>
      <c r="AU122" s="233"/>
      <c r="AV122" s="233"/>
      <c r="AW122" s="333">
        <v>0</v>
      </c>
      <c r="AX122" s="234">
        <v>5</v>
      </c>
      <c r="AY122" s="234">
        <v>11450</v>
      </c>
      <c r="AZ122" s="234">
        <v>11.45</v>
      </c>
      <c r="BA122" s="234">
        <v>20.59636197</v>
      </c>
      <c r="BB122" s="336">
        <v>26.79</v>
      </c>
      <c r="BC122" s="17">
        <v>486</v>
      </c>
      <c r="BD122" s="17">
        <v>19.579999999999998</v>
      </c>
      <c r="BE122" s="17">
        <v>28.63</v>
      </c>
      <c r="BF122" s="338">
        <v>37.25</v>
      </c>
    </row>
    <row r="123" spans="1:58" x14ac:dyDescent="0.25">
      <c r="A123" s="42" t="s">
        <v>670</v>
      </c>
      <c r="B123" s="16" t="s">
        <v>873</v>
      </c>
      <c r="C123" s="252">
        <v>23906</v>
      </c>
      <c r="D123" s="43">
        <v>179.24</v>
      </c>
      <c r="E123" s="227"/>
      <c r="F123" s="227"/>
      <c r="G123" s="227"/>
      <c r="H123" s="227"/>
      <c r="I123" s="227"/>
      <c r="J123" s="325">
        <v>0</v>
      </c>
      <c r="K123" s="228"/>
      <c r="L123" s="228"/>
      <c r="M123" s="228"/>
      <c r="N123" s="228"/>
      <c r="O123" s="228"/>
      <c r="P123" s="327">
        <v>0</v>
      </c>
      <c r="Q123" s="229"/>
      <c r="R123" s="229"/>
      <c r="S123" s="229"/>
      <c r="T123" s="229"/>
      <c r="U123" s="229"/>
      <c r="V123" s="328">
        <v>0</v>
      </c>
      <c r="W123" s="46">
        <v>1</v>
      </c>
      <c r="X123" s="46">
        <v>1</v>
      </c>
      <c r="Y123" s="46">
        <v>120</v>
      </c>
      <c r="Z123" s="46">
        <v>0.12</v>
      </c>
      <c r="AA123" s="46">
        <v>0.71819999999999995</v>
      </c>
      <c r="AB123" s="330">
        <v>0.4</v>
      </c>
      <c r="AC123" s="231"/>
      <c r="AD123" s="231"/>
      <c r="AE123" s="231"/>
      <c r="AF123" s="231"/>
      <c r="AG123" s="331">
        <v>0</v>
      </c>
      <c r="AH123" s="231">
        <v>490</v>
      </c>
      <c r="AI123" s="231">
        <v>7834.3670000000002</v>
      </c>
      <c r="AJ123" s="231">
        <v>7.8343670000000003</v>
      </c>
      <c r="AK123" s="231">
        <v>7.0103710960000001</v>
      </c>
      <c r="AL123" s="331">
        <v>3.91</v>
      </c>
      <c r="AM123" s="231">
        <v>490</v>
      </c>
      <c r="AN123" s="231">
        <v>7834.3670000000002</v>
      </c>
      <c r="AO123" s="231">
        <v>7.8343670000000003</v>
      </c>
      <c r="AP123" s="231">
        <v>7.0103710960000001</v>
      </c>
      <c r="AQ123" s="331">
        <v>3.91</v>
      </c>
      <c r="AR123" s="233"/>
      <c r="AS123" s="233"/>
      <c r="AT123" s="233"/>
      <c r="AU123" s="233"/>
      <c r="AV123" s="233"/>
      <c r="AW123" s="333">
        <v>0</v>
      </c>
      <c r="AX123" s="234">
        <v>11</v>
      </c>
      <c r="AY123" s="234">
        <v>13500</v>
      </c>
      <c r="AZ123" s="234">
        <v>13.5</v>
      </c>
      <c r="BA123" s="234">
        <v>21.113774660000001</v>
      </c>
      <c r="BB123" s="336">
        <v>11.78</v>
      </c>
      <c r="BC123" s="17">
        <v>502</v>
      </c>
      <c r="BD123" s="17">
        <v>21.45</v>
      </c>
      <c r="BE123" s="17">
        <v>28.84</v>
      </c>
      <c r="BF123" s="338">
        <v>16.09</v>
      </c>
    </row>
    <row r="124" spans="1:58" x14ac:dyDescent="0.25">
      <c r="A124" s="42" t="s">
        <v>684</v>
      </c>
      <c r="B124" s="16" t="s">
        <v>306</v>
      </c>
      <c r="C124" s="252">
        <v>8912</v>
      </c>
      <c r="D124" s="43">
        <v>66.819999999999993</v>
      </c>
      <c r="E124" s="227">
        <v>2</v>
      </c>
      <c r="F124" s="227">
        <v>4</v>
      </c>
      <c r="G124" s="227">
        <v>1539</v>
      </c>
      <c r="H124" s="227">
        <v>1.5389999999999999</v>
      </c>
      <c r="I124" s="227">
        <v>9.2047589999999992</v>
      </c>
      <c r="J124" s="325">
        <v>13.78</v>
      </c>
      <c r="K124" s="228"/>
      <c r="L124" s="228"/>
      <c r="M124" s="228"/>
      <c r="N124" s="228"/>
      <c r="O124" s="228"/>
      <c r="P124" s="327">
        <v>0</v>
      </c>
      <c r="Q124" s="229"/>
      <c r="R124" s="229"/>
      <c r="S124" s="229"/>
      <c r="T124" s="229"/>
      <c r="U124" s="229"/>
      <c r="V124" s="328">
        <v>0</v>
      </c>
      <c r="W124" s="46"/>
      <c r="X124" s="46"/>
      <c r="Y124" s="46"/>
      <c r="Z124" s="46"/>
      <c r="AA124" s="46"/>
      <c r="AB124" s="330">
        <v>0</v>
      </c>
      <c r="AC124" s="231">
        <v>1</v>
      </c>
      <c r="AD124" s="231">
        <v>5</v>
      </c>
      <c r="AE124" s="231">
        <v>5.0000000000000001E-3</v>
      </c>
      <c r="AF124" s="231">
        <v>4.4741149999999999E-3</v>
      </c>
      <c r="AG124" s="331">
        <v>0.01</v>
      </c>
      <c r="AH124" s="231">
        <v>473</v>
      </c>
      <c r="AI124" s="231">
        <v>7136.08</v>
      </c>
      <c r="AJ124" s="231">
        <v>7.1360799999999998</v>
      </c>
      <c r="AK124" s="231">
        <v>6.3855278889999996</v>
      </c>
      <c r="AL124" s="331">
        <v>9.56</v>
      </c>
      <c r="AM124" s="231">
        <v>474</v>
      </c>
      <c r="AN124" s="231">
        <v>7141.08</v>
      </c>
      <c r="AO124" s="231">
        <v>7.1410799999999997</v>
      </c>
      <c r="AP124" s="231">
        <v>6.3900020040000003</v>
      </c>
      <c r="AQ124" s="331">
        <v>9.56</v>
      </c>
      <c r="AR124" s="233"/>
      <c r="AS124" s="233"/>
      <c r="AT124" s="233"/>
      <c r="AU124" s="233"/>
      <c r="AV124" s="233"/>
      <c r="AW124" s="333">
        <v>0</v>
      </c>
      <c r="AX124" s="234">
        <v>24</v>
      </c>
      <c r="AY124" s="234">
        <v>57025</v>
      </c>
      <c r="AZ124" s="234">
        <v>57.024999999999999</v>
      </c>
      <c r="BA124" s="234">
        <v>88.056686069999998</v>
      </c>
      <c r="BB124" s="336">
        <v>131.78</v>
      </c>
      <c r="BC124" s="17">
        <v>500</v>
      </c>
      <c r="BD124" s="17">
        <v>65.709999999999994</v>
      </c>
      <c r="BE124" s="17">
        <v>103.65</v>
      </c>
      <c r="BF124" s="338">
        <v>155.12</v>
      </c>
    </row>
    <row r="125" spans="1:58" x14ac:dyDescent="0.25">
      <c r="A125" s="42" t="s">
        <v>689</v>
      </c>
      <c r="B125" s="16" t="s">
        <v>311</v>
      </c>
      <c r="C125" s="252">
        <v>18830</v>
      </c>
      <c r="D125" s="43">
        <v>141.18</v>
      </c>
      <c r="E125" s="227">
        <v>1</v>
      </c>
      <c r="F125" s="227">
        <v>1</v>
      </c>
      <c r="G125" s="227">
        <v>780</v>
      </c>
      <c r="H125" s="227">
        <v>0.78</v>
      </c>
      <c r="I125" s="227">
        <v>4.6651800000000003</v>
      </c>
      <c r="J125" s="325">
        <v>3.3</v>
      </c>
      <c r="K125" s="228">
        <v>1</v>
      </c>
      <c r="L125" s="228">
        <v>1</v>
      </c>
      <c r="M125" s="228">
        <v>1035</v>
      </c>
      <c r="N125" s="228">
        <v>1.0349999999999999</v>
      </c>
      <c r="O125" s="228">
        <v>0.56559999999999999</v>
      </c>
      <c r="P125" s="327">
        <v>0.4</v>
      </c>
      <c r="Q125" s="229"/>
      <c r="R125" s="229"/>
      <c r="S125" s="229"/>
      <c r="T125" s="229"/>
      <c r="U125" s="229"/>
      <c r="V125" s="328">
        <v>0</v>
      </c>
      <c r="W125" s="46">
        <v>1</v>
      </c>
      <c r="X125" s="46">
        <v>1</v>
      </c>
      <c r="Y125" s="46"/>
      <c r="Z125" s="46"/>
      <c r="AA125" s="46"/>
      <c r="AB125" s="330">
        <v>0</v>
      </c>
      <c r="AC125" s="231">
        <v>1</v>
      </c>
      <c r="AD125" s="231">
        <v>0.6</v>
      </c>
      <c r="AE125" s="231">
        <v>5.9999999999999995E-4</v>
      </c>
      <c r="AF125" s="231">
        <v>5.36894E-4</v>
      </c>
      <c r="AG125" s="331">
        <v>0</v>
      </c>
      <c r="AH125" s="231">
        <v>651</v>
      </c>
      <c r="AI125" s="231">
        <v>7990.317</v>
      </c>
      <c r="AJ125" s="231">
        <v>7.9903170000000001</v>
      </c>
      <c r="AK125" s="231">
        <v>7.1499187299999996</v>
      </c>
      <c r="AL125" s="331">
        <v>5.0599999999999996</v>
      </c>
      <c r="AM125" s="231">
        <v>652</v>
      </c>
      <c r="AN125" s="231">
        <v>7990.9170000000004</v>
      </c>
      <c r="AO125" s="231">
        <v>7.9909169999999996</v>
      </c>
      <c r="AP125" s="231">
        <v>7.150455623</v>
      </c>
      <c r="AQ125" s="331">
        <v>5.0599999999999996</v>
      </c>
      <c r="AR125" s="233"/>
      <c r="AS125" s="233"/>
      <c r="AT125" s="233"/>
      <c r="AU125" s="233"/>
      <c r="AV125" s="233"/>
      <c r="AW125" s="333">
        <v>0</v>
      </c>
      <c r="AX125" s="234">
        <v>1</v>
      </c>
      <c r="AY125" s="234">
        <v>80</v>
      </c>
      <c r="AZ125" s="234">
        <v>0.08</v>
      </c>
      <c r="BA125" s="234">
        <v>0.11217408</v>
      </c>
      <c r="BB125" s="336">
        <v>0.08</v>
      </c>
      <c r="BC125" s="17">
        <v>656</v>
      </c>
      <c r="BD125" s="17">
        <v>9.89</v>
      </c>
      <c r="BE125" s="17">
        <v>12.49</v>
      </c>
      <c r="BF125" s="338">
        <v>8.85</v>
      </c>
    </row>
    <row r="126" spans="1:58" x14ac:dyDescent="0.25">
      <c r="A126" s="42" t="s">
        <v>690</v>
      </c>
      <c r="B126" s="16" t="s">
        <v>313</v>
      </c>
      <c r="C126" s="252">
        <v>28130</v>
      </c>
      <c r="D126" s="43">
        <v>210.91</v>
      </c>
      <c r="E126" s="227">
        <v>1</v>
      </c>
      <c r="F126" s="227">
        <v>1</v>
      </c>
      <c r="G126" s="227">
        <v>340</v>
      </c>
      <c r="H126" s="227">
        <v>0.34</v>
      </c>
      <c r="I126" s="227">
        <v>2.0335399999999999</v>
      </c>
      <c r="J126" s="325">
        <v>0.96</v>
      </c>
      <c r="K126" s="228"/>
      <c r="L126" s="228"/>
      <c r="M126" s="228"/>
      <c r="N126" s="228"/>
      <c r="O126" s="228"/>
      <c r="P126" s="327">
        <v>0</v>
      </c>
      <c r="Q126" s="229"/>
      <c r="R126" s="229"/>
      <c r="S126" s="229"/>
      <c r="T126" s="229"/>
      <c r="U126" s="229"/>
      <c r="V126" s="328">
        <v>0</v>
      </c>
      <c r="W126" s="46">
        <v>1</v>
      </c>
      <c r="X126" s="46">
        <v>1</v>
      </c>
      <c r="Y126" s="46">
        <v>343.8291845</v>
      </c>
      <c r="Z126" s="46">
        <v>0.34382918499999998</v>
      </c>
      <c r="AA126" s="46">
        <v>0.48067320000000002</v>
      </c>
      <c r="AB126" s="330">
        <v>0.23</v>
      </c>
      <c r="AC126" s="231"/>
      <c r="AD126" s="231"/>
      <c r="AE126" s="231"/>
      <c r="AF126" s="231"/>
      <c r="AG126" s="331">
        <v>0</v>
      </c>
      <c r="AH126" s="231">
        <v>1007</v>
      </c>
      <c r="AI126" s="231">
        <v>13810.3</v>
      </c>
      <c r="AJ126" s="231">
        <v>13.8103</v>
      </c>
      <c r="AK126" s="231">
        <v>12.35777287</v>
      </c>
      <c r="AL126" s="331">
        <v>5.86</v>
      </c>
      <c r="AM126" s="231">
        <v>1007</v>
      </c>
      <c r="AN126" s="231">
        <v>13810.3</v>
      </c>
      <c r="AO126" s="231">
        <v>13.8103</v>
      </c>
      <c r="AP126" s="231">
        <v>12.35777287</v>
      </c>
      <c r="AQ126" s="331">
        <v>5.86</v>
      </c>
      <c r="AR126" s="233"/>
      <c r="AS126" s="233"/>
      <c r="AT126" s="233"/>
      <c r="AU126" s="233"/>
      <c r="AV126" s="233"/>
      <c r="AW126" s="333">
        <v>0</v>
      </c>
      <c r="AX126" s="234">
        <v>5</v>
      </c>
      <c r="AY126" s="234">
        <v>7500</v>
      </c>
      <c r="AZ126" s="234">
        <v>7.5</v>
      </c>
      <c r="BA126" s="234">
        <v>11.34317356</v>
      </c>
      <c r="BB126" s="336">
        <v>5.38</v>
      </c>
      <c r="BC126" s="17">
        <v>1014</v>
      </c>
      <c r="BD126" s="17">
        <v>21.99</v>
      </c>
      <c r="BE126" s="17">
        <v>26.22</v>
      </c>
      <c r="BF126" s="338">
        <v>12.43</v>
      </c>
    </row>
    <row r="127" spans="1:58" x14ac:dyDescent="0.25">
      <c r="A127" s="42" t="s">
        <v>396</v>
      </c>
      <c r="B127" s="16" t="s">
        <v>32</v>
      </c>
      <c r="C127" s="252">
        <v>18502</v>
      </c>
      <c r="D127" s="43">
        <v>138.72</v>
      </c>
      <c r="E127" s="227"/>
      <c r="F127" s="227"/>
      <c r="G127" s="227"/>
      <c r="H127" s="227"/>
      <c r="I127" s="227"/>
      <c r="J127" s="325">
        <v>0</v>
      </c>
      <c r="K127" s="228"/>
      <c r="L127" s="228"/>
      <c r="M127" s="228"/>
      <c r="N127" s="228"/>
      <c r="O127" s="228"/>
      <c r="P127" s="327">
        <v>0</v>
      </c>
      <c r="Q127" s="229"/>
      <c r="R127" s="229"/>
      <c r="S127" s="229"/>
      <c r="T127" s="229"/>
      <c r="U127" s="229"/>
      <c r="V127" s="328">
        <v>0</v>
      </c>
      <c r="W127" s="46">
        <v>1</v>
      </c>
      <c r="X127" s="46">
        <v>1</v>
      </c>
      <c r="Y127" s="46">
        <v>159.4926116</v>
      </c>
      <c r="Z127" s="46">
        <v>0.15949261200000001</v>
      </c>
      <c r="AA127" s="46">
        <v>0.22297067100000001</v>
      </c>
      <c r="AB127" s="330">
        <v>0.16</v>
      </c>
      <c r="AC127" s="231">
        <v>2</v>
      </c>
      <c r="AD127" s="231">
        <v>5.64</v>
      </c>
      <c r="AE127" s="231">
        <v>5.64E-3</v>
      </c>
      <c r="AF127" s="231">
        <v>5.0468010000000001E-3</v>
      </c>
      <c r="AG127" s="331">
        <v>0</v>
      </c>
      <c r="AH127" s="231">
        <v>352</v>
      </c>
      <c r="AI127" s="231">
        <v>3457.6669999999999</v>
      </c>
      <c r="AJ127" s="231">
        <v>3.4576669999999998</v>
      </c>
      <c r="AK127" s="231">
        <v>3.0939996550000002</v>
      </c>
      <c r="AL127" s="331">
        <v>2.23</v>
      </c>
      <c r="AM127" s="231">
        <v>354</v>
      </c>
      <c r="AN127" s="231">
        <v>3463.3069999999998</v>
      </c>
      <c r="AO127" s="231">
        <v>3.4633069999999999</v>
      </c>
      <c r="AP127" s="231">
        <v>3.099046457</v>
      </c>
      <c r="AQ127" s="331">
        <v>2.23</v>
      </c>
      <c r="AR127" s="233"/>
      <c r="AS127" s="233"/>
      <c r="AT127" s="233"/>
      <c r="AU127" s="233"/>
      <c r="AV127" s="233"/>
      <c r="AW127" s="333">
        <v>0</v>
      </c>
      <c r="AX127" s="234">
        <v>1</v>
      </c>
      <c r="AY127" s="234">
        <v>500</v>
      </c>
      <c r="AZ127" s="234">
        <v>0.5</v>
      </c>
      <c r="BA127" s="234">
        <v>0.533128991</v>
      </c>
      <c r="BB127" s="336">
        <v>0.38</v>
      </c>
      <c r="BC127" s="17">
        <v>356</v>
      </c>
      <c r="BD127" s="17">
        <v>4.12</v>
      </c>
      <c r="BE127" s="17">
        <v>3.86</v>
      </c>
      <c r="BF127" s="338">
        <v>2.78</v>
      </c>
    </row>
    <row r="128" spans="1:58" x14ac:dyDescent="0.25">
      <c r="A128" s="42" t="s">
        <v>434</v>
      </c>
      <c r="B128" s="16" t="s">
        <v>70</v>
      </c>
      <c r="C128" s="252">
        <v>19297</v>
      </c>
      <c r="D128" s="43">
        <v>144.68</v>
      </c>
      <c r="E128" s="227"/>
      <c r="F128" s="227"/>
      <c r="G128" s="227"/>
      <c r="H128" s="227"/>
      <c r="I128" s="227"/>
      <c r="J128" s="325">
        <v>0</v>
      </c>
      <c r="K128" s="228"/>
      <c r="L128" s="228"/>
      <c r="M128" s="228"/>
      <c r="N128" s="228"/>
      <c r="O128" s="228"/>
      <c r="P128" s="327">
        <v>0</v>
      </c>
      <c r="Q128" s="229"/>
      <c r="R128" s="229"/>
      <c r="S128" s="229"/>
      <c r="T128" s="229"/>
      <c r="U128" s="229"/>
      <c r="V128" s="328">
        <v>0</v>
      </c>
      <c r="W128" s="46">
        <v>3</v>
      </c>
      <c r="X128" s="46">
        <v>3</v>
      </c>
      <c r="Y128" s="46">
        <v>626.42752150000001</v>
      </c>
      <c r="Z128" s="46">
        <v>0.62642752099999999</v>
      </c>
      <c r="AA128" s="46">
        <v>0.875745675</v>
      </c>
      <c r="AB128" s="330">
        <v>0.61</v>
      </c>
      <c r="AC128" s="231"/>
      <c r="AD128" s="231"/>
      <c r="AE128" s="231"/>
      <c r="AF128" s="231"/>
      <c r="AG128" s="331">
        <v>0</v>
      </c>
      <c r="AH128" s="231">
        <v>508</v>
      </c>
      <c r="AI128" s="231">
        <v>5170.87</v>
      </c>
      <c r="AJ128" s="231">
        <v>5.1708699999999999</v>
      </c>
      <c r="AK128" s="231">
        <v>4.6270129530000004</v>
      </c>
      <c r="AL128" s="331">
        <v>3.2</v>
      </c>
      <c r="AM128" s="231">
        <v>508</v>
      </c>
      <c r="AN128" s="231">
        <v>5170.87</v>
      </c>
      <c r="AO128" s="231">
        <v>5.1708699999999999</v>
      </c>
      <c r="AP128" s="231">
        <v>4.6270129530000004</v>
      </c>
      <c r="AQ128" s="331">
        <v>3.2</v>
      </c>
      <c r="AR128" s="233">
        <v>6</v>
      </c>
      <c r="AS128" s="233">
        <v>6</v>
      </c>
      <c r="AT128" s="233">
        <v>4110</v>
      </c>
      <c r="AU128" s="233">
        <v>4.1100000000000003</v>
      </c>
      <c r="AV128" s="233">
        <v>7.7952579999999996</v>
      </c>
      <c r="AW128" s="333">
        <v>5.39</v>
      </c>
      <c r="AX128" s="234">
        <v>1</v>
      </c>
      <c r="AY128" s="234">
        <v>1.7</v>
      </c>
      <c r="AZ128" s="234">
        <v>1.6999999999999999E-3</v>
      </c>
      <c r="BA128" s="234">
        <v>2.383699E-3</v>
      </c>
      <c r="BB128" s="336">
        <v>0</v>
      </c>
      <c r="BC128" s="17">
        <v>518</v>
      </c>
      <c r="BD128" s="17">
        <v>9.91</v>
      </c>
      <c r="BE128" s="17">
        <v>13.3</v>
      </c>
      <c r="BF128" s="338">
        <v>9.19</v>
      </c>
    </row>
    <row r="129" spans="1:58" x14ac:dyDescent="0.25">
      <c r="A129" s="42" t="s">
        <v>463</v>
      </c>
      <c r="B129" s="16" t="s">
        <v>102</v>
      </c>
      <c r="C129" s="252">
        <v>50978</v>
      </c>
      <c r="D129" s="43">
        <v>382.22</v>
      </c>
      <c r="E129" s="227"/>
      <c r="F129" s="227"/>
      <c r="G129" s="227"/>
      <c r="H129" s="227"/>
      <c r="I129" s="227"/>
      <c r="J129" s="325">
        <v>0</v>
      </c>
      <c r="K129" s="228"/>
      <c r="L129" s="228"/>
      <c r="M129" s="228"/>
      <c r="N129" s="228"/>
      <c r="O129" s="228"/>
      <c r="P129" s="327">
        <v>0</v>
      </c>
      <c r="Q129" s="229"/>
      <c r="R129" s="229"/>
      <c r="S129" s="229"/>
      <c r="T129" s="229"/>
      <c r="U129" s="229"/>
      <c r="V129" s="328">
        <v>0</v>
      </c>
      <c r="W129" s="46">
        <v>2</v>
      </c>
      <c r="X129" s="46">
        <v>2</v>
      </c>
      <c r="Y129" s="46">
        <v>1025.0859640000001</v>
      </c>
      <c r="Z129" s="46">
        <v>1.0250859640000001</v>
      </c>
      <c r="AA129" s="46">
        <v>1.4330701770000001</v>
      </c>
      <c r="AB129" s="330">
        <v>0.37</v>
      </c>
      <c r="AC129" s="231">
        <v>2</v>
      </c>
      <c r="AD129" s="231">
        <v>12</v>
      </c>
      <c r="AE129" s="231">
        <v>1.2E-2</v>
      </c>
      <c r="AF129" s="231">
        <v>1.0737874999999999E-2</v>
      </c>
      <c r="AG129" s="331">
        <v>0</v>
      </c>
      <c r="AH129" s="231">
        <v>785</v>
      </c>
      <c r="AI129" s="231">
        <v>10930.941000000001</v>
      </c>
      <c r="AJ129" s="231">
        <v>10.930941000000001</v>
      </c>
      <c r="AK129" s="231">
        <v>9.781256462</v>
      </c>
      <c r="AL129" s="331">
        <v>2.56</v>
      </c>
      <c r="AM129" s="231">
        <v>787</v>
      </c>
      <c r="AN129" s="231">
        <v>10942.941000000001</v>
      </c>
      <c r="AO129" s="231">
        <v>10.942940999999999</v>
      </c>
      <c r="AP129" s="231">
        <v>9.7919943370000002</v>
      </c>
      <c r="AQ129" s="331">
        <v>2.56</v>
      </c>
      <c r="AR129" s="233">
        <v>3</v>
      </c>
      <c r="AS129" s="233">
        <v>7</v>
      </c>
      <c r="AT129" s="233">
        <v>3612</v>
      </c>
      <c r="AU129" s="233">
        <v>3.6120000000000001</v>
      </c>
      <c r="AV129" s="233">
        <v>5.2281719999999998</v>
      </c>
      <c r="AW129" s="333">
        <v>1.37</v>
      </c>
      <c r="AX129" s="234">
        <v>2</v>
      </c>
      <c r="AY129" s="234">
        <v>4000</v>
      </c>
      <c r="AZ129" s="234">
        <v>4</v>
      </c>
      <c r="BA129" s="234">
        <v>6.4102063950000003</v>
      </c>
      <c r="BB129" s="336">
        <v>1.68</v>
      </c>
      <c r="BC129" s="17">
        <v>794</v>
      </c>
      <c r="BD129" s="17">
        <v>19.579999999999998</v>
      </c>
      <c r="BE129" s="17">
        <v>22.86</v>
      </c>
      <c r="BF129" s="338">
        <v>5.98</v>
      </c>
    </row>
    <row r="130" spans="1:58" x14ac:dyDescent="0.25">
      <c r="A130" s="42" t="s">
        <v>499</v>
      </c>
      <c r="B130" s="16" t="s">
        <v>814</v>
      </c>
      <c r="C130" s="252">
        <v>14810</v>
      </c>
      <c r="D130" s="43">
        <v>111.04</v>
      </c>
      <c r="E130" s="227"/>
      <c r="F130" s="227"/>
      <c r="G130" s="227"/>
      <c r="H130" s="227"/>
      <c r="I130" s="227"/>
      <c r="J130" s="325">
        <v>0</v>
      </c>
      <c r="K130" s="228"/>
      <c r="L130" s="228"/>
      <c r="M130" s="228"/>
      <c r="N130" s="228"/>
      <c r="O130" s="228"/>
      <c r="P130" s="327">
        <v>0</v>
      </c>
      <c r="Q130" s="229"/>
      <c r="R130" s="229"/>
      <c r="S130" s="229"/>
      <c r="T130" s="229"/>
      <c r="U130" s="229"/>
      <c r="V130" s="328">
        <v>0</v>
      </c>
      <c r="W130" s="46">
        <v>1</v>
      </c>
      <c r="X130" s="46">
        <v>1</v>
      </c>
      <c r="Y130" s="46">
        <v>631.86416310000004</v>
      </c>
      <c r="Z130" s="46">
        <v>0.63186416300000003</v>
      </c>
      <c r="AA130" s="46">
        <v>0.88334610000000002</v>
      </c>
      <c r="AB130" s="330">
        <v>0.8</v>
      </c>
      <c r="AC130" s="231"/>
      <c r="AD130" s="231"/>
      <c r="AE130" s="231"/>
      <c r="AF130" s="231"/>
      <c r="AG130" s="331">
        <v>0</v>
      </c>
      <c r="AH130" s="231">
        <v>385</v>
      </c>
      <c r="AI130" s="231">
        <v>5417.95</v>
      </c>
      <c r="AJ130" s="231">
        <v>5.4179500000000003</v>
      </c>
      <c r="AK130" s="231">
        <v>4.8481057989999998</v>
      </c>
      <c r="AL130" s="331">
        <v>4.37</v>
      </c>
      <c r="AM130" s="231">
        <v>385</v>
      </c>
      <c r="AN130" s="231">
        <v>5417.95</v>
      </c>
      <c r="AO130" s="231">
        <v>5.4179500000000003</v>
      </c>
      <c r="AP130" s="231">
        <v>4.8481057989999998</v>
      </c>
      <c r="AQ130" s="331">
        <v>4.37</v>
      </c>
      <c r="AR130" s="233">
        <v>1</v>
      </c>
      <c r="AS130" s="233">
        <v>2</v>
      </c>
      <c r="AT130" s="233">
        <v>440</v>
      </c>
      <c r="AU130" s="233">
        <v>0.44</v>
      </c>
      <c r="AV130" s="233">
        <v>2.1042399999999999</v>
      </c>
      <c r="AW130" s="333">
        <v>1.9</v>
      </c>
      <c r="AX130" s="234">
        <v>2</v>
      </c>
      <c r="AY130" s="234">
        <v>4100</v>
      </c>
      <c r="AZ130" s="234">
        <v>4.0999999999999996</v>
      </c>
      <c r="BA130" s="234">
        <v>5.6419117740000004</v>
      </c>
      <c r="BB130" s="336">
        <v>5.08</v>
      </c>
      <c r="BC130" s="17">
        <v>389</v>
      </c>
      <c r="BD130" s="17">
        <v>10.59</v>
      </c>
      <c r="BE130" s="17">
        <v>13.48</v>
      </c>
      <c r="BF130" s="338">
        <v>12.14</v>
      </c>
    </row>
    <row r="131" spans="1:58" x14ac:dyDescent="0.25">
      <c r="A131" s="42" t="s">
        <v>539</v>
      </c>
      <c r="B131" s="16" t="s">
        <v>175</v>
      </c>
      <c r="C131" s="252">
        <v>21430</v>
      </c>
      <c r="D131" s="43">
        <v>160.68</v>
      </c>
      <c r="E131" s="227">
        <v>3</v>
      </c>
      <c r="F131" s="227">
        <v>5</v>
      </c>
      <c r="G131" s="227">
        <v>1945</v>
      </c>
      <c r="H131" s="227">
        <v>1.9450000000000001</v>
      </c>
      <c r="I131" s="227">
        <v>11.633044999999999</v>
      </c>
      <c r="J131" s="325">
        <v>7.24</v>
      </c>
      <c r="K131" s="228">
        <v>1</v>
      </c>
      <c r="L131" s="228">
        <v>1</v>
      </c>
      <c r="M131" s="228">
        <v>1495</v>
      </c>
      <c r="N131" s="228">
        <v>1.4950000000000001</v>
      </c>
      <c r="O131" s="228">
        <v>3.9449999999999998</v>
      </c>
      <c r="P131" s="327">
        <v>2.46</v>
      </c>
      <c r="Q131" s="229"/>
      <c r="R131" s="229"/>
      <c r="S131" s="229"/>
      <c r="T131" s="229"/>
      <c r="U131" s="229"/>
      <c r="V131" s="328">
        <v>0</v>
      </c>
      <c r="W131" s="46">
        <v>2</v>
      </c>
      <c r="X131" s="46">
        <v>2</v>
      </c>
      <c r="Y131" s="46">
        <v>205.9816094</v>
      </c>
      <c r="Z131" s="46">
        <v>0.20598160900000001</v>
      </c>
      <c r="AA131" s="46">
        <v>0.28796229000000001</v>
      </c>
      <c r="AB131" s="330">
        <v>0.18</v>
      </c>
      <c r="AC131" s="231">
        <v>2</v>
      </c>
      <c r="AD131" s="231">
        <v>114.158</v>
      </c>
      <c r="AE131" s="231">
        <v>0.114158</v>
      </c>
      <c r="AF131" s="231">
        <v>0.102151194</v>
      </c>
      <c r="AG131" s="331">
        <v>0.06</v>
      </c>
      <c r="AH131" s="231">
        <v>694</v>
      </c>
      <c r="AI131" s="231">
        <v>10212.522000000001</v>
      </c>
      <c r="AJ131" s="231">
        <v>10.212522</v>
      </c>
      <c r="AK131" s="231">
        <v>9.1383986799999999</v>
      </c>
      <c r="AL131" s="331">
        <v>5.69</v>
      </c>
      <c r="AM131" s="231">
        <v>696</v>
      </c>
      <c r="AN131" s="231">
        <v>10326.68</v>
      </c>
      <c r="AO131" s="231">
        <v>10.32668</v>
      </c>
      <c r="AP131" s="231">
        <v>9.2405498739999992</v>
      </c>
      <c r="AQ131" s="331">
        <v>5.75</v>
      </c>
      <c r="AR131" s="233"/>
      <c r="AS131" s="233"/>
      <c r="AT131" s="233"/>
      <c r="AU131" s="233"/>
      <c r="AV131" s="233"/>
      <c r="AW131" s="333">
        <v>0</v>
      </c>
      <c r="AX131" s="234"/>
      <c r="AY131" s="234"/>
      <c r="AZ131" s="234"/>
      <c r="BA131" s="234"/>
      <c r="BB131" s="336">
        <v>0</v>
      </c>
      <c r="BC131" s="17">
        <v>702</v>
      </c>
      <c r="BD131" s="17">
        <v>13.97</v>
      </c>
      <c r="BE131" s="17">
        <v>25.11</v>
      </c>
      <c r="BF131" s="338">
        <v>15.63</v>
      </c>
    </row>
    <row r="132" spans="1:58" x14ac:dyDescent="0.25">
      <c r="A132" s="42" t="s">
        <v>551</v>
      </c>
      <c r="B132" s="16" t="s">
        <v>181</v>
      </c>
      <c r="C132" s="252">
        <v>13443</v>
      </c>
      <c r="D132" s="43">
        <v>100.79</v>
      </c>
      <c r="E132" s="227"/>
      <c r="F132" s="227"/>
      <c r="G132" s="227"/>
      <c r="H132" s="227"/>
      <c r="I132" s="227"/>
      <c r="J132" s="325">
        <v>0</v>
      </c>
      <c r="K132" s="228"/>
      <c r="L132" s="228"/>
      <c r="M132" s="228"/>
      <c r="N132" s="228"/>
      <c r="O132" s="228"/>
      <c r="P132" s="327">
        <v>0</v>
      </c>
      <c r="Q132" s="229"/>
      <c r="R132" s="229"/>
      <c r="S132" s="229"/>
      <c r="T132" s="229"/>
      <c r="U132" s="229"/>
      <c r="V132" s="328">
        <v>0</v>
      </c>
      <c r="W132" s="46">
        <v>1</v>
      </c>
      <c r="X132" s="46">
        <v>1</v>
      </c>
      <c r="Y132" s="46">
        <v>30</v>
      </c>
      <c r="Z132" s="46">
        <v>0.03</v>
      </c>
      <c r="AA132" s="46">
        <v>0.116630976</v>
      </c>
      <c r="AB132" s="330">
        <v>0.12</v>
      </c>
      <c r="AC132" s="231"/>
      <c r="AD132" s="231"/>
      <c r="AE132" s="231"/>
      <c r="AF132" s="231"/>
      <c r="AG132" s="331">
        <v>0</v>
      </c>
      <c r="AH132" s="231">
        <v>365</v>
      </c>
      <c r="AI132" s="231">
        <v>3749.8009999999999</v>
      </c>
      <c r="AJ132" s="231">
        <v>3.7498010000000002</v>
      </c>
      <c r="AK132" s="231">
        <v>3.3554078519999999</v>
      </c>
      <c r="AL132" s="331">
        <v>3.33</v>
      </c>
      <c r="AM132" s="231">
        <v>365</v>
      </c>
      <c r="AN132" s="231">
        <v>3749.8009999999999</v>
      </c>
      <c r="AO132" s="231">
        <v>3.7498010000000002</v>
      </c>
      <c r="AP132" s="231">
        <v>3.3554078519999999</v>
      </c>
      <c r="AQ132" s="331">
        <v>3.33</v>
      </c>
      <c r="AR132" s="233">
        <v>3</v>
      </c>
      <c r="AS132" s="233">
        <v>3</v>
      </c>
      <c r="AT132" s="233">
        <v>70</v>
      </c>
      <c r="AU132" s="233">
        <v>7.0000000000000007E-2</v>
      </c>
      <c r="AV132" s="233">
        <v>0.34689999999999999</v>
      </c>
      <c r="AW132" s="333">
        <v>0.34</v>
      </c>
      <c r="AX132" s="234">
        <v>2</v>
      </c>
      <c r="AY132" s="234">
        <v>1100</v>
      </c>
      <c r="AZ132" s="234">
        <v>1.1000000000000001</v>
      </c>
      <c r="BA132" s="234">
        <v>1.0441781459999999</v>
      </c>
      <c r="BB132" s="336">
        <v>1.04</v>
      </c>
      <c r="BC132" s="17">
        <v>371</v>
      </c>
      <c r="BD132" s="17">
        <v>4.95</v>
      </c>
      <c r="BE132" s="17">
        <v>4.8600000000000003</v>
      </c>
      <c r="BF132" s="338">
        <v>4.82</v>
      </c>
    </row>
    <row r="133" spans="1:58" x14ac:dyDescent="0.25">
      <c r="A133" s="42" t="s">
        <v>571</v>
      </c>
      <c r="B133" s="16" t="s">
        <v>200</v>
      </c>
      <c r="C133" s="252">
        <v>10032</v>
      </c>
      <c r="D133" s="43">
        <v>75.22</v>
      </c>
      <c r="E133" s="227"/>
      <c r="F133" s="227"/>
      <c r="G133" s="227"/>
      <c r="H133" s="227"/>
      <c r="I133" s="227"/>
      <c r="J133" s="325">
        <v>0</v>
      </c>
      <c r="K133" s="228"/>
      <c r="L133" s="228"/>
      <c r="M133" s="228"/>
      <c r="N133" s="228"/>
      <c r="O133" s="228"/>
      <c r="P133" s="327">
        <v>0</v>
      </c>
      <c r="Q133" s="229"/>
      <c r="R133" s="229"/>
      <c r="S133" s="229"/>
      <c r="T133" s="229"/>
      <c r="U133" s="229"/>
      <c r="V133" s="328">
        <v>0</v>
      </c>
      <c r="W133" s="46">
        <v>1</v>
      </c>
      <c r="X133" s="46">
        <v>1</v>
      </c>
      <c r="Y133" s="46">
        <v>160.04556650000001</v>
      </c>
      <c r="Z133" s="46">
        <v>0.160045567</v>
      </c>
      <c r="AA133" s="46">
        <v>0.22374370199999999</v>
      </c>
      <c r="AB133" s="330">
        <v>0.3</v>
      </c>
      <c r="AC133" s="231"/>
      <c r="AD133" s="231"/>
      <c r="AE133" s="231"/>
      <c r="AF133" s="231"/>
      <c r="AG133" s="331">
        <v>0</v>
      </c>
      <c r="AH133" s="231">
        <v>281</v>
      </c>
      <c r="AI133" s="231">
        <v>4074.6030000000001</v>
      </c>
      <c r="AJ133" s="231">
        <v>4.0746029999999998</v>
      </c>
      <c r="AK133" s="231">
        <v>3.646048124</v>
      </c>
      <c r="AL133" s="331">
        <v>4.8499999999999996</v>
      </c>
      <c r="AM133" s="231">
        <v>281</v>
      </c>
      <c r="AN133" s="231">
        <v>4074.6030000000001</v>
      </c>
      <c r="AO133" s="231">
        <v>4.0746029999999998</v>
      </c>
      <c r="AP133" s="231">
        <v>3.646048124</v>
      </c>
      <c r="AQ133" s="331">
        <v>4.8499999999999996</v>
      </c>
      <c r="AR133" s="233"/>
      <c r="AS133" s="233"/>
      <c r="AT133" s="233"/>
      <c r="AU133" s="233"/>
      <c r="AV133" s="233"/>
      <c r="AW133" s="333">
        <v>0</v>
      </c>
      <c r="AX133" s="234">
        <v>3</v>
      </c>
      <c r="AY133" s="234">
        <v>2400</v>
      </c>
      <c r="AZ133" s="234">
        <v>2.4</v>
      </c>
      <c r="BA133" s="234">
        <v>3.2800581059999998</v>
      </c>
      <c r="BB133" s="336">
        <v>4.3600000000000003</v>
      </c>
      <c r="BC133" s="17">
        <v>285</v>
      </c>
      <c r="BD133" s="17">
        <v>6.63</v>
      </c>
      <c r="BE133" s="17">
        <v>7.15</v>
      </c>
      <c r="BF133" s="338">
        <v>9.51</v>
      </c>
    </row>
    <row r="134" spans="1:58" x14ac:dyDescent="0.25">
      <c r="A134" s="42" t="s">
        <v>592</v>
      </c>
      <c r="B134" s="16" t="s">
        <v>831</v>
      </c>
      <c r="C134" s="252">
        <v>17068</v>
      </c>
      <c r="D134" s="43">
        <v>127.97</v>
      </c>
      <c r="E134" s="227"/>
      <c r="F134" s="227"/>
      <c r="G134" s="227"/>
      <c r="H134" s="227"/>
      <c r="I134" s="227"/>
      <c r="J134" s="325">
        <v>0</v>
      </c>
      <c r="K134" s="228"/>
      <c r="L134" s="228"/>
      <c r="M134" s="228"/>
      <c r="N134" s="228"/>
      <c r="O134" s="228"/>
      <c r="P134" s="327">
        <v>0</v>
      </c>
      <c r="Q134" s="229"/>
      <c r="R134" s="229"/>
      <c r="S134" s="229"/>
      <c r="T134" s="229"/>
      <c r="U134" s="229"/>
      <c r="V134" s="328">
        <v>0</v>
      </c>
      <c r="W134" s="46">
        <v>1</v>
      </c>
      <c r="X134" s="46">
        <v>1</v>
      </c>
      <c r="Y134" s="46">
        <v>316.3644592</v>
      </c>
      <c r="Z134" s="46">
        <v>0.31636445899999999</v>
      </c>
      <c r="AA134" s="46">
        <v>0.44227751399999998</v>
      </c>
      <c r="AB134" s="330">
        <v>0.35</v>
      </c>
      <c r="AC134" s="231">
        <v>2</v>
      </c>
      <c r="AD134" s="231">
        <v>0.89</v>
      </c>
      <c r="AE134" s="231">
        <v>8.8999999999999995E-4</v>
      </c>
      <c r="AF134" s="231">
        <v>7.9639200000000004E-4</v>
      </c>
      <c r="AG134" s="331">
        <v>0</v>
      </c>
      <c r="AH134" s="231">
        <v>636</v>
      </c>
      <c r="AI134" s="231">
        <v>6693.9809999999998</v>
      </c>
      <c r="AJ134" s="231">
        <v>6.693981</v>
      </c>
      <c r="AK134" s="231">
        <v>5.9899275750000003</v>
      </c>
      <c r="AL134" s="331">
        <v>4.68</v>
      </c>
      <c r="AM134" s="231">
        <v>638</v>
      </c>
      <c r="AN134" s="231">
        <v>6694.8710000000001</v>
      </c>
      <c r="AO134" s="231">
        <v>6.694871</v>
      </c>
      <c r="AP134" s="231">
        <v>5.9907239670000001</v>
      </c>
      <c r="AQ134" s="331">
        <v>4.68</v>
      </c>
      <c r="AR134" s="233">
        <v>1</v>
      </c>
      <c r="AS134" s="233">
        <v>1</v>
      </c>
      <c r="AT134" s="233">
        <v>55</v>
      </c>
      <c r="AU134" s="233">
        <v>5.5E-2</v>
      </c>
      <c r="AV134" s="233">
        <v>0.14540600000000001</v>
      </c>
      <c r="AW134" s="333">
        <v>0.11</v>
      </c>
      <c r="AX134" s="234">
        <v>1</v>
      </c>
      <c r="AY134" s="234">
        <v>600</v>
      </c>
      <c r="AZ134" s="234">
        <v>0.6</v>
      </c>
      <c r="BA134" s="234">
        <v>0.70542697600000004</v>
      </c>
      <c r="BB134" s="336">
        <v>0.55000000000000004</v>
      </c>
      <c r="BC134" s="17">
        <v>641</v>
      </c>
      <c r="BD134" s="17">
        <v>7.67</v>
      </c>
      <c r="BE134" s="17">
        <v>7.28</v>
      </c>
      <c r="BF134" s="338">
        <v>5.69</v>
      </c>
    </row>
    <row r="135" spans="1:58" x14ac:dyDescent="0.25">
      <c r="A135" s="42" t="s">
        <v>609</v>
      </c>
      <c r="B135" s="16" t="s">
        <v>237</v>
      </c>
      <c r="C135" s="252">
        <v>21963</v>
      </c>
      <c r="D135" s="43">
        <v>164.67</v>
      </c>
      <c r="E135" s="227"/>
      <c r="F135" s="227"/>
      <c r="G135" s="227"/>
      <c r="H135" s="227"/>
      <c r="I135" s="227"/>
      <c r="J135" s="325">
        <v>0</v>
      </c>
      <c r="K135" s="228"/>
      <c r="L135" s="228"/>
      <c r="M135" s="228"/>
      <c r="N135" s="228"/>
      <c r="O135" s="228"/>
      <c r="P135" s="327">
        <v>0</v>
      </c>
      <c r="Q135" s="229"/>
      <c r="R135" s="229"/>
      <c r="S135" s="229"/>
      <c r="T135" s="229"/>
      <c r="U135" s="229"/>
      <c r="V135" s="328">
        <v>0</v>
      </c>
      <c r="W135" s="46">
        <v>1</v>
      </c>
      <c r="X135" s="46">
        <v>2</v>
      </c>
      <c r="Y135" s="46">
        <v>178</v>
      </c>
      <c r="Z135" s="46">
        <v>0.17799999999999999</v>
      </c>
      <c r="AA135" s="46">
        <v>0.95222425200000005</v>
      </c>
      <c r="AB135" s="330">
        <v>0.57999999999999996</v>
      </c>
      <c r="AC135" s="231"/>
      <c r="AD135" s="231"/>
      <c r="AE135" s="231"/>
      <c r="AF135" s="231"/>
      <c r="AG135" s="331">
        <v>0</v>
      </c>
      <c r="AH135" s="231">
        <v>368</v>
      </c>
      <c r="AI135" s="231">
        <v>5664.9870000000001</v>
      </c>
      <c r="AJ135" s="231">
        <v>5.664987</v>
      </c>
      <c r="AK135" s="231">
        <v>5.0691601669999997</v>
      </c>
      <c r="AL135" s="331">
        <v>3.08</v>
      </c>
      <c r="AM135" s="231">
        <v>368</v>
      </c>
      <c r="AN135" s="231">
        <v>5664.9870000000001</v>
      </c>
      <c r="AO135" s="231">
        <v>5.664987</v>
      </c>
      <c r="AP135" s="231">
        <v>5.0691601669999997</v>
      </c>
      <c r="AQ135" s="331">
        <v>3.08</v>
      </c>
      <c r="AR135" s="233">
        <v>3</v>
      </c>
      <c r="AS135" s="233">
        <v>3</v>
      </c>
      <c r="AT135" s="233">
        <v>1860</v>
      </c>
      <c r="AU135" s="233">
        <v>1.86</v>
      </c>
      <c r="AV135" s="233">
        <v>8.2191720000000004</v>
      </c>
      <c r="AW135" s="333">
        <v>4.99</v>
      </c>
      <c r="AX135" s="234">
        <v>6</v>
      </c>
      <c r="AY135" s="234">
        <v>11000</v>
      </c>
      <c r="AZ135" s="234">
        <v>11</v>
      </c>
      <c r="BA135" s="234">
        <v>13.45115811</v>
      </c>
      <c r="BB135" s="336">
        <v>8.17</v>
      </c>
      <c r="BC135" s="17">
        <v>378</v>
      </c>
      <c r="BD135" s="17">
        <v>18.7</v>
      </c>
      <c r="BE135" s="17">
        <v>27.69</v>
      </c>
      <c r="BF135" s="338">
        <v>16.82</v>
      </c>
    </row>
    <row r="136" spans="1:58" x14ac:dyDescent="0.25">
      <c r="A136" s="42" t="s">
        <v>615</v>
      </c>
      <c r="B136" s="16" t="s">
        <v>244</v>
      </c>
      <c r="C136" s="252">
        <v>18503</v>
      </c>
      <c r="D136" s="43">
        <v>138.72999999999999</v>
      </c>
      <c r="E136" s="227"/>
      <c r="F136" s="227"/>
      <c r="G136" s="227"/>
      <c r="H136" s="227"/>
      <c r="I136" s="227"/>
      <c r="J136" s="325">
        <v>0</v>
      </c>
      <c r="K136" s="228"/>
      <c r="L136" s="228"/>
      <c r="M136" s="228"/>
      <c r="N136" s="228"/>
      <c r="O136" s="228"/>
      <c r="P136" s="327">
        <v>0</v>
      </c>
      <c r="Q136" s="229"/>
      <c r="R136" s="229"/>
      <c r="S136" s="229"/>
      <c r="T136" s="229"/>
      <c r="U136" s="229"/>
      <c r="V136" s="328">
        <v>0</v>
      </c>
      <c r="W136" s="46">
        <v>1</v>
      </c>
      <c r="X136" s="46">
        <v>1</v>
      </c>
      <c r="Y136" s="46">
        <v>195.78399139999999</v>
      </c>
      <c r="Z136" s="46">
        <v>0.19578399099999999</v>
      </c>
      <c r="AA136" s="46">
        <v>0.27370601999999999</v>
      </c>
      <c r="AB136" s="330">
        <v>0.2</v>
      </c>
      <c r="AC136" s="231">
        <v>1</v>
      </c>
      <c r="AD136" s="231">
        <v>9</v>
      </c>
      <c r="AE136" s="231">
        <v>8.9999999999999993E-3</v>
      </c>
      <c r="AF136" s="231">
        <v>8.0534060000000008E-3</v>
      </c>
      <c r="AG136" s="331">
        <v>0.01</v>
      </c>
      <c r="AH136" s="231">
        <v>539</v>
      </c>
      <c r="AI136" s="231">
        <v>7576.893</v>
      </c>
      <c r="AJ136" s="231">
        <v>7.5768930000000001</v>
      </c>
      <c r="AK136" s="231">
        <v>6.7799774619999997</v>
      </c>
      <c r="AL136" s="331">
        <v>4.8899999999999997</v>
      </c>
      <c r="AM136" s="231">
        <v>540</v>
      </c>
      <c r="AN136" s="231">
        <v>7585.893</v>
      </c>
      <c r="AO136" s="231">
        <v>7.5858930000000004</v>
      </c>
      <c r="AP136" s="231">
        <v>6.7880308679999999</v>
      </c>
      <c r="AQ136" s="331">
        <v>4.8899999999999997</v>
      </c>
      <c r="AR136" s="233">
        <v>2</v>
      </c>
      <c r="AS136" s="233">
        <v>4</v>
      </c>
      <c r="AT136" s="233">
        <v>983</v>
      </c>
      <c r="AU136" s="233">
        <v>0.98299999999999998</v>
      </c>
      <c r="AV136" s="233">
        <v>1.8033980000000001</v>
      </c>
      <c r="AW136" s="333">
        <v>1.3</v>
      </c>
      <c r="AX136" s="234">
        <v>2</v>
      </c>
      <c r="AY136" s="234">
        <v>1200</v>
      </c>
      <c r="AZ136" s="234">
        <v>1.2</v>
      </c>
      <c r="BA136" s="234">
        <v>1.3293273670000001</v>
      </c>
      <c r="BB136" s="336">
        <v>0.96</v>
      </c>
      <c r="BC136" s="17">
        <v>545</v>
      </c>
      <c r="BD136" s="17">
        <v>9.9600000000000009</v>
      </c>
      <c r="BE136" s="17">
        <v>10.19</v>
      </c>
      <c r="BF136" s="338">
        <v>7.35</v>
      </c>
    </row>
    <row r="137" spans="1:58" x14ac:dyDescent="0.25">
      <c r="A137" s="42" t="s">
        <v>683</v>
      </c>
      <c r="B137" s="16" t="s">
        <v>801</v>
      </c>
      <c r="C137" s="252">
        <v>19599</v>
      </c>
      <c r="D137" s="43">
        <v>146.94999999999999</v>
      </c>
      <c r="E137" s="227">
        <v>1</v>
      </c>
      <c r="F137" s="227">
        <v>1</v>
      </c>
      <c r="G137" s="227">
        <v>24</v>
      </c>
      <c r="H137" s="227">
        <v>2.4E-2</v>
      </c>
      <c r="I137" s="227">
        <v>0.143544</v>
      </c>
      <c r="J137" s="325">
        <v>0.1</v>
      </c>
      <c r="K137" s="228"/>
      <c r="L137" s="228"/>
      <c r="M137" s="228"/>
      <c r="N137" s="228"/>
      <c r="O137" s="228"/>
      <c r="P137" s="327">
        <v>0</v>
      </c>
      <c r="Q137" s="229"/>
      <c r="R137" s="229"/>
      <c r="S137" s="229"/>
      <c r="T137" s="229"/>
      <c r="U137" s="229"/>
      <c r="V137" s="328">
        <v>0</v>
      </c>
      <c r="W137" s="46">
        <v>1</v>
      </c>
      <c r="X137" s="46">
        <v>1</v>
      </c>
      <c r="Y137" s="46">
        <v>183.65073820000001</v>
      </c>
      <c r="Z137" s="46">
        <v>0.18365073800000001</v>
      </c>
      <c r="AA137" s="46">
        <v>0.256743732</v>
      </c>
      <c r="AB137" s="330">
        <v>0.17</v>
      </c>
      <c r="AC137" s="231"/>
      <c r="AD137" s="231"/>
      <c r="AE137" s="231"/>
      <c r="AF137" s="231"/>
      <c r="AG137" s="331">
        <v>0</v>
      </c>
      <c r="AH137" s="231">
        <v>384</v>
      </c>
      <c r="AI137" s="231">
        <v>5764.5550000000003</v>
      </c>
      <c r="AJ137" s="231">
        <v>5.7645549999999997</v>
      </c>
      <c r="AK137" s="231">
        <v>5.1582558939999998</v>
      </c>
      <c r="AL137" s="331">
        <v>3.51</v>
      </c>
      <c r="AM137" s="231">
        <v>384</v>
      </c>
      <c r="AN137" s="231">
        <v>5764.5550000000003</v>
      </c>
      <c r="AO137" s="231">
        <v>5.7645549999999997</v>
      </c>
      <c r="AP137" s="231">
        <v>5.1582558939999998</v>
      </c>
      <c r="AQ137" s="331">
        <v>3.51</v>
      </c>
      <c r="AR137" s="233"/>
      <c r="AS137" s="233"/>
      <c r="AT137" s="233"/>
      <c r="AU137" s="233"/>
      <c r="AV137" s="233"/>
      <c r="AW137" s="333">
        <v>0</v>
      </c>
      <c r="AX137" s="234">
        <v>1</v>
      </c>
      <c r="AY137" s="234">
        <v>600</v>
      </c>
      <c r="AZ137" s="234">
        <v>0.6</v>
      </c>
      <c r="BA137" s="234">
        <v>0.57363847700000004</v>
      </c>
      <c r="BB137" s="336">
        <v>0.39</v>
      </c>
      <c r="BC137" s="17">
        <v>387</v>
      </c>
      <c r="BD137" s="17">
        <v>6.57</v>
      </c>
      <c r="BE137" s="17">
        <v>6.13</v>
      </c>
      <c r="BF137" s="338">
        <v>4.17</v>
      </c>
    </row>
    <row r="138" spans="1:58" x14ac:dyDescent="0.25">
      <c r="A138" s="42" t="s">
        <v>705</v>
      </c>
      <c r="B138" s="16" t="s">
        <v>328</v>
      </c>
      <c r="C138" s="252">
        <v>25199</v>
      </c>
      <c r="D138" s="43">
        <v>188.93</v>
      </c>
      <c r="E138" s="227"/>
      <c r="F138" s="227"/>
      <c r="G138" s="227"/>
      <c r="H138" s="227"/>
      <c r="I138" s="227"/>
      <c r="J138" s="325">
        <v>0</v>
      </c>
      <c r="K138" s="228"/>
      <c r="L138" s="228"/>
      <c r="M138" s="228"/>
      <c r="N138" s="228"/>
      <c r="O138" s="228"/>
      <c r="P138" s="327">
        <v>0</v>
      </c>
      <c r="Q138" s="229"/>
      <c r="R138" s="229"/>
      <c r="S138" s="229"/>
      <c r="T138" s="229"/>
      <c r="U138" s="229"/>
      <c r="V138" s="328">
        <v>0</v>
      </c>
      <c r="W138" s="46">
        <v>2</v>
      </c>
      <c r="X138" s="46">
        <v>2</v>
      </c>
      <c r="Y138" s="46">
        <v>404.88576819999997</v>
      </c>
      <c r="Z138" s="46">
        <v>0.40488576799999998</v>
      </c>
      <c r="AA138" s="46">
        <v>0.56603030399999998</v>
      </c>
      <c r="AB138" s="330">
        <v>0.3</v>
      </c>
      <c r="AC138" s="231"/>
      <c r="AD138" s="231"/>
      <c r="AE138" s="231"/>
      <c r="AF138" s="231"/>
      <c r="AG138" s="331">
        <v>0</v>
      </c>
      <c r="AH138" s="231">
        <v>636</v>
      </c>
      <c r="AI138" s="231">
        <v>7279.3320000000003</v>
      </c>
      <c r="AJ138" s="231">
        <v>7.2793320000000001</v>
      </c>
      <c r="AK138" s="231">
        <v>6.5137130609999998</v>
      </c>
      <c r="AL138" s="331">
        <v>3.45</v>
      </c>
      <c r="AM138" s="231">
        <v>636</v>
      </c>
      <c r="AN138" s="231">
        <v>7279.3320000000003</v>
      </c>
      <c r="AO138" s="231">
        <v>7.2793320000000001</v>
      </c>
      <c r="AP138" s="231">
        <v>6.5137130609999998</v>
      </c>
      <c r="AQ138" s="331">
        <v>3.45</v>
      </c>
      <c r="AR138" s="233">
        <v>2</v>
      </c>
      <c r="AS138" s="233">
        <v>2</v>
      </c>
      <c r="AT138" s="233">
        <v>230</v>
      </c>
      <c r="AU138" s="233">
        <v>0.23</v>
      </c>
      <c r="AV138" s="233">
        <v>0.94496000000000002</v>
      </c>
      <c r="AW138" s="333">
        <v>0.5</v>
      </c>
      <c r="AX138" s="234"/>
      <c r="AY138" s="234"/>
      <c r="AZ138" s="234"/>
      <c r="BA138" s="234"/>
      <c r="BB138" s="336">
        <v>0</v>
      </c>
      <c r="BC138" s="17">
        <v>640</v>
      </c>
      <c r="BD138" s="17">
        <v>7.91</v>
      </c>
      <c r="BE138" s="17">
        <v>8.02</v>
      </c>
      <c r="BF138" s="338">
        <v>4.25</v>
      </c>
    </row>
    <row r="139" spans="1:58" x14ac:dyDescent="0.25">
      <c r="A139" s="42" t="s">
        <v>711</v>
      </c>
      <c r="B139" s="16" t="s">
        <v>836</v>
      </c>
      <c r="C139" s="252">
        <v>20875</v>
      </c>
      <c r="D139" s="43">
        <v>156.51</v>
      </c>
      <c r="E139" s="227">
        <v>2</v>
      </c>
      <c r="F139" s="227">
        <v>2</v>
      </c>
      <c r="G139" s="227">
        <v>225</v>
      </c>
      <c r="H139" s="227">
        <v>0.22500000000000001</v>
      </c>
      <c r="I139" s="227">
        <v>1.3457250000000001</v>
      </c>
      <c r="J139" s="325">
        <v>0.86</v>
      </c>
      <c r="K139" s="228"/>
      <c r="L139" s="228"/>
      <c r="M139" s="228"/>
      <c r="N139" s="228"/>
      <c r="O139" s="228"/>
      <c r="P139" s="327">
        <v>0</v>
      </c>
      <c r="Q139" s="229"/>
      <c r="R139" s="229"/>
      <c r="S139" s="229"/>
      <c r="T139" s="229"/>
      <c r="U139" s="229"/>
      <c r="V139" s="328">
        <v>0</v>
      </c>
      <c r="W139" s="46"/>
      <c r="X139" s="46"/>
      <c r="Y139" s="46"/>
      <c r="Z139" s="46"/>
      <c r="AA139" s="46"/>
      <c r="AB139" s="330">
        <v>0</v>
      </c>
      <c r="AC139" s="231">
        <v>1</v>
      </c>
      <c r="AD139" s="231">
        <v>5</v>
      </c>
      <c r="AE139" s="231">
        <v>5.0000000000000001E-3</v>
      </c>
      <c r="AF139" s="231">
        <v>4.4741149999999999E-3</v>
      </c>
      <c r="AG139" s="331">
        <v>0</v>
      </c>
      <c r="AH139" s="231">
        <v>804</v>
      </c>
      <c r="AI139" s="231">
        <v>12549.834000000001</v>
      </c>
      <c r="AJ139" s="231">
        <v>12.549834000000001</v>
      </c>
      <c r="AK139" s="231">
        <v>11.229879009999999</v>
      </c>
      <c r="AL139" s="331">
        <v>7.18</v>
      </c>
      <c r="AM139" s="231">
        <v>805</v>
      </c>
      <c r="AN139" s="231">
        <v>12554.834000000001</v>
      </c>
      <c r="AO139" s="231">
        <v>12.554834</v>
      </c>
      <c r="AP139" s="231">
        <v>11.234353130000001</v>
      </c>
      <c r="AQ139" s="331">
        <v>7.18</v>
      </c>
      <c r="AR139" s="233">
        <v>2</v>
      </c>
      <c r="AS139" s="233">
        <v>3</v>
      </c>
      <c r="AT139" s="233">
        <v>153</v>
      </c>
      <c r="AU139" s="233">
        <v>0.153</v>
      </c>
      <c r="AV139" s="233">
        <v>0.451569</v>
      </c>
      <c r="AW139" s="333">
        <v>0.28999999999999998</v>
      </c>
      <c r="AX139" s="234">
        <v>3</v>
      </c>
      <c r="AY139" s="234">
        <v>2400</v>
      </c>
      <c r="AZ139" s="234">
        <v>2.4</v>
      </c>
      <c r="BA139" s="234">
        <v>3.1528657369999999</v>
      </c>
      <c r="BB139" s="336">
        <v>2.0099999999999998</v>
      </c>
      <c r="BC139" s="17">
        <v>812</v>
      </c>
      <c r="BD139" s="17">
        <v>15.33</v>
      </c>
      <c r="BE139" s="17">
        <v>16.18</v>
      </c>
      <c r="BF139" s="338">
        <v>10.34</v>
      </c>
    </row>
    <row r="140" spans="1:58" x14ac:dyDescent="0.25">
      <c r="A140" s="42" t="s">
        <v>394</v>
      </c>
      <c r="B140" s="16" t="s">
        <v>30</v>
      </c>
      <c r="C140" s="252">
        <v>111636</v>
      </c>
      <c r="D140" s="43">
        <v>837.01</v>
      </c>
      <c r="E140" s="227">
        <v>9</v>
      </c>
      <c r="F140" s="227">
        <v>13</v>
      </c>
      <c r="G140" s="227">
        <v>3560</v>
      </c>
      <c r="H140" s="227">
        <v>3.56</v>
      </c>
      <c r="I140" s="227">
        <v>21.292359999999999</v>
      </c>
      <c r="J140" s="325">
        <v>2.54</v>
      </c>
      <c r="K140" s="228"/>
      <c r="L140" s="228"/>
      <c r="M140" s="228"/>
      <c r="N140" s="228"/>
      <c r="O140" s="228"/>
      <c r="P140" s="327">
        <v>0</v>
      </c>
      <c r="Q140" s="229"/>
      <c r="R140" s="229"/>
      <c r="S140" s="229"/>
      <c r="T140" s="229"/>
      <c r="U140" s="229"/>
      <c r="V140" s="328">
        <v>0</v>
      </c>
      <c r="W140" s="46">
        <v>1</v>
      </c>
      <c r="X140" s="46">
        <v>1</v>
      </c>
      <c r="Y140" s="46">
        <v>2377.9165240000002</v>
      </c>
      <c r="Z140" s="46">
        <v>2.3779165240000002</v>
      </c>
      <c r="AA140" s="46">
        <v>3.3243273000000002</v>
      </c>
      <c r="AB140" s="330">
        <v>0.4</v>
      </c>
      <c r="AC140" s="231">
        <v>1</v>
      </c>
      <c r="AD140" s="231">
        <v>9.6</v>
      </c>
      <c r="AE140" s="231">
        <v>9.5999999999999992E-3</v>
      </c>
      <c r="AF140" s="231">
        <v>8.5903000000000004E-3</v>
      </c>
      <c r="AG140" s="331">
        <v>0</v>
      </c>
      <c r="AH140" s="231">
        <v>1587</v>
      </c>
      <c r="AI140" s="231">
        <v>15660.438</v>
      </c>
      <c r="AJ140" s="231">
        <v>15.660437999999999</v>
      </c>
      <c r="AK140" s="231">
        <v>14.013318740000001</v>
      </c>
      <c r="AL140" s="331">
        <v>1.67</v>
      </c>
      <c r="AM140" s="231">
        <v>1588</v>
      </c>
      <c r="AN140" s="231">
        <v>15670.038</v>
      </c>
      <c r="AO140" s="231">
        <v>15.670038</v>
      </c>
      <c r="AP140" s="231">
        <v>14.021909040000001</v>
      </c>
      <c r="AQ140" s="331">
        <v>1.68</v>
      </c>
      <c r="AR140" s="233"/>
      <c r="AS140" s="233"/>
      <c r="AT140" s="233"/>
      <c r="AU140" s="233"/>
      <c r="AV140" s="233"/>
      <c r="AW140" s="333">
        <v>0</v>
      </c>
      <c r="AX140" s="234"/>
      <c r="AY140" s="234"/>
      <c r="AZ140" s="234"/>
      <c r="BA140" s="234"/>
      <c r="BB140" s="336">
        <v>0</v>
      </c>
      <c r="BC140" s="17">
        <v>1598</v>
      </c>
      <c r="BD140" s="17">
        <v>21.61</v>
      </c>
      <c r="BE140" s="17">
        <v>38.64</v>
      </c>
      <c r="BF140" s="338">
        <v>4.62</v>
      </c>
    </row>
    <row r="141" spans="1:58" x14ac:dyDescent="0.25">
      <c r="A141" s="42" t="s">
        <v>417</v>
      </c>
      <c r="B141" s="16" t="s">
        <v>52</v>
      </c>
      <c r="C141" s="252">
        <v>18527</v>
      </c>
      <c r="D141" s="43">
        <v>138.91</v>
      </c>
      <c r="E141" s="227">
        <v>2</v>
      </c>
      <c r="F141" s="227">
        <v>2</v>
      </c>
      <c r="G141" s="227">
        <v>144.69999999999999</v>
      </c>
      <c r="H141" s="227">
        <v>0.1447</v>
      </c>
      <c r="I141" s="227">
        <v>0.86545070000000002</v>
      </c>
      <c r="J141" s="325">
        <v>0.62</v>
      </c>
      <c r="K141" s="228"/>
      <c r="L141" s="228"/>
      <c r="M141" s="228"/>
      <c r="N141" s="228"/>
      <c r="O141" s="228"/>
      <c r="P141" s="327">
        <v>0</v>
      </c>
      <c r="Q141" s="229"/>
      <c r="R141" s="229"/>
      <c r="S141" s="229"/>
      <c r="T141" s="229"/>
      <c r="U141" s="229"/>
      <c r="V141" s="328">
        <v>0</v>
      </c>
      <c r="W141" s="46"/>
      <c r="X141" s="46"/>
      <c r="Y141" s="46"/>
      <c r="Z141" s="46"/>
      <c r="AA141" s="46"/>
      <c r="AB141" s="330">
        <v>0</v>
      </c>
      <c r="AC141" s="231">
        <v>3</v>
      </c>
      <c r="AD141" s="231">
        <v>12.811999999999999</v>
      </c>
      <c r="AE141" s="231">
        <v>1.2812E-2</v>
      </c>
      <c r="AF141" s="231">
        <v>1.1464471E-2</v>
      </c>
      <c r="AG141" s="331">
        <v>0.01</v>
      </c>
      <c r="AH141" s="231">
        <v>357</v>
      </c>
      <c r="AI141" s="231">
        <v>6184.6750000000002</v>
      </c>
      <c r="AJ141" s="231">
        <v>6.1846750000000004</v>
      </c>
      <c r="AK141" s="231">
        <v>5.5341888959999999</v>
      </c>
      <c r="AL141" s="331">
        <v>3.98</v>
      </c>
      <c r="AM141" s="231">
        <v>360</v>
      </c>
      <c r="AN141" s="231">
        <v>6197.4870000000001</v>
      </c>
      <c r="AO141" s="231">
        <v>6.1974869999999997</v>
      </c>
      <c r="AP141" s="231">
        <v>5.5456533669999999</v>
      </c>
      <c r="AQ141" s="331">
        <v>3.99</v>
      </c>
      <c r="AR141" s="233"/>
      <c r="AS141" s="233"/>
      <c r="AT141" s="233"/>
      <c r="AU141" s="233"/>
      <c r="AV141" s="233"/>
      <c r="AW141" s="333">
        <v>0</v>
      </c>
      <c r="AX141" s="234"/>
      <c r="AY141" s="234"/>
      <c r="AZ141" s="234"/>
      <c r="BA141" s="234"/>
      <c r="BB141" s="336">
        <v>0</v>
      </c>
      <c r="BC141" s="17">
        <v>362</v>
      </c>
      <c r="BD141" s="17">
        <v>6.34</v>
      </c>
      <c r="BE141" s="17">
        <v>6.41</v>
      </c>
      <c r="BF141" s="338">
        <v>4.62</v>
      </c>
    </row>
    <row r="142" spans="1:58" x14ac:dyDescent="0.25">
      <c r="A142" s="42" t="s">
        <v>524</v>
      </c>
      <c r="B142" s="16" t="s">
        <v>822</v>
      </c>
      <c r="C142" s="252">
        <v>19716</v>
      </c>
      <c r="D142" s="43">
        <v>147.82</v>
      </c>
      <c r="E142" s="227">
        <v>4</v>
      </c>
      <c r="F142" s="227">
        <v>4</v>
      </c>
      <c r="G142" s="227">
        <v>310</v>
      </c>
      <c r="H142" s="227">
        <v>0.31</v>
      </c>
      <c r="I142" s="227">
        <v>1.8541099999999999</v>
      </c>
      <c r="J142" s="325">
        <v>1.25</v>
      </c>
      <c r="K142" s="228"/>
      <c r="L142" s="228"/>
      <c r="M142" s="228"/>
      <c r="N142" s="228"/>
      <c r="O142" s="228"/>
      <c r="P142" s="327">
        <v>0</v>
      </c>
      <c r="Q142" s="229"/>
      <c r="R142" s="229"/>
      <c r="S142" s="229"/>
      <c r="T142" s="229"/>
      <c r="U142" s="229"/>
      <c r="V142" s="328">
        <v>0</v>
      </c>
      <c r="W142" s="46"/>
      <c r="X142" s="46"/>
      <c r="Y142" s="46"/>
      <c r="Z142" s="46"/>
      <c r="AA142" s="46"/>
      <c r="AB142" s="330">
        <v>0</v>
      </c>
      <c r="AC142" s="231"/>
      <c r="AD142" s="231"/>
      <c r="AE142" s="231"/>
      <c r="AF142" s="231"/>
      <c r="AG142" s="331">
        <v>0</v>
      </c>
      <c r="AH142" s="231">
        <v>667</v>
      </c>
      <c r="AI142" s="231">
        <v>6647.6009999999997</v>
      </c>
      <c r="AJ142" s="231">
        <v>6.6476009999999999</v>
      </c>
      <c r="AK142" s="231">
        <v>5.9484256880000004</v>
      </c>
      <c r="AL142" s="331">
        <v>4.0199999999999996</v>
      </c>
      <c r="AM142" s="231">
        <v>667</v>
      </c>
      <c r="AN142" s="231">
        <v>6647.6009999999997</v>
      </c>
      <c r="AO142" s="231">
        <v>6.6476009999999999</v>
      </c>
      <c r="AP142" s="231">
        <v>5.9484256880000004</v>
      </c>
      <c r="AQ142" s="331">
        <v>4.0199999999999996</v>
      </c>
      <c r="AR142" s="233"/>
      <c r="AS142" s="233"/>
      <c r="AT142" s="233"/>
      <c r="AU142" s="233"/>
      <c r="AV142" s="233"/>
      <c r="AW142" s="333">
        <v>0</v>
      </c>
      <c r="AX142" s="234"/>
      <c r="AY142" s="234"/>
      <c r="AZ142" s="234"/>
      <c r="BA142" s="234"/>
      <c r="BB142" s="336">
        <v>0</v>
      </c>
      <c r="BC142" s="17">
        <v>671</v>
      </c>
      <c r="BD142" s="17">
        <v>6.96</v>
      </c>
      <c r="BE142" s="17">
        <v>7.8</v>
      </c>
      <c r="BF142" s="338">
        <v>5.28</v>
      </c>
    </row>
    <row r="143" spans="1:58" x14ac:dyDescent="0.25">
      <c r="A143" s="42" t="s">
        <v>532</v>
      </c>
      <c r="B143" s="16" t="s">
        <v>168</v>
      </c>
      <c r="C143" s="252">
        <v>27885</v>
      </c>
      <c r="D143" s="43">
        <v>209.07</v>
      </c>
      <c r="E143" s="227">
        <v>2</v>
      </c>
      <c r="F143" s="227">
        <v>2</v>
      </c>
      <c r="G143" s="227">
        <v>349.5</v>
      </c>
      <c r="H143" s="227">
        <v>0.34949999999999998</v>
      </c>
      <c r="I143" s="227">
        <v>2.0903594999999999</v>
      </c>
      <c r="J143" s="325">
        <v>1</v>
      </c>
      <c r="K143" s="228"/>
      <c r="L143" s="228"/>
      <c r="M143" s="228"/>
      <c r="N143" s="228"/>
      <c r="O143" s="228"/>
      <c r="P143" s="327">
        <v>0</v>
      </c>
      <c r="Q143" s="229"/>
      <c r="R143" s="229"/>
      <c r="S143" s="229"/>
      <c r="T143" s="229"/>
      <c r="U143" s="229"/>
      <c r="V143" s="328">
        <v>0</v>
      </c>
      <c r="W143" s="46"/>
      <c r="X143" s="46"/>
      <c r="Y143" s="46"/>
      <c r="Z143" s="46"/>
      <c r="AA143" s="46"/>
      <c r="AB143" s="330">
        <v>0</v>
      </c>
      <c r="AC143" s="231">
        <v>1</v>
      </c>
      <c r="AD143" s="231">
        <v>9.6</v>
      </c>
      <c r="AE143" s="231">
        <v>9.5999999999999992E-3</v>
      </c>
      <c r="AF143" s="231">
        <v>8.5903000000000004E-3</v>
      </c>
      <c r="AG143" s="331">
        <v>0</v>
      </c>
      <c r="AH143" s="231">
        <v>555</v>
      </c>
      <c r="AI143" s="231">
        <v>6030.8410000000003</v>
      </c>
      <c r="AJ143" s="231">
        <v>6.0308409999999997</v>
      </c>
      <c r="AK143" s="231">
        <v>5.3965347079999999</v>
      </c>
      <c r="AL143" s="331">
        <v>2.58</v>
      </c>
      <c r="AM143" s="231">
        <v>556</v>
      </c>
      <c r="AN143" s="231">
        <v>6040.4409999999998</v>
      </c>
      <c r="AO143" s="231">
        <v>6.0404410000000004</v>
      </c>
      <c r="AP143" s="231">
        <v>5.4051250079999997</v>
      </c>
      <c r="AQ143" s="331">
        <v>2.59</v>
      </c>
      <c r="AR143" s="233">
        <v>1</v>
      </c>
      <c r="AS143" s="233">
        <v>1</v>
      </c>
      <c r="AT143" s="233">
        <v>31.05</v>
      </c>
      <c r="AU143" s="233">
        <v>3.1050000000000001E-2</v>
      </c>
      <c r="AV143" s="233">
        <v>8.6474999999999996E-2</v>
      </c>
      <c r="AW143" s="333">
        <v>0.04</v>
      </c>
      <c r="AX143" s="234">
        <v>1</v>
      </c>
      <c r="AY143" s="234">
        <v>225</v>
      </c>
      <c r="AZ143" s="234">
        <v>0.22500000000000001</v>
      </c>
      <c r="BA143" s="234">
        <v>5.0812754000000002E-2</v>
      </c>
      <c r="BB143" s="336">
        <v>0.02</v>
      </c>
      <c r="BC143" s="17">
        <v>560</v>
      </c>
      <c r="BD143" s="17">
        <v>6.65</v>
      </c>
      <c r="BE143" s="17">
        <v>7.63</v>
      </c>
      <c r="BF143" s="338">
        <v>3.65</v>
      </c>
    </row>
    <row r="144" spans="1:58" x14ac:dyDescent="0.25">
      <c r="A144" s="42" t="s">
        <v>594</v>
      </c>
      <c r="B144" s="16" t="s">
        <v>223</v>
      </c>
      <c r="C144" s="252">
        <v>15031</v>
      </c>
      <c r="D144" s="43">
        <v>112.7</v>
      </c>
      <c r="E144" s="227"/>
      <c r="F144" s="227"/>
      <c r="G144" s="227"/>
      <c r="H144" s="227"/>
      <c r="I144" s="227"/>
      <c r="J144" s="325">
        <v>0</v>
      </c>
      <c r="K144" s="228"/>
      <c r="L144" s="228"/>
      <c r="M144" s="228"/>
      <c r="N144" s="228"/>
      <c r="O144" s="228"/>
      <c r="P144" s="327">
        <v>0</v>
      </c>
      <c r="Q144" s="229"/>
      <c r="R144" s="229"/>
      <c r="S144" s="229"/>
      <c r="T144" s="229"/>
      <c r="U144" s="229"/>
      <c r="V144" s="328">
        <v>0</v>
      </c>
      <c r="W144" s="46">
        <v>1</v>
      </c>
      <c r="X144" s="46">
        <v>1</v>
      </c>
      <c r="Y144" s="46">
        <v>37</v>
      </c>
      <c r="Z144" s="46">
        <v>3.6999999999999998E-2</v>
      </c>
      <c r="AA144" s="46">
        <v>0.23210371799999999</v>
      </c>
      <c r="AB144" s="330">
        <v>0.21</v>
      </c>
      <c r="AC144" s="231"/>
      <c r="AD144" s="231"/>
      <c r="AE144" s="231"/>
      <c r="AF144" s="231"/>
      <c r="AG144" s="331">
        <v>0</v>
      </c>
      <c r="AH144" s="231">
        <v>514</v>
      </c>
      <c r="AI144" s="231">
        <v>4465.6210000000001</v>
      </c>
      <c r="AJ144" s="231">
        <v>4.4656209999999996</v>
      </c>
      <c r="AK144" s="231">
        <v>3.995939989</v>
      </c>
      <c r="AL144" s="331">
        <v>3.55</v>
      </c>
      <c r="AM144" s="231">
        <v>514</v>
      </c>
      <c r="AN144" s="231">
        <v>4465.6210000000001</v>
      </c>
      <c r="AO144" s="231">
        <v>4.4656209999999996</v>
      </c>
      <c r="AP144" s="231">
        <v>3.995939989</v>
      </c>
      <c r="AQ144" s="331">
        <v>3.55</v>
      </c>
      <c r="AR144" s="233"/>
      <c r="AS144" s="233"/>
      <c r="AT144" s="233"/>
      <c r="AU144" s="233"/>
      <c r="AV144" s="233"/>
      <c r="AW144" s="333">
        <v>0</v>
      </c>
      <c r="AX144" s="234"/>
      <c r="AY144" s="234"/>
      <c r="AZ144" s="234"/>
      <c r="BA144" s="234"/>
      <c r="BB144" s="336">
        <v>0</v>
      </c>
      <c r="BC144" s="17">
        <v>515</v>
      </c>
      <c r="BD144" s="17">
        <v>4.5</v>
      </c>
      <c r="BE144" s="17">
        <v>4.2300000000000004</v>
      </c>
      <c r="BF144" s="338">
        <v>3.75</v>
      </c>
    </row>
    <row r="145" spans="1:58" x14ac:dyDescent="0.25">
      <c r="A145" s="42" t="s">
        <v>602</v>
      </c>
      <c r="B145" s="16" t="s">
        <v>231</v>
      </c>
      <c r="C145" s="252">
        <v>27124</v>
      </c>
      <c r="D145" s="43">
        <v>203.37</v>
      </c>
      <c r="E145" s="227">
        <v>2</v>
      </c>
      <c r="F145" s="227">
        <v>4</v>
      </c>
      <c r="G145" s="227">
        <v>1275</v>
      </c>
      <c r="H145" s="227">
        <v>1.2749999999999999</v>
      </c>
      <c r="I145" s="227">
        <v>7.625775</v>
      </c>
      <c r="J145" s="325">
        <v>3.75</v>
      </c>
      <c r="K145" s="228"/>
      <c r="L145" s="228"/>
      <c r="M145" s="228"/>
      <c r="N145" s="228"/>
      <c r="O145" s="228"/>
      <c r="P145" s="327">
        <v>0</v>
      </c>
      <c r="Q145" s="229"/>
      <c r="R145" s="229"/>
      <c r="S145" s="229"/>
      <c r="T145" s="229"/>
      <c r="U145" s="229"/>
      <c r="V145" s="328">
        <v>0</v>
      </c>
      <c r="W145" s="46">
        <v>2</v>
      </c>
      <c r="X145" s="46">
        <v>2</v>
      </c>
      <c r="Y145" s="46">
        <v>501.84823610000001</v>
      </c>
      <c r="Z145" s="46">
        <v>0.50184823599999995</v>
      </c>
      <c r="AA145" s="46">
        <v>0.70158383400000002</v>
      </c>
      <c r="AB145" s="330">
        <v>0.34</v>
      </c>
      <c r="AC145" s="231"/>
      <c r="AD145" s="231"/>
      <c r="AE145" s="231"/>
      <c r="AF145" s="231"/>
      <c r="AG145" s="331">
        <v>0</v>
      </c>
      <c r="AH145" s="231">
        <v>699</v>
      </c>
      <c r="AI145" s="231">
        <v>8613.6200000000008</v>
      </c>
      <c r="AJ145" s="231">
        <v>8.6136199999999992</v>
      </c>
      <c r="AK145" s="231">
        <v>7.7076645350000001</v>
      </c>
      <c r="AL145" s="331">
        <v>3.79</v>
      </c>
      <c r="AM145" s="231">
        <v>699</v>
      </c>
      <c r="AN145" s="231">
        <v>8613.6200000000008</v>
      </c>
      <c r="AO145" s="231">
        <v>8.6136199999999992</v>
      </c>
      <c r="AP145" s="231">
        <v>7.7076645350000001</v>
      </c>
      <c r="AQ145" s="331">
        <v>3.79</v>
      </c>
      <c r="AR145" s="233">
        <v>2</v>
      </c>
      <c r="AS145" s="233">
        <v>2</v>
      </c>
      <c r="AT145" s="233">
        <v>318.5</v>
      </c>
      <c r="AU145" s="233">
        <v>0.31850000000000001</v>
      </c>
      <c r="AV145" s="233">
        <v>0.68162109999999998</v>
      </c>
      <c r="AW145" s="333">
        <v>0.34</v>
      </c>
      <c r="AX145" s="234"/>
      <c r="AY145" s="234"/>
      <c r="AZ145" s="234"/>
      <c r="BA145" s="234"/>
      <c r="BB145" s="336">
        <v>0</v>
      </c>
      <c r="BC145" s="17">
        <v>705</v>
      </c>
      <c r="BD145" s="17">
        <v>10.71</v>
      </c>
      <c r="BE145" s="17">
        <v>16.72</v>
      </c>
      <c r="BF145" s="338">
        <v>8.2200000000000006</v>
      </c>
    </row>
    <row r="146" spans="1:58" x14ac:dyDescent="0.25">
      <c r="A146" s="42" t="s">
        <v>627</v>
      </c>
      <c r="B146" s="16" t="s">
        <v>797</v>
      </c>
      <c r="C146" s="252">
        <v>28759</v>
      </c>
      <c r="D146" s="43">
        <v>215.63</v>
      </c>
      <c r="E146" s="227">
        <v>1</v>
      </c>
      <c r="F146" s="227">
        <v>1</v>
      </c>
      <c r="G146" s="227">
        <v>9.4</v>
      </c>
      <c r="H146" s="227">
        <v>9.4000000000000004E-3</v>
      </c>
      <c r="I146" s="227">
        <v>5.6221399999999998E-2</v>
      </c>
      <c r="J146" s="325">
        <v>0.03</v>
      </c>
      <c r="K146" s="228"/>
      <c r="L146" s="228"/>
      <c r="M146" s="228"/>
      <c r="N146" s="228"/>
      <c r="O146" s="228"/>
      <c r="P146" s="327">
        <v>0</v>
      </c>
      <c r="Q146" s="229"/>
      <c r="R146" s="229"/>
      <c r="S146" s="229"/>
      <c r="T146" s="229"/>
      <c r="U146" s="229"/>
      <c r="V146" s="328">
        <v>0</v>
      </c>
      <c r="W146" s="46">
        <v>1</v>
      </c>
      <c r="X146" s="46">
        <v>1</v>
      </c>
      <c r="Y146" s="46">
        <v>52</v>
      </c>
      <c r="Z146" s="46">
        <v>5.1999999999999998E-2</v>
      </c>
      <c r="AA146" s="46">
        <v>0.60435227999999996</v>
      </c>
      <c r="AB146" s="330">
        <v>0.28000000000000003</v>
      </c>
      <c r="AC146" s="231"/>
      <c r="AD146" s="231"/>
      <c r="AE146" s="231"/>
      <c r="AF146" s="231"/>
      <c r="AG146" s="331">
        <v>0</v>
      </c>
      <c r="AH146" s="231">
        <v>603</v>
      </c>
      <c r="AI146" s="231">
        <v>5078.3130000000001</v>
      </c>
      <c r="AJ146" s="231">
        <v>5.0783129999999996</v>
      </c>
      <c r="AK146" s="231">
        <v>4.5441908289999997</v>
      </c>
      <c r="AL146" s="331">
        <v>2.11</v>
      </c>
      <c r="AM146" s="231">
        <v>603</v>
      </c>
      <c r="AN146" s="231">
        <v>5078.3130000000001</v>
      </c>
      <c r="AO146" s="231">
        <v>5.0783129999999996</v>
      </c>
      <c r="AP146" s="231">
        <v>4.5441908289999997</v>
      </c>
      <c r="AQ146" s="331">
        <v>2.11</v>
      </c>
      <c r="AR146" s="233"/>
      <c r="AS146" s="233"/>
      <c r="AT146" s="233"/>
      <c r="AU146" s="233"/>
      <c r="AV146" s="233"/>
      <c r="AW146" s="333">
        <v>0</v>
      </c>
      <c r="AX146" s="234"/>
      <c r="AY146" s="234"/>
      <c r="AZ146" s="234"/>
      <c r="BA146" s="234"/>
      <c r="BB146" s="336">
        <v>0</v>
      </c>
      <c r="BC146" s="17">
        <v>605</v>
      </c>
      <c r="BD146" s="17">
        <v>5.14</v>
      </c>
      <c r="BE146" s="17">
        <v>5.2</v>
      </c>
      <c r="BF146" s="338">
        <v>2.41</v>
      </c>
    </row>
    <row r="147" spans="1:58" x14ac:dyDescent="0.25">
      <c r="A147" s="42" t="s">
        <v>696</v>
      </c>
      <c r="B147" s="16" t="s">
        <v>319</v>
      </c>
      <c r="C147" s="252">
        <v>34597</v>
      </c>
      <c r="D147" s="43">
        <v>259.39999999999998</v>
      </c>
      <c r="E147" s="227"/>
      <c r="F147" s="227"/>
      <c r="G147" s="227"/>
      <c r="H147" s="227"/>
      <c r="I147" s="227"/>
      <c r="J147" s="325">
        <v>0</v>
      </c>
      <c r="K147" s="228"/>
      <c r="L147" s="228"/>
      <c r="M147" s="228"/>
      <c r="N147" s="228"/>
      <c r="O147" s="228"/>
      <c r="P147" s="327">
        <v>0</v>
      </c>
      <c r="Q147" s="229"/>
      <c r="R147" s="229"/>
      <c r="S147" s="229"/>
      <c r="T147" s="229"/>
      <c r="U147" s="229"/>
      <c r="V147" s="328">
        <v>0</v>
      </c>
      <c r="W147" s="46"/>
      <c r="X147" s="46"/>
      <c r="Y147" s="46"/>
      <c r="Z147" s="46"/>
      <c r="AA147" s="46"/>
      <c r="AB147" s="330">
        <v>0</v>
      </c>
      <c r="AC147" s="231">
        <v>2</v>
      </c>
      <c r="AD147" s="231">
        <v>44</v>
      </c>
      <c r="AE147" s="231">
        <v>4.3999999999999997E-2</v>
      </c>
      <c r="AF147" s="231">
        <v>3.9372207999999999E-2</v>
      </c>
      <c r="AG147" s="331">
        <v>0.02</v>
      </c>
      <c r="AH147" s="231">
        <v>660</v>
      </c>
      <c r="AI147" s="231">
        <v>7781</v>
      </c>
      <c r="AJ147" s="231">
        <v>7.7809999999999997</v>
      </c>
      <c r="AK147" s="231">
        <v>6.9626170820000004</v>
      </c>
      <c r="AL147" s="331">
        <v>2.68</v>
      </c>
      <c r="AM147" s="231">
        <v>662</v>
      </c>
      <c r="AN147" s="231">
        <v>7825</v>
      </c>
      <c r="AO147" s="231">
        <v>7.8250000000000002</v>
      </c>
      <c r="AP147" s="231">
        <v>7.00198929</v>
      </c>
      <c r="AQ147" s="331">
        <v>2.7</v>
      </c>
      <c r="AR147" s="233">
        <v>2</v>
      </c>
      <c r="AS147" s="233">
        <v>3</v>
      </c>
      <c r="AT147" s="233">
        <v>329</v>
      </c>
      <c r="AU147" s="233">
        <v>0.32900000000000001</v>
      </c>
      <c r="AV147" s="233">
        <v>1.312141</v>
      </c>
      <c r="AW147" s="333">
        <v>0.51</v>
      </c>
      <c r="AX147" s="234">
        <v>1</v>
      </c>
      <c r="AY147" s="234">
        <v>30</v>
      </c>
      <c r="AZ147" s="234">
        <v>0.03</v>
      </c>
      <c r="BA147" s="234">
        <v>4.2065279999999997E-2</v>
      </c>
      <c r="BB147" s="336">
        <v>0.02</v>
      </c>
      <c r="BC147" s="17">
        <v>665</v>
      </c>
      <c r="BD147" s="17">
        <v>8.18</v>
      </c>
      <c r="BE147" s="17">
        <v>8.36</v>
      </c>
      <c r="BF147" s="338">
        <v>3.22</v>
      </c>
    </row>
    <row r="148" spans="1:58" x14ac:dyDescent="0.25">
      <c r="A148" s="42" t="s">
        <v>366</v>
      </c>
      <c r="B148" s="16" t="s">
        <v>4</v>
      </c>
      <c r="C148" s="252">
        <v>23467</v>
      </c>
      <c r="D148" s="43">
        <v>175.95</v>
      </c>
      <c r="E148" s="227"/>
      <c r="F148" s="227"/>
      <c r="G148" s="227"/>
      <c r="H148" s="227"/>
      <c r="I148" s="227"/>
      <c r="J148" s="325">
        <v>0</v>
      </c>
      <c r="K148" s="228"/>
      <c r="L148" s="228"/>
      <c r="M148" s="228"/>
      <c r="N148" s="228"/>
      <c r="O148" s="228"/>
      <c r="P148" s="327">
        <v>0</v>
      </c>
      <c r="Q148" s="229"/>
      <c r="R148" s="229"/>
      <c r="S148" s="229"/>
      <c r="T148" s="229"/>
      <c r="U148" s="229"/>
      <c r="V148" s="328">
        <v>0</v>
      </c>
      <c r="W148" s="46"/>
      <c r="X148" s="46"/>
      <c r="Y148" s="46"/>
      <c r="Z148" s="46"/>
      <c r="AA148" s="46"/>
      <c r="AB148" s="330">
        <v>0</v>
      </c>
      <c r="AC148" s="231"/>
      <c r="AD148" s="231"/>
      <c r="AE148" s="231"/>
      <c r="AF148" s="231"/>
      <c r="AG148" s="331">
        <v>0</v>
      </c>
      <c r="AH148" s="231">
        <v>489</v>
      </c>
      <c r="AI148" s="231">
        <v>4023.386</v>
      </c>
      <c r="AJ148" s="231">
        <v>4.0233860000000004</v>
      </c>
      <c r="AK148" s="231">
        <v>3.600217979</v>
      </c>
      <c r="AL148" s="331">
        <v>2.0499999999999998</v>
      </c>
      <c r="AM148" s="231">
        <v>489</v>
      </c>
      <c r="AN148" s="231">
        <v>4023.386</v>
      </c>
      <c r="AO148" s="231">
        <v>4.0233860000000004</v>
      </c>
      <c r="AP148" s="231">
        <v>3.600217979</v>
      </c>
      <c r="AQ148" s="331">
        <v>2.0499999999999998</v>
      </c>
      <c r="AR148" s="233"/>
      <c r="AS148" s="233"/>
      <c r="AT148" s="233"/>
      <c r="AU148" s="233"/>
      <c r="AV148" s="233"/>
      <c r="AW148" s="333">
        <v>0</v>
      </c>
      <c r="AX148" s="234"/>
      <c r="AY148" s="234"/>
      <c r="AZ148" s="234"/>
      <c r="BA148" s="234"/>
      <c r="BB148" s="336">
        <v>0</v>
      </c>
      <c r="BC148" s="17">
        <v>489</v>
      </c>
      <c r="BD148" s="17">
        <v>4.0199999999999996</v>
      </c>
      <c r="BE148" s="17">
        <v>3.6</v>
      </c>
      <c r="BF148" s="338">
        <v>2.0499999999999998</v>
      </c>
    </row>
    <row r="149" spans="1:58" x14ac:dyDescent="0.25">
      <c r="A149" s="42" t="s">
        <v>379</v>
      </c>
      <c r="B149" s="16" t="s">
        <v>16</v>
      </c>
      <c r="C149" s="252">
        <v>25759</v>
      </c>
      <c r="D149" s="43">
        <v>193.13</v>
      </c>
      <c r="E149" s="227">
        <v>1</v>
      </c>
      <c r="F149" s="227">
        <v>1</v>
      </c>
      <c r="G149" s="227">
        <v>8</v>
      </c>
      <c r="H149" s="227">
        <v>8.0000000000000002E-3</v>
      </c>
      <c r="I149" s="227">
        <v>4.7848000000000002E-2</v>
      </c>
      <c r="J149" s="325">
        <v>0.02</v>
      </c>
      <c r="K149" s="228"/>
      <c r="L149" s="228"/>
      <c r="M149" s="228"/>
      <c r="N149" s="228"/>
      <c r="O149" s="228"/>
      <c r="P149" s="327">
        <v>0</v>
      </c>
      <c r="Q149" s="229"/>
      <c r="R149" s="229"/>
      <c r="S149" s="229"/>
      <c r="T149" s="229"/>
      <c r="U149" s="229"/>
      <c r="V149" s="328">
        <v>0</v>
      </c>
      <c r="W149" s="46">
        <v>1</v>
      </c>
      <c r="X149" s="46">
        <v>1</v>
      </c>
      <c r="Y149" s="46">
        <v>201.4905536</v>
      </c>
      <c r="Z149" s="46">
        <v>0.20149055399999999</v>
      </c>
      <c r="AA149" s="46">
        <v>0.28168379399999999</v>
      </c>
      <c r="AB149" s="330">
        <v>0.15</v>
      </c>
      <c r="AC149" s="231">
        <v>3</v>
      </c>
      <c r="AD149" s="231">
        <v>66.94</v>
      </c>
      <c r="AE149" s="231">
        <v>6.694E-2</v>
      </c>
      <c r="AF149" s="231">
        <v>5.9899446000000002E-2</v>
      </c>
      <c r="AG149" s="331">
        <v>0.03</v>
      </c>
      <c r="AH149" s="231">
        <v>431</v>
      </c>
      <c r="AI149" s="231">
        <v>5179.9009999999998</v>
      </c>
      <c r="AJ149" s="231">
        <v>5.1799010000000001</v>
      </c>
      <c r="AK149" s="231">
        <v>4.6350940989999998</v>
      </c>
      <c r="AL149" s="331">
        <v>2.4</v>
      </c>
      <c r="AM149" s="231">
        <v>434</v>
      </c>
      <c r="AN149" s="231">
        <v>5246.8410000000003</v>
      </c>
      <c r="AO149" s="231">
        <v>5.2468409999999999</v>
      </c>
      <c r="AP149" s="231">
        <v>4.694993545</v>
      </c>
      <c r="AQ149" s="331">
        <v>2.4300000000000002</v>
      </c>
      <c r="AR149" s="233"/>
      <c r="AS149" s="233"/>
      <c r="AT149" s="233"/>
      <c r="AU149" s="233"/>
      <c r="AV149" s="233"/>
      <c r="AW149" s="333">
        <v>0</v>
      </c>
      <c r="AX149" s="234"/>
      <c r="AY149" s="234"/>
      <c r="AZ149" s="234"/>
      <c r="BA149" s="234"/>
      <c r="BB149" s="336">
        <v>0</v>
      </c>
      <c r="BC149" s="17">
        <v>436</v>
      </c>
      <c r="BD149" s="17">
        <v>5.46</v>
      </c>
      <c r="BE149" s="17">
        <v>5.0199999999999996</v>
      </c>
      <c r="BF149" s="338">
        <v>2.6</v>
      </c>
    </row>
    <row r="150" spans="1:58" x14ac:dyDescent="0.25">
      <c r="A150" s="42" t="s">
        <v>408</v>
      </c>
      <c r="B150" s="16" t="s">
        <v>46</v>
      </c>
      <c r="C150" s="252">
        <v>48348</v>
      </c>
      <c r="D150" s="43">
        <v>362.5</v>
      </c>
      <c r="E150" s="227">
        <v>3</v>
      </c>
      <c r="F150" s="227">
        <v>5</v>
      </c>
      <c r="G150" s="227">
        <v>1896</v>
      </c>
      <c r="H150" s="227">
        <v>1.8959999999999999</v>
      </c>
      <c r="I150" s="227">
        <v>11.339976</v>
      </c>
      <c r="J150" s="325">
        <v>3.13</v>
      </c>
      <c r="K150" s="228"/>
      <c r="L150" s="228"/>
      <c r="M150" s="228"/>
      <c r="N150" s="228"/>
      <c r="O150" s="228"/>
      <c r="P150" s="327">
        <v>0</v>
      </c>
      <c r="Q150" s="229"/>
      <c r="R150" s="229"/>
      <c r="S150" s="229"/>
      <c r="T150" s="229"/>
      <c r="U150" s="229"/>
      <c r="V150" s="328">
        <v>0</v>
      </c>
      <c r="W150" s="46">
        <v>2</v>
      </c>
      <c r="X150" s="46">
        <v>2</v>
      </c>
      <c r="Y150" s="46">
        <v>768.31993990000001</v>
      </c>
      <c r="Z150" s="46">
        <v>0.76831994000000003</v>
      </c>
      <c r="AA150" s="46">
        <v>1.074111276</v>
      </c>
      <c r="AB150" s="330">
        <v>0.3</v>
      </c>
      <c r="AC150" s="231"/>
      <c r="AD150" s="231"/>
      <c r="AE150" s="231"/>
      <c r="AF150" s="231"/>
      <c r="AG150" s="331">
        <v>0</v>
      </c>
      <c r="AH150" s="231">
        <v>1130</v>
      </c>
      <c r="AI150" s="231">
        <v>16275.65</v>
      </c>
      <c r="AJ150" s="231">
        <v>16.275649999999999</v>
      </c>
      <c r="AK150" s="231">
        <v>14.563824540000001</v>
      </c>
      <c r="AL150" s="331">
        <v>4.0199999999999996</v>
      </c>
      <c r="AM150" s="231">
        <v>1130</v>
      </c>
      <c r="AN150" s="231">
        <v>16275.65</v>
      </c>
      <c r="AO150" s="231">
        <v>16.275649999999999</v>
      </c>
      <c r="AP150" s="231">
        <v>14.563824540000001</v>
      </c>
      <c r="AQ150" s="331">
        <v>4.0199999999999996</v>
      </c>
      <c r="AR150" s="233"/>
      <c r="AS150" s="233"/>
      <c r="AT150" s="233"/>
      <c r="AU150" s="233"/>
      <c r="AV150" s="233"/>
      <c r="AW150" s="333">
        <v>0</v>
      </c>
      <c r="AX150" s="234"/>
      <c r="AY150" s="234"/>
      <c r="AZ150" s="234"/>
      <c r="BA150" s="234"/>
      <c r="BB150" s="336">
        <v>0</v>
      </c>
      <c r="BC150" s="17">
        <v>1135</v>
      </c>
      <c r="BD150" s="17">
        <v>18.940000000000001</v>
      </c>
      <c r="BE150" s="17">
        <v>26.98</v>
      </c>
      <c r="BF150" s="338">
        <v>7.44</v>
      </c>
    </row>
    <row r="151" spans="1:58" x14ac:dyDescent="0.25">
      <c r="A151" s="42" t="s">
        <v>431</v>
      </c>
      <c r="B151" s="16" t="s">
        <v>66</v>
      </c>
      <c r="C151" s="252">
        <v>18728</v>
      </c>
      <c r="D151" s="43">
        <v>140.41999999999999</v>
      </c>
      <c r="E151" s="227"/>
      <c r="F151" s="227"/>
      <c r="G151" s="227"/>
      <c r="H151" s="227"/>
      <c r="I151" s="227"/>
      <c r="J151" s="325">
        <v>0</v>
      </c>
      <c r="K151" s="228"/>
      <c r="L151" s="228"/>
      <c r="M151" s="228"/>
      <c r="N151" s="228"/>
      <c r="O151" s="228"/>
      <c r="P151" s="327">
        <v>0</v>
      </c>
      <c r="Q151" s="229"/>
      <c r="R151" s="229"/>
      <c r="S151" s="229"/>
      <c r="T151" s="229"/>
      <c r="U151" s="229"/>
      <c r="V151" s="328">
        <v>0</v>
      </c>
      <c r="W151" s="46">
        <v>1</v>
      </c>
      <c r="X151" s="46">
        <v>1</v>
      </c>
      <c r="Y151" s="46">
        <v>360.10042920000001</v>
      </c>
      <c r="Z151" s="46">
        <v>0.360100429</v>
      </c>
      <c r="AA151" s="46">
        <v>0.50342039999999999</v>
      </c>
      <c r="AB151" s="330">
        <v>0.36</v>
      </c>
      <c r="AC151" s="231"/>
      <c r="AD151" s="231"/>
      <c r="AE151" s="231"/>
      <c r="AF151" s="231"/>
      <c r="AG151" s="331">
        <v>0</v>
      </c>
      <c r="AH151" s="231">
        <v>492</v>
      </c>
      <c r="AI151" s="231">
        <v>5615.2730000000001</v>
      </c>
      <c r="AJ151" s="231">
        <v>5.6152730000000002</v>
      </c>
      <c r="AK151" s="231">
        <v>5.0246749399999997</v>
      </c>
      <c r="AL151" s="331">
        <v>3.58</v>
      </c>
      <c r="AM151" s="231">
        <v>492</v>
      </c>
      <c r="AN151" s="231">
        <v>5615.2730000000001</v>
      </c>
      <c r="AO151" s="231">
        <v>5.6152730000000002</v>
      </c>
      <c r="AP151" s="231">
        <v>5.0246749399999997</v>
      </c>
      <c r="AQ151" s="331">
        <v>3.58</v>
      </c>
      <c r="AR151" s="233"/>
      <c r="AS151" s="233"/>
      <c r="AT151" s="233"/>
      <c r="AU151" s="233"/>
      <c r="AV151" s="233"/>
      <c r="AW151" s="333">
        <v>0</v>
      </c>
      <c r="AX151" s="234"/>
      <c r="AY151" s="234"/>
      <c r="AZ151" s="234"/>
      <c r="BA151" s="234"/>
      <c r="BB151" s="336">
        <v>0</v>
      </c>
      <c r="BC151" s="17">
        <v>493</v>
      </c>
      <c r="BD151" s="17">
        <v>5.98</v>
      </c>
      <c r="BE151" s="17">
        <v>5.53</v>
      </c>
      <c r="BF151" s="338">
        <v>3.94</v>
      </c>
    </row>
    <row r="152" spans="1:58" x14ac:dyDescent="0.25">
      <c r="A152" s="42" t="s">
        <v>480</v>
      </c>
      <c r="B152" s="16" t="s">
        <v>121</v>
      </c>
      <c r="C152" s="252">
        <v>47544</v>
      </c>
      <c r="D152" s="43">
        <v>356.47</v>
      </c>
      <c r="E152" s="227">
        <v>2</v>
      </c>
      <c r="F152" s="227">
        <v>2</v>
      </c>
      <c r="G152" s="227">
        <v>150</v>
      </c>
      <c r="H152" s="227">
        <v>0.15</v>
      </c>
      <c r="I152" s="227">
        <v>0.89715</v>
      </c>
      <c r="J152" s="325">
        <v>0.25</v>
      </c>
      <c r="K152" s="228"/>
      <c r="L152" s="228"/>
      <c r="M152" s="228"/>
      <c r="N152" s="228"/>
      <c r="O152" s="228"/>
      <c r="P152" s="327">
        <v>0</v>
      </c>
      <c r="Q152" s="229"/>
      <c r="R152" s="229"/>
      <c r="S152" s="229"/>
      <c r="T152" s="229"/>
      <c r="U152" s="229"/>
      <c r="V152" s="328">
        <v>0</v>
      </c>
      <c r="W152" s="46">
        <v>1</v>
      </c>
      <c r="X152" s="46">
        <v>1</v>
      </c>
      <c r="Y152" s="46">
        <v>524.6286695</v>
      </c>
      <c r="Z152" s="46">
        <v>0.52462867000000002</v>
      </c>
      <c r="AA152" s="46">
        <v>0.73343088000000001</v>
      </c>
      <c r="AB152" s="330">
        <v>0.21</v>
      </c>
      <c r="AC152" s="231"/>
      <c r="AD152" s="231"/>
      <c r="AE152" s="231"/>
      <c r="AF152" s="231"/>
      <c r="AG152" s="331">
        <v>0</v>
      </c>
      <c r="AH152" s="231">
        <v>1328</v>
      </c>
      <c r="AI152" s="231">
        <v>16432.582999999999</v>
      </c>
      <c r="AJ152" s="231">
        <v>16.432583000000001</v>
      </c>
      <c r="AK152" s="231">
        <v>14.70425178</v>
      </c>
      <c r="AL152" s="331">
        <v>4.12</v>
      </c>
      <c r="AM152" s="231">
        <v>1328</v>
      </c>
      <c r="AN152" s="231">
        <v>16432.582999999999</v>
      </c>
      <c r="AO152" s="231">
        <v>16.432583000000001</v>
      </c>
      <c r="AP152" s="231">
        <v>14.70425178</v>
      </c>
      <c r="AQ152" s="331">
        <v>4.12</v>
      </c>
      <c r="AR152" s="233">
        <v>1</v>
      </c>
      <c r="AS152" s="233">
        <v>1</v>
      </c>
      <c r="AT152" s="233">
        <v>4</v>
      </c>
      <c r="AU152" s="233">
        <v>4.0000000000000001E-3</v>
      </c>
      <c r="AV152" s="233">
        <v>7.293E-3</v>
      </c>
      <c r="AW152" s="333">
        <v>0</v>
      </c>
      <c r="AX152" s="234"/>
      <c r="AY152" s="234"/>
      <c r="AZ152" s="234"/>
      <c r="BA152" s="234"/>
      <c r="BB152" s="336">
        <v>0</v>
      </c>
      <c r="BC152" s="17">
        <v>1332</v>
      </c>
      <c r="BD152" s="17">
        <v>17.11</v>
      </c>
      <c r="BE152" s="17">
        <v>16.34</v>
      </c>
      <c r="BF152" s="338">
        <v>4.58</v>
      </c>
    </row>
    <row r="153" spans="1:58" x14ac:dyDescent="0.25">
      <c r="A153" s="42" t="s">
        <v>520</v>
      </c>
      <c r="B153" s="16" t="s">
        <v>790</v>
      </c>
      <c r="C153" s="252">
        <v>41122</v>
      </c>
      <c r="D153" s="43">
        <v>308.32</v>
      </c>
      <c r="E153" s="227"/>
      <c r="F153" s="227"/>
      <c r="G153" s="227"/>
      <c r="H153" s="227"/>
      <c r="I153" s="227"/>
      <c r="J153" s="325">
        <v>0</v>
      </c>
      <c r="K153" s="228"/>
      <c r="L153" s="228"/>
      <c r="M153" s="228"/>
      <c r="N153" s="228"/>
      <c r="O153" s="228"/>
      <c r="P153" s="327">
        <v>0</v>
      </c>
      <c r="Q153" s="229"/>
      <c r="R153" s="229"/>
      <c r="S153" s="229"/>
      <c r="T153" s="229"/>
      <c r="U153" s="229"/>
      <c r="V153" s="328">
        <v>0</v>
      </c>
      <c r="W153" s="46">
        <v>1</v>
      </c>
      <c r="X153" s="46">
        <v>1</v>
      </c>
      <c r="Y153" s="46">
        <v>105</v>
      </c>
      <c r="Z153" s="46">
        <v>0.105</v>
      </c>
      <c r="AA153" s="46">
        <v>0.50205120000000003</v>
      </c>
      <c r="AB153" s="330">
        <v>0.16</v>
      </c>
      <c r="AC153" s="231"/>
      <c r="AD153" s="231"/>
      <c r="AE153" s="231"/>
      <c r="AF153" s="231"/>
      <c r="AG153" s="331">
        <v>0</v>
      </c>
      <c r="AH153" s="231">
        <v>994</v>
      </c>
      <c r="AI153" s="231">
        <v>10933.432000000001</v>
      </c>
      <c r="AJ153" s="231">
        <v>10.933432</v>
      </c>
      <c r="AK153" s="231">
        <v>9.7834854660000001</v>
      </c>
      <c r="AL153" s="331">
        <v>3.17</v>
      </c>
      <c r="AM153" s="231">
        <v>994</v>
      </c>
      <c r="AN153" s="231">
        <v>10933.432000000001</v>
      </c>
      <c r="AO153" s="231">
        <v>10.933432</v>
      </c>
      <c r="AP153" s="231">
        <v>9.7834854660000001</v>
      </c>
      <c r="AQ153" s="331">
        <v>3.17</v>
      </c>
      <c r="AR153" s="233"/>
      <c r="AS153" s="233"/>
      <c r="AT153" s="233"/>
      <c r="AU153" s="233"/>
      <c r="AV153" s="233"/>
      <c r="AW153" s="333">
        <v>0</v>
      </c>
      <c r="AX153" s="234"/>
      <c r="AY153" s="234"/>
      <c r="AZ153" s="234"/>
      <c r="BA153" s="234"/>
      <c r="BB153" s="336">
        <v>0</v>
      </c>
      <c r="BC153" s="17">
        <v>995</v>
      </c>
      <c r="BD153" s="17">
        <v>11.04</v>
      </c>
      <c r="BE153" s="17">
        <v>10.29</v>
      </c>
      <c r="BF153" s="338">
        <v>3.34</v>
      </c>
    </row>
    <row r="154" spans="1:58" x14ac:dyDescent="0.25">
      <c r="A154" s="42" t="s">
        <v>543</v>
      </c>
      <c r="B154" s="16" t="s">
        <v>179</v>
      </c>
      <c r="C154" s="252">
        <v>30316</v>
      </c>
      <c r="D154" s="43">
        <v>227.3</v>
      </c>
      <c r="E154" s="227">
        <v>3</v>
      </c>
      <c r="F154" s="227">
        <v>3</v>
      </c>
      <c r="G154" s="227">
        <v>1286</v>
      </c>
      <c r="H154" s="227">
        <v>1.286</v>
      </c>
      <c r="I154" s="227">
        <v>7.6915659999999999</v>
      </c>
      <c r="J154" s="325">
        <v>3.38</v>
      </c>
      <c r="K154" s="228"/>
      <c r="L154" s="228"/>
      <c r="M154" s="228"/>
      <c r="N154" s="228"/>
      <c r="O154" s="228"/>
      <c r="P154" s="327">
        <v>0</v>
      </c>
      <c r="Q154" s="229"/>
      <c r="R154" s="229"/>
      <c r="S154" s="229"/>
      <c r="T154" s="229"/>
      <c r="U154" s="229"/>
      <c r="V154" s="328">
        <v>0</v>
      </c>
      <c r="W154" s="46">
        <v>1</v>
      </c>
      <c r="X154" s="46">
        <v>1</v>
      </c>
      <c r="Y154" s="46">
        <v>342.73099569999999</v>
      </c>
      <c r="Z154" s="46">
        <v>0.34273099600000001</v>
      </c>
      <c r="AA154" s="46">
        <v>0.47913793199999999</v>
      </c>
      <c r="AB154" s="330">
        <v>0.21</v>
      </c>
      <c r="AC154" s="231"/>
      <c r="AD154" s="231"/>
      <c r="AE154" s="231"/>
      <c r="AF154" s="231"/>
      <c r="AG154" s="331">
        <v>0</v>
      </c>
      <c r="AH154" s="231">
        <v>872</v>
      </c>
      <c r="AI154" s="231">
        <v>9374.4159999999993</v>
      </c>
      <c r="AJ154" s="231">
        <v>9.3744160000000001</v>
      </c>
      <c r="AK154" s="231">
        <v>8.3884422280000006</v>
      </c>
      <c r="AL154" s="331">
        <v>3.69</v>
      </c>
      <c r="AM154" s="231">
        <v>872</v>
      </c>
      <c r="AN154" s="231">
        <v>9374.4159999999993</v>
      </c>
      <c r="AO154" s="231">
        <v>9.3744160000000001</v>
      </c>
      <c r="AP154" s="231">
        <v>8.3884422280000006</v>
      </c>
      <c r="AQ154" s="331">
        <v>3.69</v>
      </c>
      <c r="AR154" s="233"/>
      <c r="AS154" s="233"/>
      <c r="AT154" s="233"/>
      <c r="AU154" s="233"/>
      <c r="AV154" s="233"/>
      <c r="AW154" s="333">
        <v>0</v>
      </c>
      <c r="AX154" s="234"/>
      <c r="AY154" s="234"/>
      <c r="AZ154" s="234"/>
      <c r="BA154" s="234"/>
      <c r="BB154" s="336">
        <v>0</v>
      </c>
      <c r="BC154" s="17">
        <v>876</v>
      </c>
      <c r="BD154" s="17">
        <v>11</v>
      </c>
      <c r="BE154" s="17">
        <v>16.559999999999999</v>
      </c>
      <c r="BF154" s="338">
        <v>7.29</v>
      </c>
    </row>
    <row r="155" spans="1:58" x14ac:dyDescent="0.25">
      <c r="A155" s="42" t="s">
        <v>556</v>
      </c>
      <c r="B155" s="16" t="s">
        <v>185</v>
      </c>
      <c r="C155" s="252">
        <v>24741</v>
      </c>
      <c r="D155" s="43">
        <v>185.5</v>
      </c>
      <c r="E155" s="227"/>
      <c r="F155" s="227"/>
      <c r="G155" s="227"/>
      <c r="H155" s="227"/>
      <c r="I155" s="227"/>
      <c r="J155" s="325">
        <v>0</v>
      </c>
      <c r="K155" s="228"/>
      <c r="L155" s="228"/>
      <c r="M155" s="228"/>
      <c r="N155" s="228"/>
      <c r="O155" s="228"/>
      <c r="P155" s="327">
        <v>0</v>
      </c>
      <c r="Q155" s="229"/>
      <c r="R155" s="229"/>
      <c r="S155" s="229"/>
      <c r="T155" s="229"/>
      <c r="U155" s="229"/>
      <c r="V155" s="328">
        <v>0</v>
      </c>
      <c r="W155" s="46"/>
      <c r="X155" s="46"/>
      <c r="Y155" s="46"/>
      <c r="Z155" s="46"/>
      <c r="AA155" s="46"/>
      <c r="AB155" s="330">
        <v>0</v>
      </c>
      <c r="AC155" s="231"/>
      <c r="AD155" s="231"/>
      <c r="AE155" s="231"/>
      <c r="AF155" s="231"/>
      <c r="AG155" s="331">
        <v>0</v>
      </c>
      <c r="AH155" s="231">
        <v>627</v>
      </c>
      <c r="AI155" s="231">
        <v>9432.1180000000004</v>
      </c>
      <c r="AJ155" s="231">
        <v>9.4321179999999991</v>
      </c>
      <c r="AK155" s="231">
        <v>8.4400753000000002</v>
      </c>
      <c r="AL155" s="331">
        <v>4.55</v>
      </c>
      <c r="AM155" s="231">
        <v>627</v>
      </c>
      <c r="AN155" s="231">
        <v>9432.1180000000004</v>
      </c>
      <c r="AO155" s="231">
        <v>9.4321179999999991</v>
      </c>
      <c r="AP155" s="231">
        <v>8.4400753000000002</v>
      </c>
      <c r="AQ155" s="331">
        <v>4.55</v>
      </c>
      <c r="AR155" s="233"/>
      <c r="AS155" s="233"/>
      <c r="AT155" s="233"/>
      <c r="AU155" s="233"/>
      <c r="AV155" s="233"/>
      <c r="AW155" s="333">
        <v>0</v>
      </c>
      <c r="AX155" s="234"/>
      <c r="AY155" s="234"/>
      <c r="AZ155" s="234"/>
      <c r="BA155" s="234"/>
      <c r="BB155" s="336">
        <v>0</v>
      </c>
      <c r="BC155" s="17">
        <v>627</v>
      </c>
      <c r="BD155" s="17">
        <v>9.43</v>
      </c>
      <c r="BE155" s="17">
        <v>8.44</v>
      </c>
      <c r="BF155" s="338">
        <v>4.55</v>
      </c>
    </row>
    <row r="156" spans="1:58" x14ac:dyDescent="0.25">
      <c r="A156" s="42" t="s">
        <v>572</v>
      </c>
      <c r="B156" s="16" t="s">
        <v>201</v>
      </c>
      <c r="C156" s="252">
        <v>14491</v>
      </c>
      <c r="D156" s="43">
        <v>108.65</v>
      </c>
      <c r="E156" s="227"/>
      <c r="F156" s="227"/>
      <c r="G156" s="227"/>
      <c r="H156" s="227"/>
      <c r="I156" s="227"/>
      <c r="J156" s="325">
        <v>0</v>
      </c>
      <c r="K156" s="228"/>
      <c r="L156" s="228"/>
      <c r="M156" s="228"/>
      <c r="N156" s="228"/>
      <c r="O156" s="228"/>
      <c r="P156" s="327">
        <v>0</v>
      </c>
      <c r="Q156" s="229"/>
      <c r="R156" s="229"/>
      <c r="S156" s="229"/>
      <c r="T156" s="229"/>
      <c r="U156" s="229"/>
      <c r="V156" s="328">
        <v>0</v>
      </c>
      <c r="W156" s="46"/>
      <c r="X156" s="46"/>
      <c r="Y156" s="46"/>
      <c r="Z156" s="46"/>
      <c r="AA156" s="46"/>
      <c r="AB156" s="330">
        <v>0</v>
      </c>
      <c r="AC156" s="231"/>
      <c r="AD156" s="231"/>
      <c r="AE156" s="231"/>
      <c r="AF156" s="231"/>
      <c r="AG156" s="331">
        <v>0</v>
      </c>
      <c r="AH156" s="231">
        <v>570</v>
      </c>
      <c r="AI156" s="231">
        <v>7075.83</v>
      </c>
      <c r="AJ156" s="231">
        <v>7.0758299999999998</v>
      </c>
      <c r="AK156" s="231">
        <v>6.3316148090000004</v>
      </c>
      <c r="AL156" s="331">
        <v>5.83</v>
      </c>
      <c r="AM156" s="231">
        <v>570</v>
      </c>
      <c r="AN156" s="231">
        <v>7075.83</v>
      </c>
      <c r="AO156" s="231">
        <v>7.0758299999999998</v>
      </c>
      <c r="AP156" s="231">
        <v>6.3316148090000004</v>
      </c>
      <c r="AQ156" s="331">
        <v>5.83</v>
      </c>
      <c r="AR156" s="233"/>
      <c r="AS156" s="233"/>
      <c r="AT156" s="233"/>
      <c r="AU156" s="233"/>
      <c r="AV156" s="233"/>
      <c r="AW156" s="333">
        <v>0</v>
      </c>
      <c r="AX156" s="234"/>
      <c r="AY156" s="234"/>
      <c r="AZ156" s="234"/>
      <c r="BA156" s="234"/>
      <c r="BB156" s="336">
        <v>0</v>
      </c>
      <c r="BC156" s="17">
        <v>570</v>
      </c>
      <c r="BD156" s="17">
        <v>7.08</v>
      </c>
      <c r="BE156" s="17">
        <v>6.33</v>
      </c>
      <c r="BF156" s="338">
        <v>5.83</v>
      </c>
    </row>
    <row r="157" spans="1:58" ht="14.25" customHeight="1" x14ac:dyDescent="0.25">
      <c r="A157" s="42" t="s">
        <v>581</v>
      </c>
      <c r="B157" s="16" t="s">
        <v>212</v>
      </c>
      <c r="C157" s="252">
        <v>19698</v>
      </c>
      <c r="D157" s="43">
        <v>147.69</v>
      </c>
      <c r="E157" s="227">
        <v>2</v>
      </c>
      <c r="F157" s="227">
        <v>3</v>
      </c>
      <c r="G157" s="227">
        <v>750</v>
      </c>
      <c r="H157" s="227">
        <v>0.75</v>
      </c>
      <c r="I157" s="227">
        <v>4.4857500000000003</v>
      </c>
      <c r="J157" s="325">
        <v>3.04</v>
      </c>
      <c r="K157" s="228"/>
      <c r="L157" s="228"/>
      <c r="M157" s="228"/>
      <c r="N157" s="228"/>
      <c r="O157" s="228"/>
      <c r="P157" s="327">
        <v>0</v>
      </c>
      <c r="Q157" s="229"/>
      <c r="R157" s="229"/>
      <c r="S157" s="229"/>
      <c r="T157" s="229"/>
      <c r="U157" s="229"/>
      <c r="V157" s="328">
        <v>0</v>
      </c>
      <c r="W157" s="46"/>
      <c r="X157" s="46"/>
      <c r="Y157" s="46"/>
      <c r="Z157" s="46"/>
      <c r="AA157" s="46"/>
      <c r="AB157" s="330">
        <v>0</v>
      </c>
      <c r="AC157" s="231"/>
      <c r="AD157" s="231"/>
      <c r="AE157" s="231"/>
      <c r="AF157" s="231"/>
      <c r="AG157" s="331">
        <v>0</v>
      </c>
      <c r="AH157" s="231">
        <v>839</v>
      </c>
      <c r="AI157" s="231">
        <v>8374.8850000000002</v>
      </c>
      <c r="AJ157" s="231">
        <v>8.3748850000000008</v>
      </c>
      <c r="AK157" s="231">
        <v>7.4940389869999997</v>
      </c>
      <c r="AL157" s="331">
        <v>5.07</v>
      </c>
      <c r="AM157" s="231">
        <v>839</v>
      </c>
      <c r="AN157" s="231">
        <v>8374.8850000000002</v>
      </c>
      <c r="AO157" s="231">
        <v>8.3748850000000008</v>
      </c>
      <c r="AP157" s="231">
        <v>7.4940389869999997</v>
      </c>
      <c r="AQ157" s="331">
        <v>5.07</v>
      </c>
      <c r="AR157" s="233"/>
      <c r="AS157" s="233"/>
      <c r="AT157" s="233"/>
      <c r="AU157" s="233"/>
      <c r="AV157" s="233"/>
      <c r="AW157" s="333">
        <v>0</v>
      </c>
      <c r="AX157" s="234"/>
      <c r="AY157" s="234"/>
      <c r="AZ157" s="234"/>
      <c r="BA157" s="234"/>
      <c r="BB157" s="336">
        <v>0</v>
      </c>
      <c r="BC157" s="17">
        <v>841</v>
      </c>
      <c r="BD157" s="17">
        <v>9.1199999999999992</v>
      </c>
      <c r="BE157" s="17">
        <v>11.98</v>
      </c>
      <c r="BF157" s="338">
        <v>8.11</v>
      </c>
    </row>
    <row r="158" spans="1:58" x14ac:dyDescent="0.25">
      <c r="A158" s="42" t="s">
        <v>584</v>
      </c>
      <c r="B158" s="16" t="s">
        <v>215</v>
      </c>
      <c r="C158" s="252">
        <v>38512</v>
      </c>
      <c r="D158" s="43">
        <v>288.75</v>
      </c>
      <c r="E158" s="227"/>
      <c r="F158" s="227"/>
      <c r="G158" s="227"/>
      <c r="H158" s="227"/>
      <c r="I158" s="227"/>
      <c r="J158" s="325">
        <v>0</v>
      </c>
      <c r="K158" s="228"/>
      <c r="L158" s="228"/>
      <c r="M158" s="228"/>
      <c r="N158" s="228"/>
      <c r="O158" s="228"/>
      <c r="P158" s="327">
        <v>0</v>
      </c>
      <c r="Q158" s="229"/>
      <c r="R158" s="229"/>
      <c r="S158" s="229"/>
      <c r="T158" s="229"/>
      <c r="U158" s="229"/>
      <c r="V158" s="328">
        <v>0</v>
      </c>
      <c r="W158" s="46">
        <v>1</v>
      </c>
      <c r="X158" s="46">
        <v>1</v>
      </c>
      <c r="Y158" s="46">
        <v>130</v>
      </c>
      <c r="Z158" s="46">
        <v>0.13</v>
      </c>
      <c r="AA158" s="46">
        <v>0.42144795000000002</v>
      </c>
      <c r="AB158" s="330">
        <v>0.15</v>
      </c>
      <c r="AC158" s="231"/>
      <c r="AD158" s="231"/>
      <c r="AE158" s="231"/>
      <c r="AF158" s="231"/>
      <c r="AG158" s="331">
        <v>0</v>
      </c>
      <c r="AH158" s="231">
        <v>906</v>
      </c>
      <c r="AI158" s="231">
        <v>8733.3089999999993</v>
      </c>
      <c r="AJ158" s="231">
        <v>8.7333090000000002</v>
      </c>
      <c r="AK158" s="231">
        <v>7.814764995</v>
      </c>
      <c r="AL158" s="331">
        <v>2.71</v>
      </c>
      <c r="AM158" s="231">
        <v>906</v>
      </c>
      <c r="AN158" s="231">
        <v>8733.3089999999993</v>
      </c>
      <c r="AO158" s="231">
        <v>8.7333090000000002</v>
      </c>
      <c r="AP158" s="231">
        <v>7.814764995</v>
      </c>
      <c r="AQ158" s="331">
        <v>2.71</v>
      </c>
      <c r="AR158" s="233"/>
      <c r="AS158" s="233"/>
      <c r="AT158" s="233"/>
      <c r="AU158" s="233"/>
      <c r="AV158" s="233"/>
      <c r="AW158" s="333">
        <v>0</v>
      </c>
      <c r="AX158" s="234"/>
      <c r="AY158" s="234"/>
      <c r="AZ158" s="234"/>
      <c r="BA158" s="234"/>
      <c r="BB158" s="336">
        <v>0</v>
      </c>
      <c r="BC158" s="17">
        <v>907</v>
      </c>
      <c r="BD158" s="17">
        <v>8.86</v>
      </c>
      <c r="BE158" s="17">
        <v>8.24</v>
      </c>
      <c r="BF158" s="338">
        <v>2.85</v>
      </c>
    </row>
    <row r="159" spans="1:58" x14ac:dyDescent="0.25">
      <c r="A159" s="42" t="s">
        <v>619</v>
      </c>
      <c r="B159" s="16" t="s">
        <v>248</v>
      </c>
      <c r="C159" s="252">
        <v>26949</v>
      </c>
      <c r="D159" s="43">
        <v>202.05</v>
      </c>
      <c r="E159" s="227"/>
      <c r="F159" s="227"/>
      <c r="G159" s="227"/>
      <c r="H159" s="227"/>
      <c r="I159" s="227"/>
      <c r="J159" s="325">
        <v>0</v>
      </c>
      <c r="K159" s="228"/>
      <c r="L159" s="228"/>
      <c r="M159" s="228"/>
      <c r="N159" s="228"/>
      <c r="O159" s="228"/>
      <c r="P159" s="327">
        <v>0</v>
      </c>
      <c r="Q159" s="229"/>
      <c r="R159" s="229"/>
      <c r="S159" s="229"/>
      <c r="T159" s="229"/>
      <c r="U159" s="229"/>
      <c r="V159" s="328">
        <v>0</v>
      </c>
      <c r="W159" s="46">
        <v>2</v>
      </c>
      <c r="X159" s="46">
        <v>2</v>
      </c>
      <c r="Y159" s="46">
        <v>230</v>
      </c>
      <c r="Z159" s="46">
        <v>0.23</v>
      </c>
      <c r="AA159" s="46">
        <v>1.3321909649999999</v>
      </c>
      <c r="AB159" s="330">
        <v>0.66</v>
      </c>
      <c r="AC159" s="231">
        <v>2</v>
      </c>
      <c r="AD159" s="231">
        <v>1850.69</v>
      </c>
      <c r="AE159" s="231">
        <v>1.8506899999999999</v>
      </c>
      <c r="AF159" s="231">
        <v>1.6560398160000001</v>
      </c>
      <c r="AG159" s="331">
        <v>0.82</v>
      </c>
      <c r="AH159" s="231">
        <v>793</v>
      </c>
      <c r="AI159" s="231">
        <v>12182.713</v>
      </c>
      <c r="AJ159" s="231">
        <v>12.182713</v>
      </c>
      <c r="AK159" s="231">
        <v>10.90137073</v>
      </c>
      <c r="AL159" s="331">
        <v>5.4</v>
      </c>
      <c r="AM159" s="231">
        <v>795</v>
      </c>
      <c r="AN159" s="231">
        <v>14033.403</v>
      </c>
      <c r="AO159" s="231">
        <v>14.033403</v>
      </c>
      <c r="AP159" s="231">
        <v>12.557410539999999</v>
      </c>
      <c r="AQ159" s="331">
        <v>6.21</v>
      </c>
      <c r="AR159" s="233"/>
      <c r="AS159" s="233"/>
      <c r="AT159" s="233"/>
      <c r="AU159" s="233"/>
      <c r="AV159" s="233"/>
      <c r="AW159" s="333">
        <v>0</v>
      </c>
      <c r="AX159" s="234"/>
      <c r="AY159" s="234"/>
      <c r="AZ159" s="234"/>
      <c r="BA159" s="234"/>
      <c r="BB159" s="336">
        <v>0</v>
      </c>
      <c r="BC159" s="17">
        <v>797</v>
      </c>
      <c r="BD159" s="17">
        <v>14.26</v>
      </c>
      <c r="BE159" s="17">
        <v>13.89</v>
      </c>
      <c r="BF159" s="338">
        <v>6.87</v>
      </c>
    </row>
    <row r="160" spans="1:58" x14ac:dyDescent="0.25">
      <c r="A160" s="42" t="s">
        <v>628</v>
      </c>
      <c r="B160" s="16" t="s">
        <v>256</v>
      </c>
      <c r="C160" s="252">
        <v>10484</v>
      </c>
      <c r="D160" s="43">
        <v>78.61</v>
      </c>
      <c r="E160" s="227">
        <v>1</v>
      </c>
      <c r="F160" s="227">
        <v>1</v>
      </c>
      <c r="G160" s="227">
        <v>75</v>
      </c>
      <c r="H160" s="227">
        <v>7.4999999999999997E-2</v>
      </c>
      <c r="I160" s="227">
        <v>0.448575</v>
      </c>
      <c r="J160" s="325">
        <v>0.56999999999999995</v>
      </c>
      <c r="K160" s="228"/>
      <c r="L160" s="228"/>
      <c r="M160" s="228"/>
      <c r="N160" s="228"/>
      <c r="O160" s="228"/>
      <c r="P160" s="327">
        <v>0</v>
      </c>
      <c r="Q160" s="229"/>
      <c r="R160" s="229"/>
      <c r="S160" s="229"/>
      <c r="T160" s="229"/>
      <c r="U160" s="229"/>
      <c r="V160" s="328">
        <v>0</v>
      </c>
      <c r="W160" s="46">
        <v>1</v>
      </c>
      <c r="X160" s="46">
        <v>1</v>
      </c>
      <c r="Y160" s="46">
        <v>567.76924889999998</v>
      </c>
      <c r="Z160" s="46">
        <v>0.56776924900000003</v>
      </c>
      <c r="AA160" s="46">
        <v>0.79374140999999998</v>
      </c>
      <c r="AB160" s="330">
        <v>1.01</v>
      </c>
      <c r="AC160" s="231"/>
      <c r="AD160" s="231"/>
      <c r="AE160" s="231"/>
      <c r="AF160" s="231"/>
      <c r="AG160" s="331">
        <v>0</v>
      </c>
      <c r="AH160" s="231">
        <v>358</v>
      </c>
      <c r="AI160" s="231">
        <v>4210.93</v>
      </c>
      <c r="AJ160" s="231">
        <v>4.2109300000000003</v>
      </c>
      <c r="AK160" s="231">
        <v>3.7680366470000002</v>
      </c>
      <c r="AL160" s="331">
        <v>4.79</v>
      </c>
      <c r="AM160" s="231">
        <v>358</v>
      </c>
      <c r="AN160" s="231">
        <v>4210.93</v>
      </c>
      <c r="AO160" s="231">
        <v>4.2109300000000003</v>
      </c>
      <c r="AP160" s="231">
        <v>3.7680366470000002</v>
      </c>
      <c r="AQ160" s="331">
        <v>4.79</v>
      </c>
      <c r="AR160" s="233">
        <v>1</v>
      </c>
      <c r="AS160" s="233">
        <v>1</v>
      </c>
      <c r="AT160" s="233">
        <v>45</v>
      </c>
      <c r="AU160" s="233">
        <v>4.4999999999999998E-2</v>
      </c>
      <c r="AV160" s="233">
        <v>0.17760000000000001</v>
      </c>
      <c r="AW160" s="333">
        <v>0.23</v>
      </c>
      <c r="AX160" s="234"/>
      <c r="AY160" s="234"/>
      <c r="AZ160" s="234"/>
      <c r="BA160" s="234"/>
      <c r="BB160" s="336">
        <v>0</v>
      </c>
      <c r="BC160" s="17">
        <v>361</v>
      </c>
      <c r="BD160" s="17">
        <v>4.9000000000000004</v>
      </c>
      <c r="BE160" s="17">
        <v>5.19</v>
      </c>
      <c r="BF160" s="338">
        <v>6.6</v>
      </c>
    </row>
    <row r="161" spans="1:58" x14ac:dyDescent="0.25">
      <c r="A161" s="42" t="s">
        <v>632</v>
      </c>
      <c r="B161" s="16" t="s">
        <v>259</v>
      </c>
      <c r="C161" s="252">
        <v>55590</v>
      </c>
      <c r="D161" s="43">
        <v>416.8</v>
      </c>
      <c r="E161" s="227"/>
      <c r="F161" s="227"/>
      <c r="G161" s="227"/>
      <c r="H161" s="227"/>
      <c r="I161" s="227"/>
      <c r="J161" s="325">
        <v>0</v>
      </c>
      <c r="K161" s="228">
        <v>1</v>
      </c>
      <c r="L161" s="228">
        <v>1</v>
      </c>
      <c r="M161" s="228">
        <v>156</v>
      </c>
      <c r="N161" s="228">
        <v>0.156</v>
      </c>
      <c r="O161" s="228">
        <v>1.0219037500000001</v>
      </c>
      <c r="P161" s="327">
        <v>0.25</v>
      </c>
      <c r="Q161" s="229"/>
      <c r="R161" s="229"/>
      <c r="S161" s="229"/>
      <c r="T161" s="229"/>
      <c r="U161" s="229"/>
      <c r="V161" s="328">
        <v>0</v>
      </c>
      <c r="W161" s="46">
        <v>1</v>
      </c>
      <c r="X161" s="46">
        <v>1</v>
      </c>
      <c r="Y161" s="46">
        <v>2141.3681369999999</v>
      </c>
      <c r="Z161" s="46">
        <v>2.1413681370000002</v>
      </c>
      <c r="AA161" s="46">
        <v>2.9936326559999999</v>
      </c>
      <c r="AB161" s="330">
        <v>0.72</v>
      </c>
      <c r="AC161" s="231"/>
      <c r="AD161" s="231"/>
      <c r="AE161" s="231"/>
      <c r="AF161" s="231"/>
      <c r="AG161" s="331">
        <v>0</v>
      </c>
      <c r="AH161" s="231">
        <v>845</v>
      </c>
      <c r="AI161" s="231">
        <v>9376.8420000000006</v>
      </c>
      <c r="AJ161" s="231">
        <v>9.3768419999999999</v>
      </c>
      <c r="AK161" s="231">
        <v>8.3906130680000004</v>
      </c>
      <c r="AL161" s="331">
        <v>2.0099999999999998</v>
      </c>
      <c r="AM161" s="231">
        <v>845</v>
      </c>
      <c r="AN161" s="231">
        <v>9376.8420000000006</v>
      </c>
      <c r="AO161" s="231">
        <v>9.3768419999999999</v>
      </c>
      <c r="AP161" s="231">
        <v>8.3906130680000004</v>
      </c>
      <c r="AQ161" s="331">
        <v>2.0099999999999998</v>
      </c>
      <c r="AR161" s="233"/>
      <c r="AS161" s="233"/>
      <c r="AT161" s="233"/>
      <c r="AU161" s="233"/>
      <c r="AV161" s="233"/>
      <c r="AW161" s="333">
        <v>0</v>
      </c>
      <c r="AX161" s="234"/>
      <c r="AY161" s="234"/>
      <c r="AZ161" s="234"/>
      <c r="BA161" s="234"/>
      <c r="BB161" s="336">
        <v>0</v>
      </c>
      <c r="BC161" s="17">
        <v>847</v>
      </c>
      <c r="BD161" s="17">
        <v>11.67</v>
      </c>
      <c r="BE161" s="17">
        <v>12.41</v>
      </c>
      <c r="BF161" s="338">
        <v>2.98</v>
      </c>
    </row>
    <row r="162" spans="1:58" x14ac:dyDescent="0.25">
      <c r="A162" s="42" t="s">
        <v>649</v>
      </c>
      <c r="B162" s="16" t="s">
        <v>273</v>
      </c>
      <c r="C162" s="252">
        <v>41669</v>
      </c>
      <c r="D162" s="43">
        <v>312.42</v>
      </c>
      <c r="E162" s="227">
        <v>1</v>
      </c>
      <c r="F162" s="227">
        <v>1</v>
      </c>
      <c r="G162" s="227">
        <v>150</v>
      </c>
      <c r="H162" s="227">
        <v>0.15</v>
      </c>
      <c r="I162" s="227">
        <v>0.89715</v>
      </c>
      <c r="J162" s="325">
        <v>0.28999999999999998</v>
      </c>
      <c r="K162" s="228"/>
      <c r="L162" s="228"/>
      <c r="M162" s="228"/>
      <c r="N162" s="228"/>
      <c r="O162" s="228"/>
      <c r="P162" s="327">
        <v>0</v>
      </c>
      <c r="Q162" s="229"/>
      <c r="R162" s="229"/>
      <c r="S162" s="229"/>
      <c r="T162" s="229"/>
      <c r="U162" s="229"/>
      <c r="V162" s="328">
        <v>0</v>
      </c>
      <c r="W162" s="46"/>
      <c r="X162" s="46"/>
      <c r="Y162" s="46"/>
      <c r="Z162" s="46"/>
      <c r="AA162" s="46"/>
      <c r="AB162" s="330">
        <v>0</v>
      </c>
      <c r="AC162" s="231"/>
      <c r="AD162" s="231"/>
      <c r="AE162" s="231"/>
      <c r="AF162" s="231"/>
      <c r="AG162" s="331">
        <v>0</v>
      </c>
      <c r="AH162" s="231">
        <v>525</v>
      </c>
      <c r="AI162" s="231">
        <v>7489.7139999999999</v>
      </c>
      <c r="AJ162" s="231">
        <v>7.4897140000000002</v>
      </c>
      <c r="AK162" s="231">
        <v>6.7019676949999996</v>
      </c>
      <c r="AL162" s="331">
        <v>2.15</v>
      </c>
      <c r="AM162" s="231">
        <v>525</v>
      </c>
      <c r="AN162" s="231">
        <v>7489.7139999999999</v>
      </c>
      <c r="AO162" s="231">
        <v>7.4897140000000002</v>
      </c>
      <c r="AP162" s="231">
        <v>6.7019676949999996</v>
      </c>
      <c r="AQ162" s="331">
        <v>2.15</v>
      </c>
      <c r="AR162" s="233">
        <v>1</v>
      </c>
      <c r="AS162" s="233">
        <v>1</v>
      </c>
      <c r="AT162" s="233">
        <v>425</v>
      </c>
      <c r="AU162" s="233">
        <v>0.42499999999999999</v>
      </c>
      <c r="AV162" s="233">
        <v>1.10755</v>
      </c>
      <c r="AW162" s="333">
        <v>0.35</v>
      </c>
      <c r="AX162" s="234"/>
      <c r="AY162" s="234"/>
      <c r="AZ162" s="234"/>
      <c r="BA162" s="234"/>
      <c r="BB162" s="336">
        <v>0</v>
      </c>
      <c r="BC162" s="17">
        <v>527</v>
      </c>
      <c r="BD162" s="17">
        <v>8.06</v>
      </c>
      <c r="BE162" s="17">
        <v>8.7100000000000009</v>
      </c>
      <c r="BF162" s="338">
        <v>2.79</v>
      </c>
    </row>
    <row r="163" spans="1:58" x14ac:dyDescent="0.25">
      <c r="A163" s="42" t="s">
        <v>664</v>
      </c>
      <c r="B163" s="16" t="s">
        <v>288</v>
      </c>
      <c r="C163" s="252">
        <v>18763</v>
      </c>
      <c r="D163" s="43">
        <v>140.68</v>
      </c>
      <c r="E163" s="227">
        <v>1</v>
      </c>
      <c r="F163" s="227">
        <v>3</v>
      </c>
      <c r="G163" s="227">
        <v>2540</v>
      </c>
      <c r="H163" s="227">
        <v>2.54</v>
      </c>
      <c r="I163" s="227">
        <v>15.191739999999999</v>
      </c>
      <c r="J163" s="325">
        <v>10.8</v>
      </c>
      <c r="K163" s="228"/>
      <c r="L163" s="228"/>
      <c r="M163" s="228"/>
      <c r="N163" s="228"/>
      <c r="O163" s="228"/>
      <c r="P163" s="327">
        <v>0</v>
      </c>
      <c r="Q163" s="229"/>
      <c r="R163" s="229"/>
      <c r="S163" s="229"/>
      <c r="T163" s="229"/>
      <c r="U163" s="229"/>
      <c r="V163" s="328">
        <v>0</v>
      </c>
      <c r="W163" s="46"/>
      <c r="X163" s="46"/>
      <c r="Y163" s="46"/>
      <c r="Z163" s="46"/>
      <c r="AA163" s="46"/>
      <c r="AB163" s="330">
        <v>0</v>
      </c>
      <c r="AC163" s="231"/>
      <c r="AD163" s="231"/>
      <c r="AE163" s="231"/>
      <c r="AF163" s="231"/>
      <c r="AG163" s="331">
        <v>0</v>
      </c>
      <c r="AH163" s="231">
        <v>753</v>
      </c>
      <c r="AI163" s="231">
        <v>11394.272000000001</v>
      </c>
      <c r="AJ163" s="231">
        <v>11.394272000000001</v>
      </c>
      <c r="AK163" s="231">
        <v>10.195855659999999</v>
      </c>
      <c r="AL163" s="331">
        <v>7.25</v>
      </c>
      <c r="AM163" s="231">
        <v>753</v>
      </c>
      <c r="AN163" s="231">
        <v>11394.272000000001</v>
      </c>
      <c r="AO163" s="231">
        <v>11.394272000000001</v>
      </c>
      <c r="AP163" s="231">
        <v>10.195855659999999</v>
      </c>
      <c r="AQ163" s="331">
        <v>7.25</v>
      </c>
      <c r="AR163" s="233"/>
      <c r="AS163" s="233"/>
      <c r="AT163" s="233"/>
      <c r="AU163" s="233"/>
      <c r="AV163" s="233"/>
      <c r="AW163" s="333">
        <v>0</v>
      </c>
      <c r="AX163" s="234">
        <v>5</v>
      </c>
      <c r="AY163" s="234">
        <v>3209.5</v>
      </c>
      <c r="AZ163" s="234">
        <v>3.2094999999999998</v>
      </c>
      <c r="BA163" s="234">
        <v>1.882641486</v>
      </c>
      <c r="BB163" s="336">
        <v>1.34</v>
      </c>
      <c r="BC163" s="17">
        <v>759</v>
      </c>
      <c r="BD163" s="17">
        <v>17.14</v>
      </c>
      <c r="BE163" s="17">
        <v>27.27</v>
      </c>
      <c r="BF163" s="338">
        <v>19.38</v>
      </c>
    </row>
    <row r="164" spans="1:58" x14ac:dyDescent="0.25">
      <c r="A164" s="42" t="s">
        <v>669</v>
      </c>
      <c r="B164" s="16" t="s">
        <v>292</v>
      </c>
      <c r="C164" s="252">
        <v>74994</v>
      </c>
      <c r="D164" s="43">
        <v>562.28</v>
      </c>
      <c r="E164" s="227"/>
      <c r="F164" s="227"/>
      <c r="G164" s="227"/>
      <c r="H164" s="227"/>
      <c r="I164" s="227"/>
      <c r="J164" s="325">
        <v>0</v>
      </c>
      <c r="K164" s="228"/>
      <c r="L164" s="228"/>
      <c r="M164" s="228"/>
      <c r="N164" s="228"/>
      <c r="O164" s="228"/>
      <c r="P164" s="327">
        <v>0</v>
      </c>
      <c r="Q164" s="229"/>
      <c r="R164" s="229"/>
      <c r="S164" s="229"/>
      <c r="T164" s="229"/>
      <c r="U164" s="229"/>
      <c r="V164" s="328">
        <v>0</v>
      </c>
      <c r="W164" s="46">
        <v>1</v>
      </c>
      <c r="X164" s="46">
        <v>1</v>
      </c>
      <c r="Y164" s="46">
        <v>200</v>
      </c>
      <c r="Z164" s="46">
        <v>0.2</v>
      </c>
      <c r="AA164" s="46">
        <v>1.2162985799999999</v>
      </c>
      <c r="AB164" s="330">
        <v>0.22</v>
      </c>
      <c r="AC164" s="231">
        <v>2</v>
      </c>
      <c r="AD164" s="231">
        <v>3424.41</v>
      </c>
      <c r="AE164" s="231">
        <v>3.42441</v>
      </c>
      <c r="AF164" s="231">
        <v>3.0642407309999999</v>
      </c>
      <c r="AG164" s="331">
        <v>0.54</v>
      </c>
      <c r="AH164" s="231">
        <v>1221</v>
      </c>
      <c r="AI164" s="231">
        <v>17366.861000000001</v>
      </c>
      <c r="AJ164" s="231">
        <v>17.366861</v>
      </c>
      <c r="AK164" s="231">
        <v>15.540265140000001</v>
      </c>
      <c r="AL164" s="331">
        <v>2.76</v>
      </c>
      <c r="AM164" s="231">
        <v>1223</v>
      </c>
      <c r="AN164" s="231">
        <v>20791.271000000001</v>
      </c>
      <c r="AO164" s="231">
        <v>20.791270999999998</v>
      </c>
      <c r="AP164" s="231">
        <v>18.604505870000001</v>
      </c>
      <c r="AQ164" s="331">
        <v>3.31</v>
      </c>
      <c r="AR164" s="233"/>
      <c r="AS164" s="233"/>
      <c r="AT164" s="233"/>
      <c r="AU164" s="233"/>
      <c r="AV164" s="233"/>
      <c r="AW164" s="333">
        <v>0</v>
      </c>
      <c r="AX164" s="234"/>
      <c r="AY164" s="234"/>
      <c r="AZ164" s="234"/>
      <c r="BA164" s="234"/>
      <c r="BB164" s="336">
        <v>0</v>
      </c>
      <c r="BC164" s="17">
        <v>1224</v>
      </c>
      <c r="BD164" s="17">
        <v>20.99</v>
      </c>
      <c r="BE164" s="17">
        <v>19.82</v>
      </c>
      <c r="BF164" s="338">
        <v>3.53</v>
      </c>
    </row>
    <row r="165" spans="1:58" x14ac:dyDescent="0.25">
      <c r="A165" s="42" t="s">
        <v>681</v>
      </c>
      <c r="B165" s="16" t="s">
        <v>303</v>
      </c>
      <c r="C165" s="252">
        <v>20331</v>
      </c>
      <c r="D165" s="43">
        <v>152.44</v>
      </c>
      <c r="E165" s="227"/>
      <c r="F165" s="227"/>
      <c r="G165" s="227"/>
      <c r="H165" s="227"/>
      <c r="I165" s="227"/>
      <c r="J165" s="325">
        <v>0</v>
      </c>
      <c r="K165" s="228"/>
      <c r="L165" s="228"/>
      <c r="M165" s="228"/>
      <c r="N165" s="228"/>
      <c r="O165" s="228"/>
      <c r="P165" s="327">
        <v>0</v>
      </c>
      <c r="Q165" s="229"/>
      <c r="R165" s="229"/>
      <c r="S165" s="229"/>
      <c r="T165" s="229"/>
      <c r="U165" s="229"/>
      <c r="V165" s="328">
        <v>0</v>
      </c>
      <c r="W165" s="46"/>
      <c r="X165" s="46"/>
      <c r="Y165" s="46"/>
      <c r="Z165" s="46"/>
      <c r="AA165" s="46"/>
      <c r="AB165" s="330">
        <v>0</v>
      </c>
      <c r="AC165" s="231">
        <v>1</v>
      </c>
      <c r="AD165" s="231">
        <v>9.66</v>
      </c>
      <c r="AE165" s="231">
        <v>9.6600000000000002E-3</v>
      </c>
      <c r="AF165" s="231">
        <v>8.6439889999999995E-3</v>
      </c>
      <c r="AG165" s="331">
        <v>0.01</v>
      </c>
      <c r="AH165" s="231">
        <v>569</v>
      </c>
      <c r="AI165" s="231">
        <v>7922.2030000000004</v>
      </c>
      <c r="AJ165" s="231">
        <v>7.9222029999999997</v>
      </c>
      <c r="AK165" s="231">
        <v>7.0889687620000004</v>
      </c>
      <c r="AL165" s="331">
        <v>4.6500000000000004</v>
      </c>
      <c r="AM165" s="231">
        <v>570</v>
      </c>
      <c r="AN165" s="231">
        <v>7931.8630000000003</v>
      </c>
      <c r="AO165" s="231">
        <v>7.9318629999999999</v>
      </c>
      <c r="AP165" s="231">
        <v>7.0976127509999998</v>
      </c>
      <c r="AQ165" s="331">
        <v>4.66</v>
      </c>
      <c r="AR165" s="233"/>
      <c r="AS165" s="233"/>
      <c r="AT165" s="233"/>
      <c r="AU165" s="233"/>
      <c r="AV165" s="233"/>
      <c r="AW165" s="333">
        <v>0</v>
      </c>
      <c r="AX165" s="234"/>
      <c r="AY165" s="234"/>
      <c r="AZ165" s="234"/>
      <c r="BA165" s="234"/>
      <c r="BB165" s="336">
        <v>0</v>
      </c>
      <c r="BC165" s="17">
        <v>570</v>
      </c>
      <c r="BD165" s="17">
        <v>7.93</v>
      </c>
      <c r="BE165" s="17">
        <v>7.1</v>
      </c>
      <c r="BF165" s="338">
        <v>4.66</v>
      </c>
    </row>
    <row r="166" spans="1:58" x14ac:dyDescent="0.25">
      <c r="A166" s="42" t="s">
        <v>709</v>
      </c>
      <c r="B166" s="16" t="s">
        <v>332</v>
      </c>
      <c r="C166" s="252">
        <v>18869</v>
      </c>
      <c r="D166" s="43">
        <v>141.47</v>
      </c>
      <c r="E166" s="227"/>
      <c r="F166" s="227"/>
      <c r="G166" s="227"/>
      <c r="H166" s="227"/>
      <c r="I166" s="227"/>
      <c r="J166" s="325">
        <v>0</v>
      </c>
      <c r="K166" s="228"/>
      <c r="L166" s="228"/>
      <c r="M166" s="228"/>
      <c r="N166" s="228"/>
      <c r="O166" s="228"/>
      <c r="P166" s="327">
        <v>0</v>
      </c>
      <c r="Q166" s="229"/>
      <c r="R166" s="229"/>
      <c r="S166" s="229"/>
      <c r="T166" s="229"/>
      <c r="U166" s="229"/>
      <c r="V166" s="328">
        <v>0</v>
      </c>
      <c r="W166" s="46">
        <v>2</v>
      </c>
      <c r="X166" s="46">
        <v>2</v>
      </c>
      <c r="Y166" s="46">
        <v>652.63991420000002</v>
      </c>
      <c r="Z166" s="46">
        <v>0.65263991399999999</v>
      </c>
      <c r="AA166" s="46">
        <v>1.078957782</v>
      </c>
      <c r="AB166" s="330">
        <v>0.76</v>
      </c>
      <c r="AC166" s="231"/>
      <c r="AD166" s="231"/>
      <c r="AE166" s="231"/>
      <c r="AF166" s="231"/>
      <c r="AG166" s="331">
        <v>0</v>
      </c>
      <c r="AH166" s="231">
        <v>648</v>
      </c>
      <c r="AI166" s="231">
        <v>7449.9759999999997</v>
      </c>
      <c r="AJ166" s="231">
        <v>7.4499760000000004</v>
      </c>
      <c r="AK166" s="231">
        <v>6.6664092220000004</v>
      </c>
      <c r="AL166" s="331">
        <v>4.71</v>
      </c>
      <c r="AM166" s="231">
        <v>648</v>
      </c>
      <c r="AN166" s="231">
        <v>7449.9759999999997</v>
      </c>
      <c r="AO166" s="231">
        <v>7.4499760000000004</v>
      </c>
      <c r="AP166" s="231">
        <v>6.6664092220000004</v>
      </c>
      <c r="AQ166" s="331">
        <v>4.71</v>
      </c>
      <c r="AR166" s="233">
        <v>3</v>
      </c>
      <c r="AS166" s="233">
        <v>7</v>
      </c>
      <c r="AT166" s="233">
        <v>1035.5</v>
      </c>
      <c r="AU166" s="233">
        <v>1.0355000000000001</v>
      </c>
      <c r="AV166" s="233">
        <v>2.3405550000000002</v>
      </c>
      <c r="AW166" s="333">
        <v>1.65</v>
      </c>
      <c r="AX166" s="234"/>
      <c r="AY166" s="234"/>
      <c r="AZ166" s="234"/>
      <c r="BA166" s="234"/>
      <c r="BB166" s="336">
        <v>0</v>
      </c>
      <c r="BC166" s="17">
        <v>653</v>
      </c>
      <c r="BD166" s="17">
        <v>9.14</v>
      </c>
      <c r="BE166" s="17">
        <v>10.09</v>
      </c>
      <c r="BF166" s="338">
        <v>7.13</v>
      </c>
    </row>
    <row r="167" spans="1:58" x14ac:dyDescent="0.25">
      <c r="A167" s="42" t="s">
        <v>726</v>
      </c>
      <c r="B167" s="16" t="s">
        <v>47</v>
      </c>
      <c r="C167" s="252">
        <v>117388</v>
      </c>
      <c r="D167" s="43">
        <v>880.14</v>
      </c>
      <c r="E167" s="227">
        <v>5</v>
      </c>
      <c r="F167" s="227">
        <v>9</v>
      </c>
      <c r="G167" s="227">
        <v>2735</v>
      </c>
      <c r="H167" s="227">
        <v>2.7349999999999999</v>
      </c>
      <c r="I167" s="227">
        <v>16.358035000000001</v>
      </c>
      <c r="J167" s="325">
        <v>1.86</v>
      </c>
      <c r="K167" s="228"/>
      <c r="L167" s="228"/>
      <c r="M167" s="228"/>
      <c r="N167" s="228"/>
      <c r="O167" s="228"/>
      <c r="P167" s="327">
        <v>0</v>
      </c>
      <c r="Q167" s="229">
        <v>2</v>
      </c>
      <c r="R167" s="229">
        <v>9</v>
      </c>
      <c r="S167" s="229">
        <v>12150</v>
      </c>
      <c r="T167" s="229">
        <v>12.15</v>
      </c>
      <c r="U167" s="229">
        <v>4.4220819999999996</v>
      </c>
      <c r="V167" s="328">
        <v>0.5</v>
      </c>
      <c r="W167" s="46">
        <v>2</v>
      </c>
      <c r="X167" s="46">
        <v>5</v>
      </c>
      <c r="Y167" s="46">
        <v>9180</v>
      </c>
      <c r="Z167" s="46">
        <v>9.18</v>
      </c>
      <c r="AA167" s="46">
        <v>18.7298349</v>
      </c>
      <c r="AB167" s="330">
        <v>2.13</v>
      </c>
      <c r="AC167" s="231">
        <v>3</v>
      </c>
      <c r="AD167" s="231">
        <v>1087.74</v>
      </c>
      <c r="AE167" s="231">
        <v>1.0877399999999999</v>
      </c>
      <c r="AF167" s="231">
        <v>0.97333467500000004</v>
      </c>
      <c r="AG167" s="331">
        <v>0.11</v>
      </c>
      <c r="AH167" s="231">
        <v>1737</v>
      </c>
      <c r="AI167" s="231">
        <v>35788.542999999998</v>
      </c>
      <c r="AJ167" s="231">
        <v>35.788542999999997</v>
      </c>
      <c r="AK167" s="231">
        <v>32.024408280000003</v>
      </c>
      <c r="AL167" s="331">
        <v>3.64</v>
      </c>
      <c r="AM167" s="231">
        <v>1740</v>
      </c>
      <c r="AN167" s="231">
        <v>36876.283000000003</v>
      </c>
      <c r="AO167" s="231">
        <v>36.876283000000001</v>
      </c>
      <c r="AP167" s="231">
        <v>32.997742959999997</v>
      </c>
      <c r="AQ167" s="331">
        <v>3.75</v>
      </c>
      <c r="AR167" s="233"/>
      <c r="AS167" s="233"/>
      <c r="AT167" s="233"/>
      <c r="AU167" s="233"/>
      <c r="AV167" s="233"/>
      <c r="AW167" s="333">
        <v>0</v>
      </c>
      <c r="AX167" s="234">
        <v>12</v>
      </c>
      <c r="AY167" s="234">
        <v>16085</v>
      </c>
      <c r="AZ167" s="234">
        <v>16.085000000000001</v>
      </c>
      <c r="BA167" s="234">
        <v>29.810353070000001</v>
      </c>
      <c r="BB167" s="336">
        <v>3.39</v>
      </c>
      <c r="BC167" s="17">
        <v>1761</v>
      </c>
      <c r="BD167" s="17">
        <v>77.03</v>
      </c>
      <c r="BE167" s="17">
        <v>102.32</v>
      </c>
      <c r="BF167" s="338">
        <v>11.63</v>
      </c>
    </row>
    <row r="168" spans="1:58" x14ac:dyDescent="0.25">
      <c r="A168" s="42" t="s">
        <v>725</v>
      </c>
      <c r="B168" s="16" t="s">
        <v>92</v>
      </c>
      <c r="C168" s="252">
        <v>259105</v>
      </c>
      <c r="D168" s="43">
        <v>1942.68</v>
      </c>
      <c r="E168" s="227">
        <v>3</v>
      </c>
      <c r="F168" s="227">
        <v>3</v>
      </c>
      <c r="G168" s="227">
        <v>1769</v>
      </c>
      <c r="H168" s="227">
        <v>1.7689999999999999</v>
      </c>
      <c r="I168" s="227">
        <v>10.580389</v>
      </c>
      <c r="J168" s="325">
        <v>0.54</v>
      </c>
      <c r="K168" s="228">
        <v>1</v>
      </c>
      <c r="L168" s="228">
        <v>4</v>
      </c>
      <c r="M168" s="228">
        <v>1732</v>
      </c>
      <c r="N168" s="228">
        <v>1.732</v>
      </c>
      <c r="O168" s="228">
        <v>8.9748000000000001</v>
      </c>
      <c r="P168" s="327">
        <v>0.46</v>
      </c>
      <c r="Q168" s="229">
        <v>5</v>
      </c>
      <c r="R168" s="229">
        <v>17</v>
      </c>
      <c r="S168" s="229">
        <v>22600</v>
      </c>
      <c r="T168" s="229">
        <v>22.6</v>
      </c>
      <c r="U168" s="229">
        <v>69.610731000000001</v>
      </c>
      <c r="V168" s="328">
        <v>3.58</v>
      </c>
      <c r="W168" s="46">
        <v>1</v>
      </c>
      <c r="X168" s="46">
        <v>1</v>
      </c>
      <c r="Y168" s="46">
        <v>720.64564380000002</v>
      </c>
      <c r="Z168" s="46">
        <v>0.72064564399999997</v>
      </c>
      <c r="AA168" s="46">
        <v>1.0074626099999999</v>
      </c>
      <c r="AB168" s="330">
        <v>0.05</v>
      </c>
      <c r="AC168" s="231">
        <v>2</v>
      </c>
      <c r="AD168" s="231">
        <v>10.56</v>
      </c>
      <c r="AE168" s="231">
        <v>1.056E-2</v>
      </c>
      <c r="AF168" s="231">
        <v>9.4493300000000006E-3</v>
      </c>
      <c r="AG168" s="331">
        <v>0</v>
      </c>
      <c r="AH168" s="231">
        <v>1346</v>
      </c>
      <c r="AI168" s="231">
        <v>25313.481</v>
      </c>
      <c r="AJ168" s="231">
        <v>25.313480999999999</v>
      </c>
      <c r="AK168" s="231">
        <v>22.65108279</v>
      </c>
      <c r="AL168" s="331">
        <v>1.17</v>
      </c>
      <c r="AM168" s="231">
        <v>1348</v>
      </c>
      <c r="AN168" s="231">
        <v>25324.041000000001</v>
      </c>
      <c r="AO168" s="231">
        <v>25.324041000000001</v>
      </c>
      <c r="AP168" s="231">
        <v>22.660532119999999</v>
      </c>
      <c r="AQ168" s="331">
        <v>1.17</v>
      </c>
      <c r="AR168" s="233"/>
      <c r="AS168" s="233"/>
      <c r="AT168" s="233"/>
      <c r="AU168" s="233"/>
      <c r="AV168" s="233"/>
      <c r="AW168" s="333">
        <v>0</v>
      </c>
      <c r="AX168" s="234">
        <v>3</v>
      </c>
      <c r="AY168" s="234">
        <v>4601</v>
      </c>
      <c r="AZ168" s="234">
        <v>4.601</v>
      </c>
      <c r="BA168" s="234">
        <v>7.2665696999999998</v>
      </c>
      <c r="BB168" s="336">
        <v>0.37</v>
      </c>
      <c r="BC168" s="17">
        <v>1361</v>
      </c>
      <c r="BD168" s="17">
        <v>56.75</v>
      </c>
      <c r="BE168" s="17">
        <v>120.1</v>
      </c>
      <c r="BF168" s="338">
        <v>6.18</v>
      </c>
    </row>
    <row r="169" spans="1:58" x14ac:dyDescent="0.25">
      <c r="A169" s="42" t="s">
        <v>724</v>
      </c>
      <c r="B169" s="16" t="s">
        <v>779</v>
      </c>
      <c r="C169" s="252">
        <v>316403</v>
      </c>
      <c r="D169" s="43">
        <v>2372.29</v>
      </c>
      <c r="E169" s="227">
        <v>29</v>
      </c>
      <c r="F169" s="227">
        <v>37</v>
      </c>
      <c r="G169" s="227">
        <v>15757.5</v>
      </c>
      <c r="H169" s="227">
        <v>15.7575</v>
      </c>
      <c r="I169" s="227">
        <v>94.245607500000006</v>
      </c>
      <c r="J169" s="325">
        <v>3.97</v>
      </c>
      <c r="K169" s="228">
        <v>1</v>
      </c>
      <c r="L169" s="228">
        <v>1</v>
      </c>
      <c r="M169" s="228">
        <v>1103.3602719999999</v>
      </c>
      <c r="N169" s="228">
        <v>1.103360272</v>
      </c>
      <c r="O169" s="228">
        <v>2.5939999999999999</v>
      </c>
      <c r="P169" s="327">
        <v>0.11</v>
      </c>
      <c r="Q169" s="229"/>
      <c r="R169" s="229"/>
      <c r="S169" s="229"/>
      <c r="T169" s="229"/>
      <c r="U169" s="229"/>
      <c r="V169" s="328">
        <v>0</v>
      </c>
      <c r="W169" s="46">
        <v>2</v>
      </c>
      <c r="X169" s="46">
        <v>2</v>
      </c>
      <c r="Y169" s="46">
        <v>1837.8</v>
      </c>
      <c r="Z169" s="46">
        <v>1.8378000000000001</v>
      </c>
      <c r="AA169" s="46">
        <v>7.4644213349999999</v>
      </c>
      <c r="AB169" s="330">
        <v>0.31</v>
      </c>
      <c r="AC169" s="231">
        <v>3</v>
      </c>
      <c r="AD169" s="231">
        <v>1295.8</v>
      </c>
      <c r="AE169" s="231">
        <v>1.2958000000000001</v>
      </c>
      <c r="AF169" s="231">
        <v>1.1595115300000001</v>
      </c>
      <c r="AG169" s="331">
        <v>0.05</v>
      </c>
      <c r="AH169" s="231">
        <v>4044</v>
      </c>
      <c r="AI169" s="231">
        <v>73409.793999999994</v>
      </c>
      <c r="AJ169" s="231">
        <v>73.409794000000005</v>
      </c>
      <c r="AK169" s="231">
        <v>65.688765669999995</v>
      </c>
      <c r="AL169" s="331">
        <v>2.77</v>
      </c>
      <c r="AM169" s="231">
        <v>4047</v>
      </c>
      <c r="AN169" s="231">
        <v>74705.593999999997</v>
      </c>
      <c r="AO169" s="231">
        <v>74.705594000000005</v>
      </c>
      <c r="AP169" s="231">
        <v>66.848277199999998</v>
      </c>
      <c r="AQ169" s="331">
        <v>2.82</v>
      </c>
      <c r="AR169" s="233">
        <v>2</v>
      </c>
      <c r="AS169" s="233">
        <v>2</v>
      </c>
      <c r="AT169" s="233">
        <v>200</v>
      </c>
      <c r="AU169" s="233">
        <v>0.2</v>
      </c>
      <c r="AV169" s="233">
        <v>0.47561100000000001</v>
      </c>
      <c r="AW169" s="333">
        <v>0.02</v>
      </c>
      <c r="AX169" s="234">
        <v>34</v>
      </c>
      <c r="AY169" s="234">
        <v>61995</v>
      </c>
      <c r="AZ169" s="234">
        <v>61.994999999999997</v>
      </c>
      <c r="BA169" s="234">
        <v>103.3628617</v>
      </c>
      <c r="BB169" s="336">
        <v>4.3600000000000003</v>
      </c>
      <c r="BC169" s="17">
        <v>4115</v>
      </c>
      <c r="BD169" s="17">
        <v>155.6</v>
      </c>
      <c r="BE169" s="17">
        <v>274.99</v>
      </c>
      <c r="BF169" s="338">
        <v>11.59</v>
      </c>
    </row>
    <row r="170" spans="1:58" x14ac:dyDescent="0.25">
      <c r="A170" s="42" t="s">
        <v>363</v>
      </c>
      <c r="B170" s="16" t="s">
        <v>1</v>
      </c>
      <c r="C170" s="252">
        <v>39404</v>
      </c>
      <c r="D170" s="43">
        <v>295.44</v>
      </c>
      <c r="E170" s="227">
        <v>13</v>
      </c>
      <c r="F170" s="227">
        <v>27</v>
      </c>
      <c r="G170" s="227">
        <v>8615</v>
      </c>
      <c r="H170" s="227">
        <v>8.6150000000000002</v>
      </c>
      <c r="I170" s="227">
        <v>51.526314999999997</v>
      </c>
      <c r="J170" s="325">
        <v>17.440000000000001</v>
      </c>
      <c r="K170" s="228">
        <v>1</v>
      </c>
      <c r="L170" s="228">
        <v>2</v>
      </c>
      <c r="M170" s="228">
        <v>386</v>
      </c>
      <c r="N170" s="228">
        <v>0.38600000000000001</v>
      </c>
      <c r="O170" s="228">
        <v>0.64700000000000002</v>
      </c>
      <c r="P170" s="327">
        <v>0.22</v>
      </c>
      <c r="Q170" s="229"/>
      <c r="R170" s="229"/>
      <c r="S170" s="229"/>
      <c r="T170" s="229"/>
      <c r="U170" s="229"/>
      <c r="V170" s="328">
        <v>0</v>
      </c>
      <c r="W170" s="46">
        <v>1</v>
      </c>
      <c r="X170" s="46">
        <v>1</v>
      </c>
      <c r="Y170" s="46">
        <v>767.51831970000001</v>
      </c>
      <c r="Z170" s="46">
        <v>0.76751831999999998</v>
      </c>
      <c r="AA170" s="46">
        <v>1.072990611</v>
      </c>
      <c r="AB170" s="330">
        <v>0.36</v>
      </c>
      <c r="AC170" s="231"/>
      <c r="AD170" s="231"/>
      <c r="AE170" s="231"/>
      <c r="AF170" s="231"/>
      <c r="AG170" s="331">
        <v>0</v>
      </c>
      <c r="AH170" s="231">
        <v>2752</v>
      </c>
      <c r="AI170" s="231">
        <v>73179.103000000003</v>
      </c>
      <c r="AJ170" s="231">
        <v>73.179102999999998</v>
      </c>
      <c r="AK170" s="231">
        <v>65.482338080000005</v>
      </c>
      <c r="AL170" s="331">
        <v>22.16</v>
      </c>
      <c r="AM170" s="231">
        <v>2752</v>
      </c>
      <c r="AN170" s="231">
        <v>73179.103000000003</v>
      </c>
      <c r="AO170" s="231">
        <v>73.179102999999998</v>
      </c>
      <c r="AP170" s="231">
        <v>65.482338080000005</v>
      </c>
      <c r="AQ170" s="331">
        <v>22.16</v>
      </c>
      <c r="AR170" s="233">
        <v>1</v>
      </c>
      <c r="AS170" s="233">
        <v>1</v>
      </c>
      <c r="AT170" s="233">
        <v>16</v>
      </c>
      <c r="AU170" s="233">
        <v>1.6E-2</v>
      </c>
      <c r="AV170" s="233">
        <v>6.08E-2</v>
      </c>
      <c r="AW170" s="333">
        <v>0.02</v>
      </c>
      <c r="AX170" s="234">
        <v>27</v>
      </c>
      <c r="AY170" s="234">
        <v>43267.199999999997</v>
      </c>
      <c r="AZ170" s="234">
        <v>43.267200000000003</v>
      </c>
      <c r="BA170" s="234">
        <v>87.34936836</v>
      </c>
      <c r="BB170" s="336">
        <v>29.57</v>
      </c>
      <c r="BC170" s="17">
        <v>2795</v>
      </c>
      <c r="BD170" s="17">
        <v>126.23</v>
      </c>
      <c r="BE170" s="17">
        <v>206.14</v>
      </c>
      <c r="BF170" s="338">
        <v>69.77</v>
      </c>
    </row>
    <row r="171" spans="1:58" x14ac:dyDescent="0.25">
      <c r="A171" s="42" t="s">
        <v>402</v>
      </c>
      <c r="B171" s="16" t="s">
        <v>39</v>
      </c>
      <c r="C171" s="252">
        <v>71061</v>
      </c>
      <c r="D171" s="43">
        <v>532.79</v>
      </c>
      <c r="E171" s="227">
        <v>8</v>
      </c>
      <c r="F171" s="227">
        <v>12</v>
      </c>
      <c r="G171" s="227">
        <v>6550</v>
      </c>
      <c r="H171" s="227">
        <v>6.55</v>
      </c>
      <c r="I171" s="227">
        <v>39.175550000000001</v>
      </c>
      <c r="J171" s="325">
        <v>7.35</v>
      </c>
      <c r="K171" s="228">
        <v>1</v>
      </c>
      <c r="L171" s="228">
        <v>1</v>
      </c>
      <c r="M171" s="228">
        <v>200</v>
      </c>
      <c r="N171" s="228">
        <v>0.2</v>
      </c>
      <c r="O171" s="228">
        <v>1.379</v>
      </c>
      <c r="P171" s="327">
        <v>0.26</v>
      </c>
      <c r="Q171" s="229"/>
      <c r="R171" s="229"/>
      <c r="S171" s="229"/>
      <c r="T171" s="229"/>
      <c r="U171" s="229"/>
      <c r="V171" s="328">
        <v>0</v>
      </c>
      <c r="W171" s="46">
        <v>1</v>
      </c>
      <c r="X171" s="46">
        <v>1</v>
      </c>
      <c r="Y171" s="46">
        <v>1806.3484980000001</v>
      </c>
      <c r="Z171" s="46">
        <v>1.806348498</v>
      </c>
      <c r="AA171" s="46">
        <v>2.5252751999999998</v>
      </c>
      <c r="AB171" s="330">
        <v>0.47</v>
      </c>
      <c r="AC171" s="231">
        <v>7</v>
      </c>
      <c r="AD171" s="231">
        <v>56.87</v>
      </c>
      <c r="AE171" s="231">
        <v>5.6869999999999997E-2</v>
      </c>
      <c r="AF171" s="231">
        <v>5.0888579000000003E-2</v>
      </c>
      <c r="AG171" s="331">
        <v>0.01</v>
      </c>
      <c r="AH171" s="231">
        <v>2998</v>
      </c>
      <c r="AI171" s="231">
        <v>54783.481</v>
      </c>
      <c r="AJ171" s="231">
        <v>54.783481000000002</v>
      </c>
      <c r="AK171" s="231">
        <v>49.021514019999998</v>
      </c>
      <c r="AL171" s="331">
        <v>9.1999999999999993</v>
      </c>
      <c r="AM171" s="231">
        <v>3005</v>
      </c>
      <c r="AN171" s="231">
        <v>54840.351000000002</v>
      </c>
      <c r="AO171" s="231">
        <v>54.840350999999998</v>
      </c>
      <c r="AP171" s="231">
        <v>49.072402599999997</v>
      </c>
      <c r="AQ171" s="331">
        <v>9.2100000000000009</v>
      </c>
      <c r="AR171" s="233">
        <v>3</v>
      </c>
      <c r="AS171" s="233">
        <v>3</v>
      </c>
      <c r="AT171" s="233">
        <v>227</v>
      </c>
      <c r="AU171" s="233">
        <v>0.22700000000000001</v>
      </c>
      <c r="AV171" s="233">
        <v>0.81405000000000005</v>
      </c>
      <c r="AW171" s="333">
        <v>0.15</v>
      </c>
      <c r="AX171" s="234">
        <v>23</v>
      </c>
      <c r="AY171" s="234">
        <v>39004.800000000003</v>
      </c>
      <c r="AZ171" s="234">
        <v>39.004800000000003</v>
      </c>
      <c r="BA171" s="234">
        <v>53.231287139999999</v>
      </c>
      <c r="BB171" s="336">
        <v>9.99</v>
      </c>
      <c r="BC171" s="17">
        <v>3041</v>
      </c>
      <c r="BD171" s="17">
        <v>102.63</v>
      </c>
      <c r="BE171" s="17">
        <v>146.19999999999999</v>
      </c>
      <c r="BF171" s="338">
        <v>27.44</v>
      </c>
    </row>
    <row r="172" spans="1:58" x14ac:dyDescent="0.25">
      <c r="A172" s="42" t="s">
        <v>407</v>
      </c>
      <c r="B172" s="16" t="s">
        <v>45</v>
      </c>
      <c r="C172" s="252">
        <v>42650</v>
      </c>
      <c r="D172" s="43">
        <v>319.77999999999997</v>
      </c>
      <c r="E172" s="227">
        <v>29</v>
      </c>
      <c r="F172" s="227">
        <v>51</v>
      </c>
      <c r="G172" s="227">
        <v>27324</v>
      </c>
      <c r="H172" s="227">
        <v>27.324000000000002</v>
      </c>
      <c r="I172" s="227">
        <v>163.42484400000001</v>
      </c>
      <c r="J172" s="325">
        <v>51.11</v>
      </c>
      <c r="K172" s="228">
        <v>2</v>
      </c>
      <c r="L172" s="228">
        <v>2</v>
      </c>
      <c r="M172" s="228">
        <v>1355</v>
      </c>
      <c r="N172" s="228">
        <v>1.355</v>
      </c>
      <c r="O172" s="228">
        <v>1.9230849999999999</v>
      </c>
      <c r="P172" s="327">
        <v>0.6</v>
      </c>
      <c r="Q172" s="229"/>
      <c r="R172" s="229"/>
      <c r="S172" s="229"/>
      <c r="T172" s="229"/>
      <c r="U172" s="229"/>
      <c r="V172" s="328">
        <v>0</v>
      </c>
      <c r="W172" s="46">
        <v>1</v>
      </c>
      <c r="X172" s="46">
        <v>1</v>
      </c>
      <c r="Y172" s="46">
        <v>200</v>
      </c>
      <c r="Z172" s="46">
        <v>0.2</v>
      </c>
      <c r="AA172" s="46">
        <v>1.3545</v>
      </c>
      <c r="AB172" s="330">
        <v>0.42</v>
      </c>
      <c r="AC172" s="231">
        <v>1</v>
      </c>
      <c r="AD172" s="231">
        <v>749.76</v>
      </c>
      <c r="AE172" s="231">
        <v>0.74975999999999998</v>
      </c>
      <c r="AF172" s="231">
        <v>0.67090242700000002</v>
      </c>
      <c r="AG172" s="331">
        <v>0.21</v>
      </c>
      <c r="AH172" s="231">
        <v>2449</v>
      </c>
      <c r="AI172" s="231">
        <v>82058.260999999999</v>
      </c>
      <c r="AJ172" s="231">
        <v>82.058261000000002</v>
      </c>
      <c r="AK172" s="231">
        <v>73.427612100000005</v>
      </c>
      <c r="AL172" s="331">
        <v>22.96</v>
      </c>
      <c r="AM172" s="231">
        <v>2450</v>
      </c>
      <c r="AN172" s="231">
        <v>82808.020999999993</v>
      </c>
      <c r="AO172" s="231">
        <v>82.808020999999997</v>
      </c>
      <c r="AP172" s="231">
        <v>74.098514530000003</v>
      </c>
      <c r="AQ172" s="331">
        <v>23.17</v>
      </c>
      <c r="AR172" s="233"/>
      <c r="AS172" s="233"/>
      <c r="AT172" s="233"/>
      <c r="AU172" s="233"/>
      <c r="AV172" s="233"/>
      <c r="AW172" s="333">
        <v>0</v>
      </c>
      <c r="AX172" s="234">
        <v>12</v>
      </c>
      <c r="AY172" s="234">
        <v>4323</v>
      </c>
      <c r="AZ172" s="234">
        <v>4.3230000000000004</v>
      </c>
      <c r="BA172" s="234">
        <v>4.1502034959999996</v>
      </c>
      <c r="BB172" s="336">
        <v>1.3</v>
      </c>
      <c r="BC172" s="17">
        <v>2494</v>
      </c>
      <c r="BD172" s="17">
        <v>116.01</v>
      </c>
      <c r="BE172" s="17">
        <v>244.95</v>
      </c>
      <c r="BF172" s="338">
        <v>76.599999999999994</v>
      </c>
    </row>
    <row r="173" spans="1:58" x14ac:dyDescent="0.25">
      <c r="A173" s="42" t="s">
        <v>455</v>
      </c>
      <c r="B173" s="16" t="s">
        <v>93</v>
      </c>
      <c r="C173" s="252">
        <v>17246</v>
      </c>
      <c r="D173" s="43">
        <v>129.30000000000001</v>
      </c>
      <c r="E173" s="227">
        <v>4</v>
      </c>
      <c r="F173" s="227">
        <v>8</v>
      </c>
      <c r="G173" s="227">
        <v>2125</v>
      </c>
      <c r="H173" s="227">
        <v>2.125</v>
      </c>
      <c r="I173" s="227">
        <v>12.709625000000001</v>
      </c>
      <c r="J173" s="325">
        <v>9.83</v>
      </c>
      <c r="K173" s="228"/>
      <c r="L173" s="228"/>
      <c r="M173" s="228"/>
      <c r="N173" s="228"/>
      <c r="O173" s="228"/>
      <c r="P173" s="327">
        <v>0</v>
      </c>
      <c r="Q173" s="229"/>
      <c r="R173" s="229"/>
      <c r="S173" s="229"/>
      <c r="T173" s="229"/>
      <c r="U173" s="229"/>
      <c r="V173" s="328">
        <v>0</v>
      </c>
      <c r="W173" s="46">
        <v>1</v>
      </c>
      <c r="X173" s="46">
        <v>1</v>
      </c>
      <c r="Y173" s="46">
        <v>162.60218879999999</v>
      </c>
      <c r="Z173" s="46">
        <v>0.16260218900000001</v>
      </c>
      <c r="AA173" s="46">
        <v>0.22731786000000001</v>
      </c>
      <c r="AB173" s="330">
        <v>0.18</v>
      </c>
      <c r="AC173" s="231"/>
      <c r="AD173" s="231"/>
      <c r="AE173" s="231"/>
      <c r="AF173" s="231"/>
      <c r="AG173" s="331">
        <v>0</v>
      </c>
      <c r="AH173" s="231">
        <v>1181</v>
      </c>
      <c r="AI173" s="231">
        <v>27533.9</v>
      </c>
      <c r="AJ173" s="231">
        <v>27.533899999999999</v>
      </c>
      <c r="AK173" s="231">
        <v>24.637964589999999</v>
      </c>
      <c r="AL173" s="331">
        <v>19.05</v>
      </c>
      <c r="AM173" s="231">
        <v>1181</v>
      </c>
      <c r="AN173" s="231">
        <v>27533.9</v>
      </c>
      <c r="AO173" s="231">
        <v>27.533899999999999</v>
      </c>
      <c r="AP173" s="231">
        <v>24.637964589999999</v>
      </c>
      <c r="AQ173" s="331">
        <v>19.05</v>
      </c>
      <c r="AR173" s="233">
        <v>2</v>
      </c>
      <c r="AS173" s="233">
        <v>2</v>
      </c>
      <c r="AT173" s="233">
        <v>75</v>
      </c>
      <c r="AU173" s="233">
        <v>7.4999999999999997E-2</v>
      </c>
      <c r="AV173" s="233">
        <v>0.21365700000000001</v>
      </c>
      <c r="AW173" s="333">
        <v>0.17</v>
      </c>
      <c r="AX173" s="234">
        <v>25</v>
      </c>
      <c r="AY173" s="234">
        <v>48645</v>
      </c>
      <c r="AZ173" s="234">
        <v>48.645000000000003</v>
      </c>
      <c r="BA173" s="234">
        <v>88.132799340000005</v>
      </c>
      <c r="BB173" s="336">
        <v>68.16</v>
      </c>
      <c r="BC173" s="17">
        <v>1213</v>
      </c>
      <c r="BD173" s="17">
        <v>78.540000000000006</v>
      </c>
      <c r="BE173" s="17">
        <v>125.92</v>
      </c>
      <c r="BF173" s="338">
        <v>97.38</v>
      </c>
    </row>
    <row r="174" spans="1:58" x14ac:dyDescent="0.25">
      <c r="A174" s="42" t="s">
        <v>462</v>
      </c>
      <c r="B174" s="16" t="s">
        <v>101</v>
      </c>
      <c r="C174" s="252">
        <v>48576</v>
      </c>
      <c r="D174" s="43">
        <v>364.21</v>
      </c>
      <c r="E174" s="227">
        <v>6</v>
      </c>
      <c r="F174" s="227">
        <v>14</v>
      </c>
      <c r="G174" s="227">
        <v>3969</v>
      </c>
      <c r="H174" s="227">
        <v>3.9689999999999999</v>
      </c>
      <c r="I174" s="227">
        <v>23.738589000000001</v>
      </c>
      <c r="J174" s="325">
        <v>6.52</v>
      </c>
      <c r="K174" s="228"/>
      <c r="L174" s="228"/>
      <c r="M174" s="228"/>
      <c r="N174" s="228"/>
      <c r="O174" s="228"/>
      <c r="P174" s="327">
        <v>0</v>
      </c>
      <c r="Q174" s="229"/>
      <c r="R174" s="229"/>
      <c r="S174" s="229"/>
      <c r="T174" s="229"/>
      <c r="U174" s="229"/>
      <c r="V174" s="328">
        <v>0</v>
      </c>
      <c r="W174" s="46">
        <v>1</v>
      </c>
      <c r="X174" s="46">
        <v>1</v>
      </c>
      <c r="Y174" s="46">
        <v>1077.8182400000001</v>
      </c>
      <c r="Z174" s="46">
        <v>1.07781824</v>
      </c>
      <c r="AA174" s="46">
        <v>1.5067899</v>
      </c>
      <c r="AB174" s="330">
        <v>0.41</v>
      </c>
      <c r="AC174" s="231"/>
      <c r="AD174" s="231"/>
      <c r="AE174" s="231"/>
      <c r="AF174" s="231"/>
      <c r="AG174" s="331">
        <v>0</v>
      </c>
      <c r="AH174" s="231">
        <v>1939</v>
      </c>
      <c r="AI174" s="231">
        <v>35456.387000000002</v>
      </c>
      <c r="AJ174" s="231">
        <v>35.456386999999999</v>
      </c>
      <c r="AK174" s="231">
        <v>31.727187480000001</v>
      </c>
      <c r="AL174" s="331">
        <v>8.7100000000000009</v>
      </c>
      <c r="AM174" s="231">
        <v>1939</v>
      </c>
      <c r="AN174" s="231">
        <v>35456.387000000002</v>
      </c>
      <c r="AO174" s="231">
        <v>35.456386999999999</v>
      </c>
      <c r="AP174" s="231">
        <v>31.727187480000001</v>
      </c>
      <c r="AQ174" s="331">
        <v>8.7100000000000009</v>
      </c>
      <c r="AR174" s="233"/>
      <c r="AS174" s="233"/>
      <c r="AT174" s="233"/>
      <c r="AU174" s="233"/>
      <c r="AV174" s="233"/>
      <c r="AW174" s="333">
        <v>0</v>
      </c>
      <c r="AX174" s="234">
        <v>23</v>
      </c>
      <c r="AY174" s="234">
        <v>39810</v>
      </c>
      <c r="AZ174" s="234">
        <v>39.81</v>
      </c>
      <c r="BA174" s="234">
        <v>72.378516980000001</v>
      </c>
      <c r="BB174" s="336">
        <v>19.87</v>
      </c>
      <c r="BC174" s="17">
        <v>1969</v>
      </c>
      <c r="BD174" s="17">
        <v>80.31</v>
      </c>
      <c r="BE174" s="17">
        <v>129.35</v>
      </c>
      <c r="BF174" s="338">
        <v>35.520000000000003</v>
      </c>
    </row>
    <row r="175" spans="1:58" x14ac:dyDescent="0.25">
      <c r="A175" s="42" t="s">
        <v>473</v>
      </c>
      <c r="B175" s="16" t="s">
        <v>114</v>
      </c>
      <c r="C175" s="252">
        <v>8651</v>
      </c>
      <c r="D175" s="43">
        <v>64.86</v>
      </c>
      <c r="E175" s="227">
        <v>5</v>
      </c>
      <c r="F175" s="227">
        <v>12</v>
      </c>
      <c r="G175" s="227">
        <v>2565</v>
      </c>
      <c r="H175" s="227">
        <v>2.5649999999999999</v>
      </c>
      <c r="I175" s="227">
        <v>15.341265</v>
      </c>
      <c r="J175" s="325">
        <v>23.65</v>
      </c>
      <c r="K175" s="228"/>
      <c r="L175" s="228"/>
      <c r="M175" s="228"/>
      <c r="N175" s="228"/>
      <c r="O175" s="228"/>
      <c r="P175" s="327">
        <v>0</v>
      </c>
      <c r="Q175" s="229"/>
      <c r="R175" s="229"/>
      <c r="S175" s="229"/>
      <c r="T175" s="229"/>
      <c r="U175" s="229"/>
      <c r="V175" s="328">
        <v>0</v>
      </c>
      <c r="W175" s="46"/>
      <c r="X175" s="46"/>
      <c r="Y175" s="46"/>
      <c r="Z175" s="46"/>
      <c r="AA175" s="46"/>
      <c r="AB175" s="330">
        <v>0</v>
      </c>
      <c r="AC175" s="231"/>
      <c r="AD175" s="231"/>
      <c r="AE175" s="231"/>
      <c r="AF175" s="231"/>
      <c r="AG175" s="331">
        <v>0</v>
      </c>
      <c r="AH175" s="231">
        <v>1035</v>
      </c>
      <c r="AI175" s="231">
        <v>21989.271000000001</v>
      </c>
      <c r="AJ175" s="231">
        <v>21.989270999999999</v>
      </c>
      <c r="AK175" s="231">
        <v>19.676503520000001</v>
      </c>
      <c r="AL175" s="331">
        <v>30.34</v>
      </c>
      <c r="AM175" s="231">
        <v>1035</v>
      </c>
      <c r="AN175" s="231">
        <v>21989.271000000001</v>
      </c>
      <c r="AO175" s="231">
        <v>21.989270999999999</v>
      </c>
      <c r="AP175" s="231">
        <v>19.676503520000001</v>
      </c>
      <c r="AQ175" s="331">
        <v>30.34</v>
      </c>
      <c r="AR175" s="233"/>
      <c r="AS175" s="233"/>
      <c r="AT175" s="233"/>
      <c r="AU175" s="233"/>
      <c r="AV175" s="233"/>
      <c r="AW175" s="333">
        <v>0</v>
      </c>
      <c r="AX175" s="234">
        <v>26</v>
      </c>
      <c r="AY175" s="234">
        <v>54580</v>
      </c>
      <c r="AZ175" s="234">
        <v>54.58</v>
      </c>
      <c r="BA175" s="234">
        <v>94.211053890000002</v>
      </c>
      <c r="BB175" s="336">
        <v>145.25</v>
      </c>
      <c r="BC175" s="17">
        <v>1066</v>
      </c>
      <c r="BD175" s="17">
        <v>79.13</v>
      </c>
      <c r="BE175" s="17">
        <v>129.22999999999999</v>
      </c>
      <c r="BF175" s="338">
        <v>199.24</v>
      </c>
    </row>
    <row r="176" spans="1:58" x14ac:dyDescent="0.25">
      <c r="A176" s="42" t="s">
        <v>474</v>
      </c>
      <c r="B176" s="16" t="s">
        <v>115</v>
      </c>
      <c r="C176" s="252">
        <v>8204</v>
      </c>
      <c r="D176" s="43">
        <v>61.51</v>
      </c>
      <c r="E176" s="227">
        <v>2</v>
      </c>
      <c r="F176" s="227">
        <v>8</v>
      </c>
      <c r="G176" s="227">
        <v>2695</v>
      </c>
      <c r="H176" s="227">
        <v>2.6949999999999998</v>
      </c>
      <c r="I176" s="227">
        <v>16.118794999999999</v>
      </c>
      <c r="J176" s="325">
        <v>26.2</v>
      </c>
      <c r="K176" s="228"/>
      <c r="L176" s="228"/>
      <c r="M176" s="228"/>
      <c r="N176" s="228"/>
      <c r="O176" s="228"/>
      <c r="P176" s="327">
        <v>0</v>
      </c>
      <c r="Q176" s="229"/>
      <c r="R176" s="229"/>
      <c r="S176" s="229"/>
      <c r="T176" s="229"/>
      <c r="U176" s="229"/>
      <c r="V176" s="328">
        <v>0</v>
      </c>
      <c r="W176" s="46"/>
      <c r="X176" s="46"/>
      <c r="Y176" s="46"/>
      <c r="Z176" s="46"/>
      <c r="AA176" s="46"/>
      <c r="AB176" s="330">
        <v>0</v>
      </c>
      <c r="AC176" s="231"/>
      <c r="AD176" s="231"/>
      <c r="AE176" s="231"/>
      <c r="AF176" s="231"/>
      <c r="AG176" s="331">
        <v>0</v>
      </c>
      <c r="AH176" s="231">
        <v>681</v>
      </c>
      <c r="AI176" s="231">
        <v>21714.862000000001</v>
      </c>
      <c r="AJ176" s="231">
        <v>21.714862</v>
      </c>
      <c r="AK176" s="231">
        <v>19.43095606</v>
      </c>
      <c r="AL176" s="331">
        <v>31.59</v>
      </c>
      <c r="AM176" s="231">
        <v>681</v>
      </c>
      <c r="AN176" s="231">
        <v>21714.862000000001</v>
      </c>
      <c r="AO176" s="231">
        <v>21.714862</v>
      </c>
      <c r="AP176" s="231">
        <v>19.43095606</v>
      </c>
      <c r="AQ176" s="331">
        <v>31.59</v>
      </c>
      <c r="AR176" s="233"/>
      <c r="AS176" s="233"/>
      <c r="AT176" s="233"/>
      <c r="AU176" s="233"/>
      <c r="AV176" s="233"/>
      <c r="AW176" s="333">
        <v>0</v>
      </c>
      <c r="AX176" s="234">
        <v>26</v>
      </c>
      <c r="AY176" s="234">
        <v>47657</v>
      </c>
      <c r="AZ176" s="234">
        <v>47.656999999999996</v>
      </c>
      <c r="BA176" s="234">
        <v>91.814503180000003</v>
      </c>
      <c r="BB176" s="336">
        <v>149.27000000000001</v>
      </c>
      <c r="BC176" s="17">
        <v>709</v>
      </c>
      <c r="BD176" s="17">
        <v>72.069999999999993</v>
      </c>
      <c r="BE176" s="17">
        <v>127.36</v>
      </c>
      <c r="BF176" s="338">
        <v>207.06</v>
      </c>
    </row>
    <row r="177" spans="1:58" x14ac:dyDescent="0.25">
      <c r="A177" s="42" t="s">
        <v>507</v>
      </c>
      <c r="B177" s="16" t="s">
        <v>139</v>
      </c>
      <c r="C177" s="252">
        <v>10758</v>
      </c>
      <c r="D177" s="43">
        <v>80.66</v>
      </c>
      <c r="E177" s="227">
        <v>3</v>
      </c>
      <c r="F177" s="227">
        <v>5</v>
      </c>
      <c r="G177" s="227">
        <v>1470</v>
      </c>
      <c r="H177" s="227">
        <v>1.47</v>
      </c>
      <c r="I177" s="227">
        <v>8.7920700000000007</v>
      </c>
      <c r="J177" s="325">
        <v>10.9</v>
      </c>
      <c r="K177" s="228"/>
      <c r="L177" s="228"/>
      <c r="M177" s="228"/>
      <c r="N177" s="228"/>
      <c r="O177" s="228"/>
      <c r="P177" s="327">
        <v>0</v>
      </c>
      <c r="Q177" s="229"/>
      <c r="R177" s="229"/>
      <c r="S177" s="229"/>
      <c r="T177" s="229"/>
      <c r="U177" s="229"/>
      <c r="V177" s="328">
        <v>0</v>
      </c>
      <c r="W177" s="46">
        <v>1</v>
      </c>
      <c r="X177" s="46">
        <v>1</v>
      </c>
      <c r="Y177" s="46">
        <v>169.88068670000001</v>
      </c>
      <c r="Z177" s="46">
        <v>0.169880687</v>
      </c>
      <c r="AA177" s="46">
        <v>0.23749319999999999</v>
      </c>
      <c r="AB177" s="330">
        <v>0.28999999999999998</v>
      </c>
      <c r="AC177" s="231"/>
      <c r="AD177" s="231"/>
      <c r="AE177" s="231"/>
      <c r="AF177" s="231"/>
      <c r="AG177" s="331">
        <v>0</v>
      </c>
      <c r="AH177" s="231">
        <v>612</v>
      </c>
      <c r="AI177" s="231">
        <v>10595.686</v>
      </c>
      <c r="AJ177" s="231">
        <v>10.595686000000001</v>
      </c>
      <c r="AK177" s="231">
        <v>9.4812626059999996</v>
      </c>
      <c r="AL177" s="331">
        <v>11.75</v>
      </c>
      <c r="AM177" s="231">
        <v>612</v>
      </c>
      <c r="AN177" s="231">
        <v>10595.686</v>
      </c>
      <c r="AO177" s="231">
        <v>10.595686000000001</v>
      </c>
      <c r="AP177" s="231">
        <v>9.4812626059999996</v>
      </c>
      <c r="AQ177" s="331">
        <v>11.75</v>
      </c>
      <c r="AR177" s="233"/>
      <c r="AS177" s="233"/>
      <c r="AT177" s="233"/>
      <c r="AU177" s="233"/>
      <c r="AV177" s="233"/>
      <c r="AW177" s="333">
        <v>0</v>
      </c>
      <c r="AX177" s="234">
        <v>4</v>
      </c>
      <c r="AY177" s="234">
        <v>6500</v>
      </c>
      <c r="AZ177" s="234">
        <v>6.5</v>
      </c>
      <c r="BA177" s="234">
        <v>6.5211478420000004</v>
      </c>
      <c r="BB177" s="336">
        <v>8.08</v>
      </c>
      <c r="BC177" s="17">
        <v>620</v>
      </c>
      <c r="BD177" s="17">
        <v>18.739999999999998</v>
      </c>
      <c r="BE177" s="17">
        <v>25.03</v>
      </c>
      <c r="BF177" s="338">
        <v>31.03</v>
      </c>
    </row>
    <row r="178" spans="1:58" x14ac:dyDescent="0.25">
      <c r="A178" s="42" t="s">
        <v>531</v>
      </c>
      <c r="B178" s="16" t="s">
        <v>167</v>
      </c>
      <c r="C178" s="252">
        <v>7342</v>
      </c>
      <c r="D178" s="43">
        <v>55.05</v>
      </c>
      <c r="E178" s="227">
        <v>2</v>
      </c>
      <c r="F178" s="227">
        <v>5</v>
      </c>
      <c r="G178" s="227">
        <v>1060</v>
      </c>
      <c r="H178" s="227">
        <v>1.06</v>
      </c>
      <c r="I178" s="227">
        <v>6.3398599999999998</v>
      </c>
      <c r="J178" s="325">
        <v>11.52</v>
      </c>
      <c r="K178" s="228"/>
      <c r="L178" s="228"/>
      <c r="M178" s="228"/>
      <c r="N178" s="228"/>
      <c r="O178" s="228"/>
      <c r="P178" s="327">
        <v>0</v>
      </c>
      <c r="Q178" s="229"/>
      <c r="R178" s="229"/>
      <c r="S178" s="229"/>
      <c r="T178" s="229"/>
      <c r="U178" s="229"/>
      <c r="V178" s="328">
        <v>0</v>
      </c>
      <c r="W178" s="46">
        <v>1</v>
      </c>
      <c r="X178" s="46">
        <v>1</v>
      </c>
      <c r="Y178" s="46">
        <v>210.2394721</v>
      </c>
      <c r="Z178" s="46">
        <v>0.21023947200000001</v>
      </c>
      <c r="AA178" s="46">
        <v>0.29391478199999999</v>
      </c>
      <c r="AB178" s="330">
        <v>0.53</v>
      </c>
      <c r="AC178" s="231"/>
      <c r="AD178" s="231"/>
      <c r="AE178" s="231"/>
      <c r="AF178" s="231"/>
      <c r="AG178" s="331">
        <v>0</v>
      </c>
      <c r="AH178" s="231">
        <v>652</v>
      </c>
      <c r="AI178" s="231">
        <v>19480.587</v>
      </c>
      <c r="AJ178" s="231">
        <v>19.480587</v>
      </c>
      <c r="AK178" s="231">
        <v>17.431675599999998</v>
      </c>
      <c r="AL178" s="331">
        <v>31.67</v>
      </c>
      <c r="AM178" s="231">
        <v>652</v>
      </c>
      <c r="AN178" s="231">
        <v>19480.587</v>
      </c>
      <c r="AO178" s="231">
        <v>19.480587</v>
      </c>
      <c r="AP178" s="231">
        <v>17.431675599999998</v>
      </c>
      <c r="AQ178" s="331">
        <v>31.67</v>
      </c>
      <c r="AR178" s="233">
        <v>1</v>
      </c>
      <c r="AS178" s="233">
        <v>1</v>
      </c>
      <c r="AT178" s="233">
        <v>26</v>
      </c>
      <c r="AU178" s="233">
        <v>2.5999999999999999E-2</v>
      </c>
      <c r="AV178" s="233">
        <v>3.5077999999999998E-2</v>
      </c>
      <c r="AW178" s="333">
        <v>0.06</v>
      </c>
      <c r="AX178" s="234">
        <v>15</v>
      </c>
      <c r="AY178" s="234">
        <v>21620</v>
      </c>
      <c r="AZ178" s="234">
        <v>21.62</v>
      </c>
      <c r="BA178" s="234">
        <v>38.037686190000002</v>
      </c>
      <c r="BB178" s="336">
        <v>69.099999999999994</v>
      </c>
      <c r="BC178" s="17">
        <v>671</v>
      </c>
      <c r="BD178" s="17">
        <v>42.4</v>
      </c>
      <c r="BE178" s="17">
        <v>62.14</v>
      </c>
      <c r="BF178" s="338">
        <v>112.88</v>
      </c>
    </row>
    <row r="179" spans="1:58" x14ac:dyDescent="0.25">
      <c r="A179" s="42" t="s">
        <v>610</v>
      </c>
      <c r="B179" s="16" t="s">
        <v>238</v>
      </c>
      <c r="C179" s="252">
        <v>11515</v>
      </c>
      <c r="D179" s="43">
        <v>86.34</v>
      </c>
      <c r="E179" s="227">
        <v>5</v>
      </c>
      <c r="F179" s="227">
        <v>11</v>
      </c>
      <c r="G179" s="227">
        <v>1250</v>
      </c>
      <c r="H179" s="227">
        <v>1.25</v>
      </c>
      <c r="I179" s="227">
        <v>7.4762500000000003</v>
      </c>
      <c r="J179" s="325">
        <v>8.66</v>
      </c>
      <c r="K179" s="228"/>
      <c r="L179" s="228"/>
      <c r="M179" s="228"/>
      <c r="N179" s="228"/>
      <c r="O179" s="228"/>
      <c r="P179" s="327">
        <v>0</v>
      </c>
      <c r="Q179" s="229"/>
      <c r="R179" s="229"/>
      <c r="S179" s="229"/>
      <c r="T179" s="229"/>
      <c r="U179" s="229"/>
      <c r="V179" s="328">
        <v>0</v>
      </c>
      <c r="W179" s="46"/>
      <c r="X179" s="46"/>
      <c r="Y179" s="46"/>
      <c r="Z179" s="46"/>
      <c r="AA179" s="46"/>
      <c r="AB179" s="330">
        <v>0</v>
      </c>
      <c r="AC179" s="231"/>
      <c r="AD179" s="231"/>
      <c r="AE179" s="231"/>
      <c r="AF179" s="231"/>
      <c r="AG179" s="331">
        <v>0</v>
      </c>
      <c r="AH179" s="231">
        <v>799</v>
      </c>
      <c r="AI179" s="231">
        <v>22043.435000000001</v>
      </c>
      <c r="AJ179" s="231">
        <v>22.043434999999999</v>
      </c>
      <c r="AK179" s="231">
        <v>19.724970710000001</v>
      </c>
      <c r="AL179" s="331">
        <v>22.85</v>
      </c>
      <c r="AM179" s="231">
        <v>799</v>
      </c>
      <c r="AN179" s="231">
        <v>22043.435000000001</v>
      </c>
      <c r="AO179" s="231">
        <v>22.043434999999999</v>
      </c>
      <c r="AP179" s="231">
        <v>19.724970710000001</v>
      </c>
      <c r="AQ179" s="331">
        <v>22.85</v>
      </c>
      <c r="AR179" s="233"/>
      <c r="AS179" s="233"/>
      <c r="AT179" s="233"/>
      <c r="AU179" s="233"/>
      <c r="AV179" s="233"/>
      <c r="AW179" s="333">
        <v>0</v>
      </c>
      <c r="AX179" s="234">
        <v>7</v>
      </c>
      <c r="AY179" s="234">
        <v>8700</v>
      </c>
      <c r="AZ179" s="234">
        <v>8.6999999999999993</v>
      </c>
      <c r="BA179" s="234">
        <v>12.879023999999999</v>
      </c>
      <c r="BB179" s="336">
        <v>14.92</v>
      </c>
      <c r="BC179" s="17">
        <v>811</v>
      </c>
      <c r="BD179" s="17">
        <v>31.99</v>
      </c>
      <c r="BE179" s="17">
        <v>40.08</v>
      </c>
      <c r="BF179" s="338">
        <v>46.42</v>
      </c>
    </row>
    <row r="180" spans="1:58" x14ac:dyDescent="0.25">
      <c r="A180" s="42" t="s">
        <v>616</v>
      </c>
      <c r="B180" s="16" t="s">
        <v>245</v>
      </c>
      <c r="C180" s="252">
        <v>14965</v>
      </c>
      <c r="D180" s="43">
        <v>112.2</v>
      </c>
      <c r="E180" s="227">
        <v>17</v>
      </c>
      <c r="F180" s="227">
        <v>24</v>
      </c>
      <c r="G180" s="227">
        <v>6680</v>
      </c>
      <c r="H180" s="227">
        <v>6.68</v>
      </c>
      <c r="I180" s="227">
        <v>40.730609999999999</v>
      </c>
      <c r="J180" s="325">
        <v>36.299999999999997</v>
      </c>
      <c r="K180" s="228"/>
      <c r="L180" s="228"/>
      <c r="M180" s="228"/>
      <c r="N180" s="228"/>
      <c r="O180" s="228"/>
      <c r="P180" s="327">
        <v>0</v>
      </c>
      <c r="Q180" s="229"/>
      <c r="R180" s="229"/>
      <c r="S180" s="229"/>
      <c r="T180" s="229"/>
      <c r="U180" s="229"/>
      <c r="V180" s="328">
        <v>0</v>
      </c>
      <c r="W180" s="46"/>
      <c r="X180" s="46"/>
      <c r="Y180" s="46"/>
      <c r="Z180" s="46"/>
      <c r="AA180" s="46"/>
      <c r="AB180" s="330">
        <v>0</v>
      </c>
      <c r="AC180" s="231"/>
      <c r="AD180" s="231"/>
      <c r="AE180" s="231"/>
      <c r="AF180" s="231"/>
      <c r="AG180" s="331">
        <v>0</v>
      </c>
      <c r="AH180" s="231">
        <v>1018</v>
      </c>
      <c r="AI180" s="231">
        <v>27745.865000000002</v>
      </c>
      <c r="AJ180" s="231">
        <v>27.745864999999998</v>
      </c>
      <c r="AK180" s="231">
        <v>24.827635730000001</v>
      </c>
      <c r="AL180" s="331">
        <v>22.13</v>
      </c>
      <c r="AM180" s="231">
        <v>1018</v>
      </c>
      <c r="AN180" s="231">
        <v>27745.865000000002</v>
      </c>
      <c r="AO180" s="231">
        <v>27.745864999999998</v>
      </c>
      <c r="AP180" s="231">
        <v>24.827635730000001</v>
      </c>
      <c r="AQ180" s="331">
        <v>22.13</v>
      </c>
      <c r="AR180" s="233"/>
      <c r="AS180" s="233"/>
      <c r="AT180" s="233"/>
      <c r="AU180" s="233"/>
      <c r="AV180" s="233"/>
      <c r="AW180" s="333">
        <v>0</v>
      </c>
      <c r="AX180" s="234">
        <v>8</v>
      </c>
      <c r="AY180" s="234">
        <v>6900</v>
      </c>
      <c r="AZ180" s="234">
        <v>6.9</v>
      </c>
      <c r="BA180" s="234">
        <v>10.73698347</v>
      </c>
      <c r="BB180" s="336">
        <v>9.57</v>
      </c>
      <c r="BC180" s="17">
        <v>1043</v>
      </c>
      <c r="BD180" s="17">
        <v>41.33</v>
      </c>
      <c r="BE180" s="17">
        <v>76.3</v>
      </c>
      <c r="BF180" s="338">
        <v>68</v>
      </c>
    </row>
    <row r="181" spans="1:58" x14ac:dyDescent="0.25">
      <c r="A181" s="42" t="s">
        <v>618</v>
      </c>
      <c r="B181" s="16" t="s">
        <v>247</v>
      </c>
      <c r="C181" s="252">
        <v>19319</v>
      </c>
      <c r="D181" s="43">
        <v>144.85</v>
      </c>
      <c r="E181" s="227">
        <v>7</v>
      </c>
      <c r="F181" s="227">
        <v>21</v>
      </c>
      <c r="G181" s="227">
        <v>4268.7</v>
      </c>
      <c r="H181" s="227">
        <v>4.2686999999999999</v>
      </c>
      <c r="I181" s="227">
        <v>25.531094700000001</v>
      </c>
      <c r="J181" s="325">
        <v>17.63</v>
      </c>
      <c r="K181" s="228"/>
      <c r="L181" s="228"/>
      <c r="M181" s="228"/>
      <c r="N181" s="228"/>
      <c r="O181" s="228"/>
      <c r="P181" s="327">
        <v>0</v>
      </c>
      <c r="Q181" s="229"/>
      <c r="R181" s="229"/>
      <c r="S181" s="229"/>
      <c r="T181" s="229"/>
      <c r="U181" s="229"/>
      <c r="V181" s="328">
        <v>0</v>
      </c>
      <c r="W181" s="46">
        <v>1</v>
      </c>
      <c r="X181" s="46">
        <v>1</v>
      </c>
      <c r="Y181" s="46"/>
      <c r="Z181" s="46"/>
      <c r="AA181" s="46"/>
      <c r="AB181" s="330">
        <v>0</v>
      </c>
      <c r="AC181" s="231">
        <v>3</v>
      </c>
      <c r="AD181" s="231">
        <v>765.74</v>
      </c>
      <c r="AE181" s="231">
        <v>0.76573999999999998</v>
      </c>
      <c r="AF181" s="231">
        <v>0.685201697</v>
      </c>
      <c r="AG181" s="331">
        <v>0.47</v>
      </c>
      <c r="AH181" s="231">
        <v>1356</v>
      </c>
      <c r="AI181" s="231">
        <v>27727.788</v>
      </c>
      <c r="AJ181" s="231">
        <v>27.727788</v>
      </c>
      <c r="AK181" s="231">
        <v>24.811460010000001</v>
      </c>
      <c r="AL181" s="331">
        <v>17.13</v>
      </c>
      <c r="AM181" s="231">
        <v>1359</v>
      </c>
      <c r="AN181" s="231">
        <v>28493.527999999998</v>
      </c>
      <c r="AO181" s="231">
        <v>28.493528000000001</v>
      </c>
      <c r="AP181" s="231">
        <v>25.496661710000001</v>
      </c>
      <c r="AQ181" s="331">
        <v>17.600000000000001</v>
      </c>
      <c r="AR181" s="233">
        <v>1</v>
      </c>
      <c r="AS181" s="233">
        <v>1</v>
      </c>
      <c r="AT181" s="233">
        <v>48.6</v>
      </c>
      <c r="AU181" s="233">
        <v>4.8599999999999997E-2</v>
      </c>
      <c r="AV181" s="233">
        <v>0.16442300000000001</v>
      </c>
      <c r="AW181" s="333">
        <v>0.11</v>
      </c>
      <c r="AX181" s="234">
        <v>12</v>
      </c>
      <c r="AY181" s="234">
        <v>14462.2</v>
      </c>
      <c r="AZ181" s="234">
        <v>14.462199999999999</v>
      </c>
      <c r="BA181" s="234">
        <v>19.107255259999999</v>
      </c>
      <c r="BB181" s="336">
        <v>13.19</v>
      </c>
      <c r="BC181" s="17">
        <v>1380</v>
      </c>
      <c r="BD181" s="17">
        <v>47.27</v>
      </c>
      <c r="BE181" s="17">
        <v>70.3</v>
      </c>
      <c r="BF181" s="338">
        <v>48.53</v>
      </c>
    </row>
    <row r="182" spans="1:58" s="32" customFormat="1" x14ac:dyDescent="0.25">
      <c r="A182" s="48" t="s">
        <v>641</v>
      </c>
      <c r="B182" s="16" t="s">
        <v>798</v>
      </c>
      <c r="C182" s="252">
        <v>6759</v>
      </c>
      <c r="D182" s="43">
        <v>50.68</v>
      </c>
      <c r="E182" s="227">
        <v>8</v>
      </c>
      <c r="F182" s="227">
        <v>13</v>
      </c>
      <c r="G182" s="227">
        <v>7478</v>
      </c>
      <c r="H182" s="227">
        <v>7.4779999999999998</v>
      </c>
      <c r="I182" s="227">
        <v>44.725918</v>
      </c>
      <c r="J182" s="325">
        <v>88.26</v>
      </c>
      <c r="K182" s="228"/>
      <c r="L182" s="228"/>
      <c r="M182" s="228"/>
      <c r="N182" s="228"/>
      <c r="O182" s="228"/>
      <c r="P182" s="327">
        <v>0</v>
      </c>
      <c r="Q182" s="229"/>
      <c r="R182" s="229"/>
      <c r="S182" s="229"/>
      <c r="T182" s="229"/>
      <c r="U182" s="229"/>
      <c r="V182" s="328">
        <v>0</v>
      </c>
      <c r="W182" s="46"/>
      <c r="X182" s="46"/>
      <c r="Y182" s="46"/>
      <c r="Z182" s="46"/>
      <c r="AA182" s="46"/>
      <c r="AB182" s="330">
        <v>0</v>
      </c>
      <c r="AC182" s="231">
        <v>1</v>
      </c>
      <c r="AD182" s="231">
        <v>443.52</v>
      </c>
      <c r="AE182" s="231">
        <v>0.44352000000000003</v>
      </c>
      <c r="AF182" s="231">
        <v>0.39687185800000002</v>
      </c>
      <c r="AG182" s="331">
        <v>0.78</v>
      </c>
      <c r="AH182" s="231">
        <v>658</v>
      </c>
      <c r="AI182" s="231">
        <v>19795.797999999999</v>
      </c>
      <c r="AJ182" s="231">
        <v>19.795798000000001</v>
      </c>
      <c r="AK182" s="231">
        <v>17.713733619999999</v>
      </c>
      <c r="AL182" s="331">
        <v>34.950000000000003</v>
      </c>
      <c r="AM182" s="231">
        <v>659</v>
      </c>
      <c r="AN182" s="231">
        <v>20239.317999999999</v>
      </c>
      <c r="AO182" s="231">
        <v>20.239318000000001</v>
      </c>
      <c r="AP182" s="231">
        <v>18.11060548</v>
      </c>
      <c r="AQ182" s="331">
        <v>35.74</v>
      </c>
      <c r="AR182" s="233"/>
      <c r="AS182" s="233"/>
      <c r="AT182" s="233"/>
      <c r="AU182" s="233"/>
      <c r="AV182" s="233"/>
      <c r="AW182" s="333">
        <v>0</v>
      </c>
      <c r="AX182" s="234">
        <v>44</v>
      </c>
      <c r="AY182" s="234">
        <v>95550</v>
      </c>
      <c r="AZ182" s="234">
        <v>95.55</v>
      </c>
      <c r="BA182" s="234">
        <v>191.40309830000001</v>
      </c>
      <c r="BB182" s="336">
        <v>377.69</v>
      </c>
      <c r="BC182" s="17">
        <v>711</v>
      </c>
      <c r="BD182" s="17">
        <v>123.27</v>
      </c>
      <c r="BE182" s="17">
        <v>254.24</v>
      </c>
      <c r="BF182" s="338">
        <v>501.69</v>
      </c>
    </row>
    <row r="183" spans="1:58" x14ac:dyDescent="0.25">
      <c r="A183" s="42" t="s">
        <v>656</v>
      </c>
      <c r="B183" s="16" t="s">
        <v>280</v>
      </c>
      <c r="C183" s="252">
        <v>20290</v>
      </c>
      <c r="D183" s="43">
        <v>152.13</v>
      </c>
      <c r="E183" s="227">
        <v>6</v>
      </c>
      <c r="F183" s="227">
        <v>12</v>
      </c>
      <c r="G183" s="227">
        <v>4970</v>
      </c>
      <c r="H183" s="227">
        <v>4.97</v>
      </c>
      <c r="I183" s="227">
        <v>29.725570000000001</v>
      </c>
      <c r="J183" s="325">
        <v>19.54</v>
      </c>
      <c r="K183" s="228"/>
      <c r="L183" s="228"/>
      <c r="M183" s="228"/>
      <c r="N183" s="228"/>
      <c r="O183" s="228"/>
      <c r="P183" s="327">
        <v>0</v>
      </c>
      <c r="Q183" s="229"/>
      <c r="R183" s="229"/>
      <c r="S183" s="229"/>
      <c r="T183" s="229"/>
      <c r="U183" s="229"/>
      <c r="V183" s="328">
        <v>0</v>
      </c>
      <c r="W183" s="46">
        <v>1</v>
      </c>
      <c r="X183" s="46">
        <v>1</v>
      </c>
      <c r="Y183" s="46">
        <v>326.65515019999998</v>
      </c>
      <c r="Z183" s="46">
        <v>0.32665515000000001</v>
      </c>
      <c r="AA183" s="46">
        <v>0.45666390000000001</v>
      </c>
      <c r="AB183" s="330">
        <v>0.3</v>
      </c>
      <c r="AC183" s="231">
        <v>2</v>
      </c>
      <c r="AD183" s="231">
        <v>18.68</v>
      </c>
      <c r="AE183" s="231">
        <v>1.8679999999999999E-2</v>
      </c>
      <c r="AF183" s="231">
        <v>1.6715292E-2</v>
      </c>
      <c r="AG183" s="331">
        <v>0.01</v>
      </c>
      <c r="AH183" s="231">
        <v>1702</v>
      </c>
      <c r="AI183" s="231">
        <v>36156.521999999997</v>
      </c>
      <c r="AJ183" s="231">
        <v>36.156522000000002</v>
      </c>
      <c r="AK183" s="231">
        <v>32.353684319999999</v>
      </c>
      <c r="AL183" s="331">
        <v>21.27</v>
      </c>
      <c r="AM183" s="231">
        <v>1704</v>
      </c>
      <c r="AN183" s="231">
        <v>36175.201999999997</v>
      </c>
      <c r="AO183" s="231">
        <v>36.175201999999999</v>
      </c>
      <c r="AP183" s="231">
        <v>32.37039961</v>
      </c>
      <c r="AQ183" s="331">
        <v>21.28</v>
      </c>
      <c r="AR183" s="233">
        <v>1</v>
      </c>
      <c r="AS183" s="233">
        <v>1</v>
      </c>
      <c r="AT183" s="233">
        <v>40</v>
      </c>
      <c r="AU183" s="233">
        <v>0.04</v>
      </c>
      <c r="AV183" s="233">
        <v>0.1186</v>
      </c>
      <c r="AW183" s="333">
        <v>0.08</v>
      </c>
      <c r="AX183" s="234">
        <v>21</v>
      </c>
      <c r="AY183" s="234">
        <v>69000</v>
      </c>
      <c r="AZ183" s="234">
        <v>69</v>
      </c>
      <c r="BA183" s="234">
        <v>151.32272839999999</v>
      </c>
      <c r="BB183" s="336">
        <v>99.47</v>
      </c>
      <c r="BC183" s="17">
        <v>1733</v>
      </c>
      <c r="BD183" s="17">
        <v>110.51</v>
      </c>
      <c r="BE183" s="17">
        <v>213.99</v>
      </c>
      <c r="BF183" s="338">
        <v>140.66999999999999</v>
      </c>
    </row>
    <row r="184" spans="1:58" x14ac:dyDescent="0.25">
      <c r="A184" s="42" t="s">
        <v>662</v>
      </c>
      <c r="B184" s="16" t="s">
        <v>835</v>
      </c>
      <c r="C184" s="252">
        <v>9370</v>
      </c>
      <c r="D184" s="43">
        <v>70.25</v>
      </c>
      <c r="E184" s="227">
        <v>4</v>
      </c>
      <c r="F184" s="227">
        <v>8</v>
      </c>
      <c r="G184" s="227">
        <v>2261</v>
      </c>
      <c r="H184" s="227">
        <v>2.2610000000000001</v>
      </c>
      <c r="I184" s="227">
        <v>13.523040999999999</v>
      </c>
      <c r="J184" s="325">
        <v>19.25</v>
      </c>
      <c r="K184" s="228"/>
      <c r="L184" s="228"/>
      <c r="M184" s="228"/>
      <c r="N184" s="228"/>
      <c r="O184" s="228"/>
      <c r="P184" s="327">
        <v>0</v>
      </c>
      <c r="Q184" s="229"/>
      <c r="R184" s="229"/>
      <c r="S184" s="229"/>
      <c r="T184" s="229"/>
      <c r="U184" s="229"/>
      <c r="V184" s="328">
        <v>0</v>
      </c>
      <c r="W184" s="46"/>
      <c r="X184" s="46"/>
      <c r="Y184" s="46"/>
      <c r="Z184" s="46"/>
      <c r="AA184" s="46"/>
      <c r="AB184" s="330">
        <v>0</v>
      </c>
      <c r="AC184" s="231"/>
      <c r="AD184" s="231"/>
      <c r="AE184" s="231"/>
      <c r="AF184" s="231"/>
      <c r="AG184" s="331">
        <v>0</v>
      </c>
      <c r="AH184" s="231">
        <v>771</v>
      </c>
      <c r="AI184" s="231">
        <v>22690.41</v>
      </c>
      <c r="AJ184" s="231">
        <v>22.69041</v>
      </c>
      <c r="AK184" s="231">
        <v>20.303898759999999</v>
      </c>
      <c r="AL184" s="331">
        <v>28.9</v>
      </c>
      <c r="AM184" s="231">
        <v>771</v>
      </c>
      <c r="AN184" s="231">
        <v>22690.41</v>
      </c>
      <c r="AO184" s="231">
        <v>22.69041</v>
      </c>
      <c r="AP184" s="231">
        <v>20.303898759999999</v>
      </c>
      <c r="AQ184" s="331">
        <v>28.9</v>
      </c>
      <c r="AR184" s="233">
        <v>1</v>
      </c>
      <c r="AS184" s="233">
        <v>1</v>
      </c>
      <c r="AT184" s="233">
        <v>10</v>
      </c>
      <c r="AU184" s="233">
        <v>0.01</v>
      </c>
      <c r="AV184" s="233">
        <v>3.7999999999999999E-2</v>
      </c>
      <c r="AW184" s="333">
        <v>0.05</v>
      </c>
      <c r="AX184" s="234">
        <v>5</v>
      </c>
      <c r="AY184" s="234">
        <v>5900</v>
      </c>
      <c r="AZ184" s="234">
        <v>5.9</v>
      </c>
      <c r="BA184" s="234">
        <v>6.5335535800000004</v>
      </c>
      <c r="BB184" s="336">
        <v>9.3000000000000007</v>
      </c>
      <c r="BC184" s="17">
        <v>781</v>
      </c>
      <c r="BD184" s="17">
        <v>30.86</v>
      </c>
      <c r="BE184" s="17">
        <v>40.4</v>
      </c>
      <c r="BF184" s="338">
        <v>57.5</v>
      </c>
    </row>
    <row r="185" spans="1:58" x14ac:dyDescent="0.25">
      <c r="A185" s="42" t="s">
        <v>673</v>
      </c>
      <c r="B185" s="16" t="s">
        <v>296</v>
      </c>
      <c r="C185" s="252">
        <v>13112</v>
      </c>
      <c r="D185" s="43">
        <v>98.31</v>
      </c>
      <c r="E185" s="227">
        <v>8</v>
      </c>
      <c r="F185" s="227">
        <v>15</v>
      </c>
      <c r="G185" s="227">
        <v>6910</v>
      </c>
      <c r="H185" s="227">
        <v>6.91</v>
      </c>
      <c r="I185" s="227">
        <v>41.328710000000001</v>
      </c>
      <c r="J185" s="325">
        <v>42.04</v>
      </c>
      <c r="K185" s="228"/>
      <c r="L185" s="228"/>
      <c r="M185" s="228"/>
      <c r="N185" s="228"/>
      <c r="O185" s="228"/>
      <c r="P185" s="327">
        <v>0</v>
      </c>
      <c r="Q185" s="229"/>
      <c r="R185" s="229"/>
      <c r="S185" s="229"/>
      <c r="T185" s="229"/>
      <c r="U185" s="229"/>
      <c r="V185" s="328">
        <v>0</v>
      </c>
      <c r="W185" s="46"/>
      <c r="X185" s="46"/>
      <c r="Y185" s="46"/>
      <c r="Z185" s="46"/>
      <c r="AA185" s="46"/>
      <c r="AB185" s="330">
        <v>0</v>
      </c>
      <c r="AC185" s="231"/>
      <c r="AD185" s="231"/>
      <c r="AE185" s="231"/>
      <c r="AF185" s="231"/>
      <c r="AG185" s="331">
        <v>0</v>
      </c>
      <c r="AH185" s="231">
        <v>967</v>
      </c>
      <c r="AI185" s="231">
        <v>24674.244999999999</v>
      </c>
      <c r="AJ185" s="231">
        <v>24.674244999999999</v>
      </c>
      <c r="AK185" s="231">
        <v>22.07907977</v>
      </c>
      <c r="AL185" s="331">
        <v>22.46</v>
      </c>
      <c r="AM185" s="231">
        <v>967</v>
      </c>
      <c r="AN185" s="231">
        <v>24674.244999999999</v>
      </c>
      <c r="AO185" s="231">
        <v>24.674244999999999</v>
      </c>
      <c r="AP185" s="231">
        <v>22.07907977</v>
      </c>
      <c r="AQ185" s="331">
        <v>22.46</v>
      </c>
      <c r="AR185" s="233"/>
      <c r="AS185" s="233"/>
      <c r="AT185" s="233"/>
      <c r="AU185" s="233"/>
      <c r="AV185" s="233"/>
      <c r="AW185" s="333">
        <v>0</v>
      </c>
      <c r="AX185" s="234">
        <v>18</v>
      </c>
      <c r="AY185" s="234">
        <v>15560</v>
      </c>
      <c r="AZ185" s="234">
        <v>15.56</v>
      </c>
      <c r="BA185" s="234">
        <v>19.546033990000002</v>
      </c>
      <c r="BB185" s="336">
        <v>19.88</v>
      </c>
      <c r="BC185" s="17">
        <v>993</v>
      </c>
      <c r="BD185" s="17">
        <v>47.14</v>
      </c>
      <c r="BE185" s="17">
        <v>82.95</v>
      </c>
      <c r="BF185" s="338">
        <v>84.38</v>
      </c>
    </row>
    <row r="186" spans="1:58" x14ac:dyDescent="0.25">
      <c r="A186" s="42" t="s">
        <v>680</v>
      </c>
      <c r="B186" s="16" t="s">
        <v>302</v>
      </c>
      <c r="C186" s="252">
        <v>22676</v>
      </c>
      <c r="D186" s="43">
        <v>170.02</v>
      </c>
      <c r="E186" s="227">
        <v>28</v>
      </c>
      <c r="F186" s="227">
        <v>43</v>
      </c>
      <c r="G186" s="227">
        <v>11914</v>
      </c>
      <c r="H186" s="227">
        <v>11.914</v>
      </c>
      <c r="I186" s="227">
        <v>71.257633999999996</v>
      </c>
      <c r="J186" s="325">
        <v>41.91</v>
      </c>
      <c r="K186" s="228"/>
      <c r="L186" s="228"/>
      <c r="M186" s="228"/>
      <c r="N186" s="228"/>
      <c r="O186" s="228"/>
      <c r="P186" s="327">
        <v>0</v>
      </c>
      <c r="Q186" s="229"/>
      <c r="R186" s="229"/>
      <c r="S186" s="229"/>
      <c r="T186" s="229"/>
      <c r="U186" s="229"/>
      <c r="V186" s="328">
        <v>0</v>
      </c>
      <c r="W186" s="46">
        <v>1</v>
      </c>
      <c r="X186" s="46">
        <v>1</v>
      </c>
      <c r="Y186" s="46"/>
      <c r="Z186" s="46"/>
      <c r="AA186" s="46"/>
      <c r="AB186" s="330">
        <v>0</v>
      </c>
      <c r="AC186" s="231">
        <v>3</v>
      </c>
      <c r="AD186" s="231">
        <v>241.24</v>
      </c>
      <c r="AE186" s="231">
        <v>0.24124000000000001</v>
      </c>
      <c r="AF186" s="231">
        <v>0.21586667600000001</v>
      </c>
      <c r="AG186" s="331">
        <v>0.13</v>
      </c>
      <c r="AH186" s="231">
        <v>2085</v>
      </c>
      <c r="AI186" s="231">
        <v>47485.51</v>
      </c>
      <c r="AJ186" s="231">
        <v>47.485509999999998</v>
      </c>
      <c r="AK186" s="231">
        <v>42.491122359999999</v>
      </c>
      <c r="AL186" s="331">
        <v>24.99</v>
      </c>
      <c r="AM186" s="231">
        <v>2088</v>
      </c>
      <c r="AN186" s="231">
        <v>47726.75</v>
      </c>
      <c r="AO186" s="231">
        <v>47.726750000000003</v>
      </c>
      <c r="AP186" s="231">
        <v>42.706989040000003</v>
      </c>
      <c r="AQ186" s="331">
        <v>25.12</v>
      </c>
      <c r="AR186" s="233">
        <v>1</v>
      </c>
      <c r="AS186" s="233">
        <v>1</v>
      </c>
      <c r="AT186" s="233">
        <v>140</v>
      </c>
      <c r="AU186" s="233">
        <v>0.14000000000000001</v>
      </c>
      <c r="AV186" s="233">
        <v>0.32331300000000002</v>
      </c>
      <c r="AW186" s="333">
        <v>0.19</v>
      </c>
      <c r="AX186" s="234">
        <v>26</v>
      </c>
      <c r="AY186" s="234">
        <v>51910</v>
      </c>
      <c r="AZ186" s="234">
        <v>51.91</v>
      </c>
      <c r="BA186" s="234">
        <v>106.99246429999999</v>
      </c>
      <c r="BB186" s="336">
        <v>62.93</v>
      </c>
      <c r="BC186" s="17">
        <v>2144</v>
      </c>
      <c r="BD186" s="17">
        <v>111.69</v>
      </c>
      <c r="BE186" s="17">
        <v>221.28</v>
      </c>
      <c r="BF186" s="338">
        <v>130.15</v>
      </c>
    </row>
    <row r="187" spans="1:58" x14ac:dyDescent="0.25">
      <c r="A187" s="42" t="s">
        <v>374</v>
      </c>
      <c r="B187" s="16" t="s">
        <v>11</v>
      </c>
      <c r="C187" s="252">
        <v>15580</v>
      </c>
      <c r="D187" s="43">
        <v>116.81</v>
      </c>
      <c r="E187" s="227">
        <v>3</v>
      </c>
      <c r="F187" s="227">
        <v>5</v>
      </c>
      <c r="G187" s="227">
        <v>985</v>
      </c>
      <c r="H187" s="227">
        <v>0.98499999999999999</v>
      </c>
      <c r="I187" s="227">
        <v>5.8912849999999999</v>
      </c>
      <c r="J187" s="325">
        <v>5.04</v>
      </c>
      <c r="K187" s="228"/>
      <c r="L187" s="228"/>
      <c r="M187" s="228"/>
      <c r="N187" s="228"/>
      <c r="O187" s="228"/>
      <c r="P187" s="327">
        <v>0</v>
      </c>
      <c r="Q187" s="229"/>
      <c r="R187" s="229"/>
      <c r="S187" s="229"/>
      <c r="T187" s="229"/>
      <c r="U187" s="229"/>
      <c r="V187" s="328">
        <v>0</v>
      </c>
      <c r="W187" s="46"/>
      <c r="X187" s="46"/>
      <c r="Y187" s="46"/>
      <c r="Z187" s="46"/>
      <c r="AA187" s="46"/>
      <c r="AB187" s="330">
        <v>0</v>
      </c>
      <c r="AC187" s="231"/>
      <c r="AD187" s="231"/>
      <c r="AE187" s="231"/>
      <c r="AF187" s="231"/>
      <c r="AG187" s="331">
        <v>0</v>
      </c>
      <c r="AH187" s="231">
        <v>986</v>
      </c>
      <c r="AI187" s="231">
        <v>23064.225999999999</v>
      </c>
      <c r="AJ187" s="231">
        <v>23.064226000000001</v>
      </c>
      <c r="AK187" s="231">
        <v>20.638397879999999</v>
      </c>
      <c r="AL187" s="331">
        <v>17.670000000000002</v>
      </c>
      <c r="AM187" s="231">
        <v>986</v>
      </c>
      <c r="AN187" s="231">
        <v>23064.225999999999</v>
      </c>
      <c r="AO187" s="231">
        <v>23.064226000000001</v>
      </c>
      <c r="AP187" s="231">
        <v>20.638397879999999</v>
      </c>
      <c r="AQ187" s="331">
        <v>17.670000000000002</v>
      </c>
      <c r="AR187" s="233"/>
      <c r="AS187" s="233"/>
      <c r="AT187" s="233"/>
      <c r="AU187" s="233"/>
      <c r="AV187" s="233"/>
      <c r="AW187" s="333">
        <v>0</v>
      </c>
      <c r="AX187" s="234">
        <v>1</v>
      </c>
      <c r="AY187" s="234">
        <v>600</v>
      </c>
      <c r="AZ187" s="234">
        <v>0.6</v>
      </c>
      <c r="BA187" s="234">
        <v>0.54552772100000002</v>
      </c>
      <c r="BB187" s="336">
        <v>0.47</v>
      </c>
      <c r="BC187" s="17">
        <v>990</v>
      </c>
      <c r="BD187" s="17">
        <v>24.65</v>
      </c>
      <c r="BE187" s="17">
        <v>27.08</v>
      </c>
      <c r="BF187" s="338">
        <v>23.18</v>
      </c>
    </row>
    <row r="188" spans="1:58" x14ac:dyDescent="0.25">
      <c r="A188" s="42" t="s">
        <v>399</v>
      </c>
      <c r="B188" s="16" t="s">
        <v>36</v>
      </c>
      <c r="C188" s="252">
        <v>11538</v>
      </c>
      <c r="D188" s="43">
        <v>86.51</v>
      </c>
      <c r="E188" s="227">
        <v>10</v>
      </c>
      <c r="F188" s="227">
        <v>17</v>
      </c>
      <c r="G188" s="227">
        <v>7082.8</v>
      </c>
      <c r="H188" s="227">
        <v>7.0827999999999998</v>
      </c>
      <c r="I188" s="227">
        <v>42.362226800000002</v>
      </c>
      <c r="J188" s="325">
        <v>48.97</v>
      </c>
      <c r="K188" s="228"/>
      <c r="L188" s="228"/>
      <c r="M188" s="228"/>
      <c r="N188" s="228"/>
      <c r="O188" s="228"/>
      <c r="P188" s="327">
        <v>0</v>
      </c>
      <c r="Q188" s="229"/>
      <c r="R188" s="229"/>
      <c r="S188" s="229"/>
      <c r="T188" s="229"/>
      <c r="U188" s="229"/>
      <c r="V188" s="328">
        <v>0</v>
      </c>
      <c r="W188" s="46">
        <v>1</v>
      </c>
      <c r="X188" s="46">
        <v>1</v>
      </c>
      <c r="Y188" s="46">
        <v>100.89914159999999</v>
      </c>
      <c r="Z188" s="46">
        <v>0.100899142</v>
      </c>
      <c r="AA188" s="46">
        <v>0.14105699999999999</v>
      </c>
      <c r="AB188" s="330">
        <v>0.16</v>
      </c>
      <c r="AC188" s="231">
        <v>2</v>
      </c>
      <c r="AD188" s="231">
        <v>2813.58</v>
      </c>
      <c r="AE188" s="231">
        <v>2.81358</v>
      </c>
      <c r="AF188" s="231">
        <v>2.5176558500000001</v>
      </c>
      <c r="AG188" s="331">
        <v>2.91</v>
      </c>
      <c r="AH188" s="231">
        <v>945</v>
      </c>
      <c r="AI188" s="231">
        <v>22590.525000000001</v>
      </c>
      <c r="AJ188" s="231">
        <v>22.590525</v>
      </c>
      <c r="AK188" s="231">
        <v>20.214519370000001</v>
      </c>
      <c r="AL188" s="331">
        <v>23.37</v>
      </c>
      <c r="AM188" s="231">
        <v>947</v>
      </c>
      <c r="AN188" s="231">
        <v>25404.105</v>
      </c>
      <c r="AO188" s="231">
        <v>25.404105000000001</v>
      </c>
      <c r="AP188" s="231">
        <v>22.732175229999999</v>
      </c>
      <c r="AQ188" s="331">
        <v>26.28</v>
      </c>
      <c r="AR188" s="233"/>
      <c r="AS188" s="233"/>
      <c r="AT188" s="233"/>
      <c r="AU188" s="233"/>
      <c r="AV188" s="233"/>
      <c r="AW188" s="333">
        <v>0</v>
      </c>
      <c r="AX188" s="234">
        <v>9</v>
      </c>
      <c r="AY188" s="234">
        <v>16900</v>
      </c>
      <c r="AZ188" s="234">
        <v>16.899999999999999</v>
      </c>
      <c r="BA188" s="234">
        <v>36.195089719999999</v>
      </c>
      <c r="BB188" s="336">
        <v>41.84</v>
      </c>
      <c r="BC188" s="17">
        <v>967</v>
      </c>
      <c r="BD188" s="17">
        <v>49.49</v>
      </c>
      <c r="BE188" s="17">
        <v>101.43</v>
      </c>
      <c r="BF188" s="338">
        <v>117.25</v>
      </c>
    </row>
    <row r="189" spans="1:58" x14ac:dyDescent="0.25">
      <c r="A189" s="42" t="s">
        <v>776</v>
      </c>
      <c r="B189" s="16" t="s">
        <v>54</v>
      </c>
      <c r="C189" s="252">
        <v>36182</v>
      </c>
      <c r="D189" s="43">
        <v>271.27999999999997</v>
      </c>
      <c r="E189" s="227">
        <v>10</v>
      </c>
      <c r="F189" s="227">
        <v>15</v>
      </c>
      <c r="G189" s="227">
        <v>7096</v>
      </c>
      <c r="H189" s="227">
        <v>7.0960000000000001</v>
      </c>
      <c r="I189" s="227">
        <v>42.441175999999999</v>
      </c>
      <c r="J189" s="325">
        <v>15.64</v>
      </c>
      <c r="K189" s="228">
        <v>1</v>
      </c>
      <c r="L189" s="228">
        <v>2</v>
      </c>
      <c r="M189" s="228">
        <v>702</v>
      </c>
      <c r="N189" s="228">
        <v>0.70199999999999996</v>
      </c>
      <c r="O189" s="228">
        <v>0.35370000000000001</v>
      </c>
      <c r="P189" s="327">
        <v>0.13</v>
      </c>
      <c r="Q189" s="229"/>
      <c r="R189" s="229"/>
      <c r="S189" s="229"/>
      <c r="T189" s="229"/>
      <c r="U189" s="229"/>
      <c r="V189" s="328">
        <v>0</v>
      </c>
      <c r="W189" s="46">
        <v>1</v>
      </c>
      <c r="X189" s="46">
        <v>1</v>
      </c>
      <c r="Y189" s="46">
        <v>200</v>
      </c>
      <c r="Z189" s="46">
        <v>0.2</v>
      </c>
      <c r="AA189" s="46">
        <v>3.2142545820000001</v>
      </c>
      <c r="AB189" s="330">
        <v>1.18</v>
      </c>
      <c r="AC189" s="231">
        <v>3</v>
      </c>
      <c r="AD189" s="231">
        <v>2460.19</v>
      </c>
      <c r="AE189" s="231">
        <v>2.4601899999999999</v>
      </c>
      <c r="AF189" s="231">
        <v>2.2014343809999999</v>
      </c>
      <c r="AG189" s="331">
        <v>0.81</v>
      </c>
      <c r="AH189" s="231">
        <v>1545</v>
      </c>
      <c r="AI189" s="231">
        <v>39896.980000000003</v>
      </c>
      <c r="AJ189" s="231">
        <v>39.896979999999999</v>
      </c>
      <c r="AK189" s="231">
        <v>35.700731840000003</v>
      </c>
      <c r="AL189" s="331">
        <v>13.16</v>
      </c>
      <c r="AM189" s="231">
        <v>1548</v>
      </c>
      <c r="AN189" s="231">
        <v>42357.17</v>
      </c>
      <c r="AO189" s="231">
        <v>42.357170000000004</v>
      </c>
      <c r="AP189" s="231">
        <v>37.902166219999998</v>
      </c>
      <c r="AQ189" s="331">
        <v>13.97</v>
      </c>
      <c r="AR189" s="233">
        <v>4</v>
      </c>
      <c r="AS189" s="233">
        <v>5</v>
      </c>
      <c r="AT189" s="233">
        <v>114</v>
      </c>
      <c r="AU189" s="233">
        <v>0.114</v>
      </c>
      <c r="AV189" s="233">
        <v>0.203489</v>
      </c>
      <c r="AW189" s="333">
        <v>0.08</v>
      </c>
      <c r="AX189" s="234">
        <v>49</v>
      </c>
      <c r="AY189" s="234">
        <v>117135</v>
      </c>
      <c r="AZ189" s="234">
        <v>117.13500000000001</v>
      </c>
      <c r="BA189" s="234">
        <v>232.7674547</v>
      </c>
      <c r="BB189" s="336">
        <v>85.8</v>
      </c>
      <c r="BC189" s="17">
        <v>1613</v>
      </c>
      <c r="BD189" s="17">
        <v>167.6</v>
      </c>
      <c r="BE189" s="17">
        <v>316.88</v>
      </c>
      <c r="BF189" s="338">
        <v>116.81</v>
      </c>
    </row>
    <row r="190" spans="1:58" x14ac:dyDescent="0.25">
      <c r="A190" s="42" t="s">
        <v>429</v>
      </c>
      <c r="B190" s="16" t="s">
        <v>809</v>
      </c>
      <c r="C190" s="252">
        <v>46706</v>
      </c>
      <c r="D190" s="43">
        <v>350.19</v>
      </c>
      <c r="E190" s="227">
        <v>7</v>
      </c>
      <c r="F190" s="227">
        <v>15</v>
      </c>
      <c r="G190" s="227">
        <v>4969</v>
      </c>
      <c r="H190" s="227">
        <v>4.9690000000000003</v>
      </c>
      <c r="I190" s="227">
        <v>29.719588999999999</v>
      </c>
      <c r="J190" s="325">
        <v>8.49</v>
      </c>
      <c r="K190" s="228"/>
      <c r="L190" s="228"/>
      <c r="M190" s="228"/>
      <c r="N190" s="228"/>
      <c r="O190" s="228"/>
      <c r="P190" s="327">
        <v>0</v>
      </c>
      <c r="Q190" s="229"/>
      <c r="R190" s="229"/>
      <c r="S190" s="229"/>
      <c r="T190" s="229"/>
      <c r="U190" s="229"/>
      <c r="V190" s="328">
        <v>0</v>
      </c>
      <c r="W190" s="46">
        <v>1</v>
      </c>
      <c r="X190" s="46">
        <v>1</v>
      </c>
      <c r="Y190" s="46">
        <v>99</v>
      </c>
      <c r="Z190" s="46">
        <v>9.9000000000000005E-2</v>
      </c>
      <c r="AA190" s="46">
        <v>0.89939203199999995</v>
      </c>
      <c r="AB190" s="330">
        <v>0.26</v>
      </c>
      <c r="AC190" s="231">
        <v>2</v>
      </c>
      <c r="AD190" s="231">
        <v>2236.86</v>
      </c>
      <c r="AE190" s="231">
        <v>2.2368600000000001</v>
      </c>
      <c r="AF190" s="231">
        <v>2.0015935800000002</v>
      </c>
      <c r="AG190" s="331">
        <v>0.56999999999999995</v>
      </c>
      <c r="AH190" s="231">
        <v>1770</v>
      </c>
      <c r="AI190" s="231">
        <v>38424.904000000002</v>
      </c>
      <c r="AJ190" s="231">
        <v>38.424903999999998</v>
      </c>
      <c r="AK190" s="231">
        <v>34.383484510000002</v>
      </c>
      <c r="AL190" s="331">
        <v>9.82</v>
      </c>
      <c r="AM190" s="231">
        <v>1772</v>
      </c>
      <c r="AN190" s="231">
        <v>40661.764000000003</v>
      </c>
      <c r="AO190" s="231">
        <v>40.661763999999998</v>
      </c>
      <c r="AP190" s="231">
        <v>36.38507809</v>
      </c>
      <c r="AQ190" s="331">
        <v>10.39</v>
      </c>
      <c r="AR190" s="233"/>
      <c r="AS190" s="233"/>
      <c r="AT190" s="233"/>
      <c r="AU190" s="233"/>
      <c r="AV190" s="233"/>
      <c r="AW190" s="333">
        <v>0</v>
      </c>
      <c r="AX190" s="234">
        <v>12</v>
      </c>
      <c r="AY190" s="234">
        <v>9415</v>
      </c>
      <c r="AZ190" s="234">
        <v>9.4149999999999991</v>
      </c>
      <c r="BA190" s="234">
        <v>14.452677639999999</v>
      </c>
      <c r="BB190" s="336">
        <v>4.13</v>
      </c>
      <c r="BC190" s="17">
        <v>1792</v>
      </c>
      <c r="BD190" s="17">
        <v>55.14</v>
      </c>
      <c r="BE190" s="17">
        <v>81.459999999999994</v>
      </c>
      <c r="BF190" s="338">
        <v>23.26</v>
      </c>
    </row>
    <row r="191" spans="1:58" x14ac:dyDescent="0.25">
      <c r="A191" s="42" t="s">
        <v>472</v>
      </c>
      <c r="B191" s="16" t="s">
        <v>113</v>
      </c>
      <c r="C191" s="252">
        <v>11961</v>
      </c>
      <c r="D191" s="43">
        <v>89.68</v>
      </c>
      <c r="E191" s="227">
        <v>3</v>
      </c>
      <c r="F191" s="227">
        <v>3</v>
      </c>
      <c r="G191" s="227">
        <v>475.5</v>
      </c>
      <c r="H191" s="227">
        <v>0.47549999999999998</v>
      </c>
      <c r="I191" s="227">
        <v>2.8439654999999999</v>
      </c>
      <c r="J191" s="325">
        <v>3.17</v>
      </c>
      <c r="K191" s="228"/>
      <c r="L191" s="228"/>
      <c r="M191" s="228"/>
      <c r="N191" s="228"/>
      <c r="O191" s="228"/>
      <c r="P191" s="327">
        <v>0</v>
      </c>
      <c r="Q191" s="229"/>
      <c r="R191" s="229"/>
      <c r="S191" s="229"/>
      <c r="T191" s="229"/>
      <c r="U191" s="229"/>
      <c r="V191" s="328">
        <v>0</v>
      </c>
      <c r="W191" s="46">
        <v>1</v>
      </c>
      <c r="X191" s="46">
        <v>1</v>
      </c>
      <c r="Y191" s="46">
        <v>152.4173691</v>
      </c>
      <c r="Z191" s="46">
        <v>0.152417369</v>
      </c>
      <c r="AA191" s="46">
        <v>0.21307948199999999</v>
      </c>
      <c r="AB191" s="330">
        <v>0.24</v>
      </c>
      <c r="AC191" s="231">
        <v>1</v>
      </c>
      <c r="AD191" s="231">
        <v>9.7200000000000006</v>
      </c>
      <c r="AE191" s="231">
        <v>9.7199999999999995E-3</v>
      </c>
      <c r="AF191" s="231">
        <v>8.6976789999999998E-3</v>
      </c>
      <c r="AG191" s="331">
        <v>0.01</v>
      </c>
      <c r="AH191" s="231">
        <v>545</v>
      </c>
      <c r="AI191" s="231">
        <v>8565.3979999999992</v>
      </c>
      <c r="AJ191" s="231">
        <v>8.5653980000000001</v>
      </c>
      <c r="AK191" s="231">
        <v>7.6645143850000004</v>
      </c>
      <c r="AL191" s="331">
        <v>8.5500000000000007</v>
      </c>
      <c r="AM191" s="231">
        <v>546</v>
      </c>
      <c r="AN191" s="231">
        <v>8575.1180000000004</v>
      </c>
      <c r="AO191" s="231">
        <v>8.5751179999999998</v>
      </c>
      <c r="AP191" s="231">
        <v>7.6732120640000003</v>
      </c>
      <c r="AQ191" s="331">
        <v>8.56</v>
      </c>
      <c r="AR191" s="233"/>
      <c r="AS191" s="233"/>
      <c r="AT191" s="233"/>
      <c r="AU191" s="233"/>
      <c r="AV191" s="233"/>
      <c r="AW191" s="333">
        <v>0</v>
      </c>
      <c r="AX191" s="234"/>
      <c r="AY191" s="234"/>
      <c r="AZ191" s="234"/>
      <c r="BA191" s="234"/>
      <c r="BB191" s="336">
        <v>0</v>
      </c>
      <c r="BC191" s="17">
        <v>550</v>
      </c>
      <c r="BD191" s="17">
        <v>9.1999999999999993</v>
      </c>
      <c r="BE191" s="17">
        <v>10.73</v>
      </c>
      <c r="BF191" s="338">
        <v>11.97</v>
      </c>
    </row>
    <row r="192" spans="1:58" x14ac:dyDescent="0.25">
      <c r="A192" s="42" t="s">
        <v>548</v>
      </c>
      <c r="B192" s="16" t="s">
        <v>825</v>
      </c>
      <c r="C192" s="252">
        <v>24810</v>
      </c>
      <c r="D192" s="43">
        <v>186.02</v>
      </c>
      <c r="E192" s="227">
        <v>6</v>
      </c>
      <c r="F192" s="227">
        <v>11</v>
      </c>
      <c r="G192" s="227">
        <v>2852</v>
      </c>
      <c r="H192" s="227">
        <v>2.8519999999999999</v>
      </c>
      <c r="I192" s="227">
        <v>17.057811999999998</v>
      </c>
      <c r="J192" s="325">
        <v>9.17</v>
      </c>
      <c r="K192" s="228"/>
      <c r="L192" s="228"/>
      <c r="M192" s="228"/>
      <c r="N192" s="228"/>
      <c r="O192" s="228"/>
      <c r="P192" s="327">
        <v>0</v>
      </c>
      <c r="Q192" s="229"/>
      <c r="R192" s="229"/>
      <c r="S192" s="229"/>
      <c r="T192" s="229"/>
      <c r="U192" s="229"/>
      <c r="V192" s="328">
        <v>0</v>
      </c>
      <c r="W192" s="46"/>
      <c r="X192" s="46"/>
      <c r="Y192" s="46"/>
      <c r="Z192" s="46"/>
      <c r="AA192" s="46"/>
      <c r="AB192" s="330">
        <v>0</v>
      </c>
      <c r="AC192" s="231"/>
      <c r="AD192" s="231"/>
      <c r="AE192" s="231"/>
      <c r="AF192" s="231"/>
      <c r="AG192" s="331">
        <v>0</v>
      </c>
      <c r="AH192" s="231">
        <v>1320</v>
      </c>
      <c r="AI192" s="231">
        <v>28059.513999999999</v>
      </c>
      <c r="AJ192" s="231">
        <v>28.059514</v>
      </c>
      <c r="AK192" s="231">
        <v>25.108296039999999</v>
      </c>
      <c r="AL192" s="331">
        <v>13.5</v>
      </c>
      <c r="AM192" s="231">
        <v>1320</v>
      </c>
      <c r="AN192" s="231">
        <v>28059.513999999999</v>
      </c>
      <c r="AO192" s="231">
        <v>28.059514</v>
      </c>
      <c r="AP192" s="231">
        <v>25.108296039999999</v>
      </c>
      <c r="AQ192" s="331">
        <v>13.5</v>
      </c>
      <c r="AR192" s="233"/>
      <c r="AS192" s="233"/>
      <c r="AT192" s="233"/>
      <c r="AU192" s="233"/>
      <c r="AV192" s="233"/>
      <c r="AW192" s="333">
        <v>0</v>
      </c>
      <c r="AX192" s="234">
        <v>3</v>
      </c>
      <c r="AY192" s="234">
        <v>9000</v>
      </c>
      <c r="AZ192" s="234">
        <v>9</v>
      </c>
      <c r="BA192" s="234">
        <v>20.80356677</v>
      </c>
      <c r="BB192" s="336">
        <v>11.18</v>
      </c>
      <c r="BC192" s="17">
        <v>1329</v>
      </c>
      <c r="BD192" s="17">
        <v>39.909999999999997</v>
      </c>
      <c r="BE192" s="17">
        <v>62.97</v>
      </c>
      <c r="BF192" s="338">
        <v>33.85</v>
      </c>
    </row>
    <row r="193" spans="1:58" x14ac:dyDescent="0.25">
      <c r="A193" s="42" t="s">
        <v>588</v>
      </c>
      <c r="B193" s="16" t="s">
        <v>218</v>
      </c>
      <c r="C193" s="252">
        <v>10117</v>
      </c>
      <c r="D193" s="43">
        <v>75.849999999999994</v>
      </c>
      <c r="E193" s="227">
        <v>4</v>
      </c>
      <c r="F193" s="227">
        <v>4</v>
      </c>
      <c r="G193" s="227">
        <v>594.9</v>
      </c>
      <c r="H193" s="227">
        <v>0.59489999999999998</v>
      </c>
      <c r="I193" s="227">
        <v>3.5580968999999998</v>
      </c>
      <c r="J193" s="325">
        <v>4.6900000000000004</v>
      </c>
      <c r="K193" s="228"/>
      <c r="L193" s="228"/>
      <c r="M193" s="228"/>
      <c r="N193" s="228"/>
      <c r="O193" s="228"/>
      <c r="P193" s="327">
        <v>0</v>
      </c>
      <c r="Q193" s="229"/>
      <c r="R193" s="229"/>
      <c r="S193" s="229"/>
      <c r="T193" s="229"/>
      <c r="U193" s="229"/>
      <c r="V193" s="328">
        <v>0</v>
      </c>
      <c r="W193" s="46">
        <v>1</v>
      </c>
      <c r="X193" s="46">
        <v>1</v>
      </c>
      <c r="Y193" s="46">
        <v>185.767382</v>
      </c>
      <c r="Z193" s="46">
        <v>0.18576738200000001</v>
      </c>
      <c r="AA193" s="46">
        <v>0.25970280000000001</v>
      </c>
      <c r="AB193" s="330">
        <v>0.34</v>
      </c>
      <c r="AC193" s="231"/>
      <c r="AD193" s="231"/>
      <c r="AE193" s="231"/>
      <c r="AF193" s="231"/>
      <c r="AG193" s="331">
        <v>0</v>
      </c>
      <c r="AH193" s="231">
        <v>751</v>
      </c>
      <c r="AI193" s="231">
        <v>16001.634</v>
      </c>
      <c r="AJ193" s="231">
        <v>16.001633999999999</v>
      </c>
      <c r="AK193" s="231">
        <v>14.318628739999999</v>
      </c>
      <c r="AL193" s="331">
        <v>18.88</v>
      </c>
      <c r="AM193" s="231">
        <v>751</v>
      </c>
      <c r="AN193" s="231">
        <v>16001.634</v>
      </c>
      <c r="AO193" s="231">
        <v>16.001633999999999</v>
      </c>
      <c r="AP193" s="231">
        <v>14.318628739999999</v>
      </c>
      <c r="AQ193" s="331">
        <v>18.88</v>
      </c>
      <c r="AR193" s="233"/>
      <c r="AS193" s="233"/>
      <c r="AT193" s="233"/>
      <c r="AU193" s="233"/>
      <c r="AV193" s="233"/>
      <c r="AW193" s="333">
        <v>0</v>
      </c>
      <c r="AX193" s="234"/>
      <c r="AY193" s="234"/>
      <c r="AZ193" s="234"/>
      <c r="BA193" s="234"/>
      <c r="BB193" s="336">
        <v>0</v>
      </c>
      <c r="BC193" s="17">
        <v>756</v>
      </c>
      <c r="BD193" s="17">
        <v>16.78</v>
      </c>
      <c r="BE193" s="17">
        <v>18.14</v>
      </c>
      <c r="BF193" s="338">
        <v>23.91</v>
      </c>
    </row>
    <row r="194" spans="1:58" x14ac:dyDescent="0.25">
      <c r="A194" s="42" t="s">
        <v>591</v>
      </c>
      <c r="B194" s="16" t="s">
        <v>220</v>
      </c>
      <c r="C194" s="252">
        <v>19636</v>
      </c>
      <c r="D194" s="43">
        <v>147.22</v>
      </c>
      <c r="E194" s="227">
        <v>2</v>
      </c>
      <c r="F194" s="227">
        <v>2</v>
      </c>
      <c r="G194" s="227">
        <v>280</v>
      </c>
      <c r="H194" s="227">
        <v>0.28000000000000003</v>
      </c>
      <c r="I194" s="227">
        <v>1.6746799999999999</v>
      </c>
      <c r="J194" s="325">
        <v>1.1399999999999999</v>
      </c>
      <c r="K194" s="228"/>
      <c r="L194" s="228"/>
      <c r="M194" s="228"/>
      <c r="N194" s="228"/>
      <c r="O194" s="228"/>
      <c r="P194" s="327">
        <v>0</v>
      </c>
      <c r="Q194" s="229"/>
      <c r="R194" s="229"/>
      <c r="S194" s="229"/>
      <c r="T194" s="229"/>
      <c r="U194" s="229"/>
      <c r="V194" s="328">
        <v>0</v>
      </c>
      <c r="W194" s="46">
        <v>1</v>
      </c>
      <c r="X194" s="46">
        <v>1</v>
      </c>
      <c r="Y194" s="46">
        <v>212.3914163</v>
      </c>
      <c r="Z194" s="46">
        <v>0.212391416</v>
      </c>
      <c r="AA194" s="46">
        <v>0.2969232</v>
      </c>
      <c r="AB194" s="330">
        <v>0.2</v>
      </c>
      <c r="AC194" s="231">
        <v>1</v>
      </c>
      <c r="AD194" s="231">
        <v>1206.4000000000001</v>
      </c>
      <c r="AE194" s="231">
        <v>1.2063999999999999</v>
      </c>
      <c r="AF194" s="231">
        <v>1.0795143620000001</v>
      </c>
      <c r="AG194" s="331">
        <v>0.73</v>
      </c>
      <c r="AH194" s="231">
        <v>1027</v>
      </c>
      <c r="AI194" s="231">
        <v>19205.361000000001</v>
      </c>
      <c r="AJ194" s="231">
        <v>19.205361</v>
      </c>
      <c r="AK194" s="231">
        <v>17.18539707</v>
      </c>
      <c r="AL194" s="331">
        <v>11.67</v>
      </c>
      <c r="AM194" s="231">
        <v>1028</v>
      </c>
      <c r="AN194" s="231">
        <v>20411.760999999999</v>
      </c>
      <c r="AO194" s="231">
        <v>20.411760999999998</v>
      </c>
      <c r="AP194" s="231">
        <v>18.264911430000002</v>
      </c>
      <c r="AQ194" s="331">
        <v>12.41</v>
      </c>
      <c r="AR194" s="233">
        <v>1</v>
      </c>
      <c r="AS194" s="233">
        <v>1</v>
      </c>
      <c r="AT194" s="233">
        <v>11</v>
      </c>
      <c r="AU194" s="233">
        <v>1.0999999999999999E-2</v>
      </c>
      <c r="AV194" s="233">
        <v>3.0560000000000001E-3</v>
      </c>
      <c r="AW194" s="333">
        <v>0</v>
      </c>
      <c r="AX194" s="234">
        <v>9</v>
      </c>
      <c r="AY194" s="234">
        <v>9600</v>
      </c>
      <c r="AZ194" s="234">
        <v>9.6</v>
      </c>
      <c r="BA194" s="234">
        <v>14.015915250000001</v>
      </c>
      <c r="BB194" s="336">
        <v>9.52</v>
      </c>
      <c r="BC194" s="17">
        <v>1041</v>
      </c>
      <c r="BD194" s="17">
        <v>30.52</v>
      </c>
      <c r="BE194" s="17">
        <v>34.26</v>
      </c>
      <c r="BF194" s="338">
        <v>23.27</v>
      </c>
    </row>
    <row r="195" spans="1:58" x14ac:dyDescent="0.25">
      <c r="A195" s="42" t="s">
        <v>598</v>
      </c>
      <c r="B195" s="16" t="s">
        <v>227</v>
      </c>
      <c r="C195" s="252">
        <v>13014</v>
      </c>
      <c r="D195" s="43">
        <v>97.57</v>
      </c>
      <c r="E195" s="227">
        <v>3</v>
      </c>
      <c r="F195" s="227">
        <v>5</v>
      </c>
      <c r="G195" s="227">
        <v>1300</v>
      </c>
      <c r="H195" s="227">
        <v>1.3</v>
      </c>
      <c r="I195" s="227">
        <v>7.7752999999999997</v>
      </c>
      <c r="J195" s="325">
        <v>7.97</v>
      </c>
      <c r="K195" s="228"/>
      <c r="L195" s="228"/>
      <c r="M195" s="228"/>
      <c r="N195" s="228"/>
      <c r="O195" s="228"/>
      <c r="P195" s="327">
        <v>0</v>
      </c>
      <c r="Q195" s="229"/>
      <c r="R195" s="229"/>
      <c r="S195" s="229"/>
      <c r="T195" s="229"/>
      <c r="U195" s="229"/>
      <c r="V195" s="328">
        <v>0</v>
      </c>
      <c r="W195" s="46">
        <v>1</v>
      </c>
      <c r="X195" s="46">
        <v>1</v>
      </c>
      <c r="Y195" s="46">
        <v>166.67186269999999</v>
      </c>
      <c r="Z195" s="46">
        <v>0.166671863</v>
      </c>
      <c r="AA195" s="46">
        <v>0.23300726399999999</v>
      </c>
      <c r="AB195" s="330">
        <v>0.24</v>
      </c>
      <c r="AC195" s="231"/>
      <c r="AD195" s="231"/>
      <c r="AE195" s="231"/>
      <c r="AF195" s="231"/>
      <c r="AG195" s="331">
        <v>0</v>
      </c>
      <c r="AH195" s="231">
        <v>582</v>
      </c>
      <c r="AI195" s="231">
        <v>10251.388000000001</v>
      </c>
      <c r="AJ195" s="231">
        <v>10.251388</v>
      </c>
      <c r="AK195" s="231">
        <v>9.1731768670000005</v>
      </c>
      <c r="AL195" s="331">
        <v>9.4</v>
      </c>
      <c r="AM195" s="231">
        <v>582</v>
      </c>
      <c r="AN195" s="231">
        <v>10251.388000000001</v>
      </c>
      <c r="AO195" s="231">
        <v>10.251388</v>
      </c>
      <c r="AP195" s="231">
        <v>9.1731768670000005</v>
      </c>
      <c r="AQ195" s="331">
        <v>9.4</v>
      </c>
      <c r="AR195" s="233">
        <v>1</v>
      </c>
      <c r="AS195" s="233">
        <v>1</v>
      </c>
      <c r="AT195" s="233">
        <v>98</v>
      </c>
      <c r="AU195" s="233">
        <v>9.8000000000000004E-2</v>
      </c>
      <c r="AV195" s="233">
        <v>0.47039999999999998</v>
      </c>
      <c r="AW195" s="333">
        <v>0.48</v>
      </c>
      <c r="AX195" s="234">
        <v>5</v>
      </c>
      <c r="AY195" s="234">
        <v>8400</v>
      </c>
      <c r="AZ195" s="234">
        <v>8.4</v>
      </c>
      <c r="BA195" s="234">
        <v>15.90047659</v>
      </c>
      <c r="BB195" s="336">
        <v>16.3</v>
      </c>
      <c r="BC195" s="17">
        <v>592</v>
      </c>
      <c r="BD195" s="17">
        <v>20.22</v>
      </c>
      <c r="BE195" s="17">
        <v>33.549999999999997</v>
      </c>
      <c r="BF195" s="338">
        <v>34.39</v>
      </c>
    </row>
    <row r="196" spans="1:58" x14ac:dyDescent="0.25">
      <c r="A196" s="42" t="s">
        <v>626</v>
      </c>
      <c r="B196" s="16" t="s">
        <v>255</v>
      </c>
      <c r="C196" s="252">
        <v>10810</v>
      </c>
      <c r="D196" s="43">
        <v>81.05</v>
      </c>
      <c r="E196" s="227">
        <v>7</v>
      </c>
      <c r="F196" s="227">
        <v>9</v>
      </c>
      <c r="G196" s="227">
        <v>3194</v>
      </c>
      <c r="H196" s="227">
        <v>3.194</v>
      </c>
      <c r="I196" s="227">
        <v>19.103314000000001</v>
      </c>
      <c r="J196" s="325">
        <v>23.57</v>
      </c>
      <c r="K196" s="228"/>
      <c r="L196" s="228"/>
      <c r="M196" s="228"/>
      <c r="N196" s="228"/>
      <c r="O196" s="228"/>
      <c r="P196" s="327">
        <v>0</v>
      </c>
      <c r="Q196" s="229"/>
      <c r="R196" s="229"/>
      <c r="S196" s="229"/>
      <c r="T196" s="229"/>
      <c r="U196" s="229"/>
      <c r="V196" s="328">
        <v>0</v>
      </c>
      <c r="W196" s="46"/>
      <c r="X196" s="46"/>
      <c r="Y196" s="46"/>
      <c r="Z196" s="46"/>
      <c r="AA196" s="46"/>
      <c r="AB196" s="330">
        <v>0</v>
      </c>
      <c r="AC196" s="231">
        <v>1</v>
      </c>
      <c r="AD196" s="231">
        <v>98.7</v>
      </c>
      <c r="AE196" s="231">
        <v>9.8699999999999996E-2</v>
      </c>
      <c r="AF196" s="231">
        <v>8.8319020999999998E-2</v>
      </c>
      <c r="AG196" s="331">
        <v>0.11</v>
      </c>
      <c r="AH196" s="231">
        <v>960</v>
      </c>
      <c r="AI196" s="231">
        <v>21653.641</v>
      </c>
      <c r="AJ196" s="231">
        <v>21.653641</v>
      </c>
      <c r="AK196" s="231">
        <v>19.376174110000001</v>
      </c>
      <c r="AL196" s="331">
        <v>23.91</v>
      </c>
      <c r="AM196" s="231">
        <v>961</v>
      </c>
      <c r="AN196" s="231">
        <v>21752.341</v>
      </c>
      <c r="AO196" s="231">
        <v>21.752341000000001</v>
      </c>
      <c r="AP196" s="231">
        <v>19.464493130000001</v>
      </c>
      <c r="AQ196" s="331">
        <v>24.02</v>
      </c>
      <c r="AR196" s="233"/>
      <c r="AS196" s="233"/>
      <c r="AT196" s="233"/>
      <c r="AU196" s="233"/>
      <c r="AV196" s="233"/>
      <c r="AW196" s="333">
        <v>0</v>
      </c>
      <c r="AX196" s="234">
        <v>29</v>
      </c>
      <c r="AY196" s="234">
        <v>73710</v>
      </c>
      <c r="AZ196" s="234">
        <v>73.709999999999994</v>
      </c>
      <c r="BA196" s="234">
        <v>155.47342599999999</v>
      </c>
      <c r="BB196" s="336">
        <v>191.82</v>
      </c>
      <c r="BC196" s="17">
        <v>997</v>
      </c>
      <c r="BD196" s="17">
        <v>98.66</v>
      </c>
      <c r="BE196" s="17">
        <v>194.04</v>
      </c>
      <c r="BF196" s="338">
        <v>239.41</v>
      </c>
    </row>
    <row r="197" spans="1:58" x14ac:dyDescent="0.25">
      <c r="A197" s="42" t="s">
        <v>647</v>
      </c>
      <c r="B197" s="16" t="s">
        <v>271</v>
      </c>
      <c r="C197" s="252">
        <v>20358</v>
      </c>
      <c r="D197" s="43">
        <v>152.63999999999999</v>
      </c>
      <c r="E197" s="227">
        <v>6</v>
      </c>
      <c r="F197" s="227">
        <v>11</v>
      </c>
      <c r="G197" s="227">
        <v>1815</v>
      </c>
      <c r="H197" s="227">
        <v>1.8149999999999999</v>
      </c>
      <c r="I197" s="227">
        <v>10.855515</v>
      </c>
      <c r="J197" s="325">
        <v>7.11</v>
      </c>
      <c r="K197" s="228"/>
      <c r="L197" s="228"/>
      <c r="M197" s="228"/>
      <c r="N197" s="228"/>
      <c r="O197" s="228"/>
      <c r="P197" s="327">
        <v>0</v>
      </c>
      <c r="Q197" s="229"/>
      <c r="R197" s="229"/>
      <c r="S197" s="229"/>
      <c r="T197" s="229"/>
      <c r="U197" s="229"/>
      <c r="V197" s="328">
        <v>0</v>
      </c>
      <c r="W197" s="46">
        <v>1</v>
      </c>
      <c r="X197" s="46">
        <v>1</v>
      </c>
      <c r="Y197" s="46">
        <v>280.83687550000002</v>
      </c>
      <c r="Z197" s="46">
        <v>0.28083687600000001</v>
      </c>
      <c r="AA197" s="46">
        <v>0.39260995199999998</v>
      </c>
      <c r="AB197" s="330">
        <v>0.26</v>
      </c>
      <c r="AC197" s="231"/>
      <c r="AD197" s="231"/>
      <c r="AE197" s="231"/>
      <c r="AF197" s="231"/>
      <c r="AG197" s="331">
        <v>0</v>
      </c>
      <c r="AH197" s="231">
        <v>1056</v>
      </c>
      <c r="AI197" s="231">
        <v>25678.664000000001</v>
      </c>
      <c r="AJ197" s="231">
        <v>25.678664000000001</v>
      </c>
      <c r="AK197" s="231">
        <v>22.97785691</v>
      </c>
      <c r="AL197" s="331">
        <v>15.05</v>
      </c>
      <c r="AM197" s="231">
        <v>1056</v>
      </c>
      <c r="AN197" s="231">
        <v>25678.664000000001</v>
      </c>
      <c r="AO197" s="231">
        <v>25.678664000000001</v>
      </c>
      <c r="AP197" s="231">
        <v>22.97785691</v>
      </c>
      <c r="AQ197" s="331">
        <v>15.05</v>
      </c>
      <c r="AR197" s="233"/>
      <c r="AS197" s="233"/>
      <c r="AT197" s="233"/>
      <c r="AU197" s="233"/>
      <c r="AV197" s="233"/>
      <c r="AW197" s="333">
        <v>0</v>
      </c>
      <c r="AX197" s="234"/>
      <c r="AY197" s="234"/>
      <c r="AZ197" s="234"/>
      <c r="BA197" s="234"/>
      <c r="BB197" s="336">
        <v>0</v>
      </c>
      <c r="BC197" s="17">
        <v>1063</v>
      </c>
      <c r="BD197" s="17">
        <v>27.77</v>
      </c>
      <c r="BE197" s="17">
        <v>34.229999999999997</v>
      </c>
      <c r="BF197" s="338">
        <v>22.42</v>
      </c>
    </row>
    <row r="198" spans="1:58" x14ac:dyDescent="0.25">
      <c r="A198" s="42" t="s">
        <v>418</v>
      </c>
      <c r="B198" s="16" t="s">
        <v>53</v>
      </c>
      <c r="C198" s="252">
        <v>73126</v>
      </c>
      <c r="D198" s="43">
        <v>548.27</v>
      </c>
      <c r="E198" s="227">
        <v>2</v>
      </c>
      <c r="F198" s="227">
        <v>5</v>
      </c>
      <c r="G198" s="227">
        <v>1420</v>
      </c>
      <c r="H198" s="227">
        <v>1.42</v>
      </c>
      <c r="I198" s="227">
        <v>8.4930199999999996</v>
      </c>
      <c r="J198" s="325">
        <v>1.55</v>
      </c>
      <c r="K198" s="228">
        <v>1</v>
      </c>
      <c r="L198" s="228">
        <v>1</v>
      </c>
      <c r="M198" s="228">
        <v>62.277222459999997</v>
      </c>
      <c r="N198" s="228">
        <v>6.2277222E-2</v>
      </c>
      <c r="O198" s="228">
        <v>0.14641375000000001</v>
      </c>
      <c r="P198" s="327">
        <v>0.03</v>
      </c>
      <c r="Q198" s="229">
        <v>1</v>
      </c>
      <c r="R198" s="229">
        <v>1</v>
      </c>
      <c r="S198" s="229">
        <v>1300</v>
      </c>
      <c r="T198" s="229">
        <v>1.3</v>
      </c>
      <c r="U198" s="229">
        <v>3.639599</v>
      </c>
      <c r="V198" s="328">
        <v>0.66</v>
      </c>
      <c r="W198" s="46"/>
      <c r="X198" s="46"/>
      <c r="Y198" s="46"/>
      <c r="Z198" s="46"/>
      <c r="AA198" s="46"/>
      <c r="AB198" s="330">
        <v>0</v>
      </c>
      <c r="AC198" s="231"/>
      <c r="AD198" s="231"/>
      <c r="AE198" s="231"/>
      <c r="AF198" s="231"/>
      <c r="AG198" s="331">
        <v>0</v>
      </c>
      <c r="AH198" s="231">
        <v>1004</v>
      </c>
      <c r="AI198" s="231">
        <v>14843.33</v>
      </c>
      <c r="AJ198" s="231">
        <v>14.84333</v>
      </c>
      <c r="AK198" s="231">
        <v>13.28215178</v>
      </c>
      <c r="AL198" s="331">
        <v>2.42</v>
      </c>
      <c r="AM198" s="231">
        <v>1004</v>
      </c>
      <c r="AN198" s="231">
        <v>14843.33</v>
      </c>
      <c r="AO198" s="231">
        <v>14.84333</v>
      </c>
      <c r="AP198" s="231">
        <v>13.28215178</v>
      </c>
      <c r="AQ198" s="331">
        <v>2.42</v>
      </c>
      <c r="AR198" s="233"/>
      <c r="AS198" s="233"/>
      <c r="AT198" s="233"/>
      <c r="AU198" s="233"/>
      <c r="AV198" s="233"/>
      <c r="AW198" s="333">
        <v>0</v>
      </c>
      <c r="AX198" s="234">
        <v>9</v>
      </c>
      <c r="AY198" s="234">
        <v>11380</v>
      </c>
      <c r="AZ198" s="234">
        <v>11.38</v>
      </c>
      <c r="BA198" s="234">
        <v>21.205981900000001</v>
      </c>
      <c r="BB198" s="336">
        <v>3.87</v>
      </c>
      <c r="BC198" s="17">
        <v>1017</v>
      </c>
      <c r="BD198" s="17">
        <v>29.01</v>
      </c>
      <c r="BE198" s="17">
        <v>46.77</v>
      </c>
      <c r="BF198" s="338">
        <v>8.5299999999999994</v>
      </c>
    </row>
    <row r="199" spans="1:58" x14ac:dyDescent="0.25">
      <c r="A199" s="42" t="s">
        <v>420</v>
      </c>
      <c r="B199" s="16" t="s">
        <v>56</v>
      </c>
      <c r="C199" s="252">
        <v>34714</v>
      </c>
      <c r="D199" s="43">
        <v>260.27</v>
      </c>
      <c r="E199" s="227">
        <v>1</v>
      </c>
      <c r="F199" s="227">
        <v>1</v>
      </c>
      <c r="G199" s="227">
        <v>75</v>
      </c>
      <c r="H199" s="227">
        <v>7.4999999999999997E-2</v>
      </c>
      <c r="I199" s="227">
        <v>0.448575</v>
      </c>
      <c r="J199" s="325">
        <v>0.17</v>
      </c>
      <c r="K199" s="228">
        <v>1</v>
      </c>
      <c r="L199" s="228">
        <v>1</v>
      </c>
      <c r="M199" s="228">
        <v>100</v>
      </c>
      <c r="N199" s="228">
        <v>0.1</v>
      </c>
      <c r="O199" s="228">
        <v>0.99141524999999997</v>
      </c>
      <c r="P199" s="327">
        <v>0.38</v>
      </c>
      <c r="Q199" s="229">
        <v>1</v>
      </c>
      <c r="R199" s="229">
        <v>2</v>
      </c>
      <c r="S199" s="229">
        <v>2700</v>
      </c>
      <c r="T199" s="229">
        <v>2.7</v>
      </c>
      <c r="U199" s="229">
        <v>10.108071000000001</v>
      </c>
      <c r="V199" s="328">
        <v>3.88</v>
      </c>
      <c r="W199" s="46">
        <v>1</v>
      </c>
      <c r="X199" s="46">
        <v>1</v>
      </c>
      <c r="Y199" s="46">
        <v>707.03866519999997</v>
      </c>
      <c r="Z199" s="46">
        <v>0.70703866500000001</v>
      </c>
      <c r="AA199" s="46">
        <v>0.98844005400000001</v>
      </c>
      <c r="AB199" s="330">
        <v>0.38</v>
      </c>
      <c r="AC199" s="231"/>
      <c r="AD199" s="231"/>
      <c r="AE199" s="231"/>
      <c r="AF199" s="231"/>
      <c r="AG199" s="331">
        <v>0</v>
      </c>
      <c r="AH199" s="231">
        <v>538</v>
      </c>
      <c r="AI199" s="231">
        <v>9214.5949999999993</v>
      </c>
      <c r="AJ199" s="231">
        <v>9.2145949999999992</v>
      </c>
      <c r="AK199" s="231">
        <v>8.2454307349999993</v>
      </c>
      <c r="AL199" s="331">
        <v>3.17</v>
      </c>
      <c r="AM199" s="231">
        <v>538</v>
      </c>
      <c r="AN199" s="231">
        <v>9214.5949999999993</v>
      </c>
      <c r="AO199" s="231">
        <v>9.2145949999999992</v>
      </c>
      <c r="AP199" s="231">
        <v>8.2454307349999993</v>
      </c>
      <c r="AQ199" s="331">
        <v>3.17</v>
      </c>
      <c r="AR199" s="233"/>
      <c r="AS199" s="233"/>
      <c r="AT199" s="233"/>
      <c r="AU199" s="233"/>
      <c r="AV199" s="233"/>
      <c r="AW199" s="333">
        <v>0</v>
      </c>
      <c r="AX199" s="234">
        <v>2</v>
      </c>
      <c r="AY199" s="234">
        <v>3000</v>
      </c>
      <c r="AZ199" s="234">
        <v>3</v>
      </c>
      <c r="BA199" s="234">
        <v>4.5304817540000002</v>
      </c>
      <c r="BB199" s="336">
        <v>1.74</v>
      </c>
      <c r="BC199" s="17">
        <v>544</v>
      </c>
      <c r="BD199" s="17">
        <v>15.8</v>
      </c>
      <c r="BE199" s="17">
        <v>25.31</v>
      </c>
      <c r="BF199" s="338">
        <v>9.73</v>
      </c>
    </row>
    <row r="200" spans="1:58" x14ac:dyDescent="0.25">
      <c r="A200" s="42" t="s">
        <v>426</v>
      </c>
      <c r="B200" s="16" t="s">
        <v>60</v>
      </c>
      <c r="C200" s="252">
        <v>74515</v>
      </c>
      <c r="D200" s="43">
        <v>558.69000000000005</v>
      </c>
      <c r="E200" s="227">
        <v>8</v>
      </c>
      <c r="F200" s="227">
        <v>17</v>
      </c>
      <c r="G200" s="227">
        <v>6777.5</v>
      </c>
      <c r="H200" s="227">
        <v>6.7774999999999999</v>
      </c>
      <c r="I200" s="227">
        <v>40.536227500000003</v>
      </c>
      <c r="J200" s="325">
        <v>7.26</v>
      </c>
      <c r="K200" s="228"/>
      <c r="L200" s="228"/>
      <c r="M200" s="228"/>
      <c r="N200" s="228"/>
      <c r="O200" s="228"/>
      <c r="P200" s="327">
        <v>0</v>
      </c>
      <c r="Q200" s="229"/>
      <c r="R200" s="229"/>
      <c r="S200" s="229"/>
      <c r="T200" s="229"/>
      <c r="U200" s="229"/>
      <c r="V200" s="328">
        <v>0</v>
      </c>
      <c r="W200" s="46">
        <v>2</v>
      </c>
      <c r="X200" s="46">
        <v>2</v>
      </c>
      <c r="Y200" s="46">
        <v>1040.4661799999999</v>
      </c>
      <c r="Z200" s="46">
        <v>1.0404661799999999</v>
      </c>
      <c r="AA200" s="46">
        <v>1.4545717199999999</v>
      </c>
      <c r="AB200" s="330">
        <v>0.26</v>
      </c>
      <c r="AC200" s="231">
        <v>3</v>
      </c>
      <c r="AD200" s="231">
        <v>1006.08</v>
      </c>
      <c r="AE200" s="231">
        <v>1.0060800000000001</v>
      </c>
      <c r="AF200" s="231">
        <v>0.90026343600000003</v>
      </c>
      <c r="AG200" s="331">
        <v>0.16</v>
      </c>
      <c r="AH200" s="231">
        <v>2305</v>
      </c>
      <c r="AI200" s="231">
        <v>47791.58</v>
      </c>
      <c r="AJ200" s="231">
        <v>47.791580000000003</v>
      </c>
      <c r="AK200" s="231">
        <v>42.765000809999997</v>
      </c>
      <c r="AL200" s="331">
        <v>7.65</v>
      </c>
      <c r="AM200" s="231">
        <v>2308</v>
      </c>
      <c r="AN200" s="231">
        <v>48797.66</v>
      </c>
      <c r="AO200" s="231">
        <v>48.79766</v>
      </c>
      <c r="AP200" s="231">
        <v>43.665264239999999</v>
      </c>
      <c r="AQ200" s="331">
        <v>7.82</v>
      </c>
      <c r="AR200" s="233">
        <v>1</v>
      </c>
      <c r="AS200" s="233">
        <v>1</v>
      </c>
      <c r="AT200" s="233">
        <v>11</v>
      </c>
      <c r="AU200" s="233">
        <v>1.0999999999999999E-2</v>
      </c>
      <c r="AV200" s="233">
        <v>2.8666000000000001E-2</v>
      </c>
      <c r="AW200" s="333">
        <v>0.01</v>
      </c>
      <c r="AX200" s="234">
        <v>10</v>
      </c>
      <c r="AY200" s="234">
        <v>11800</v>
      </c>
      <c r="AZ200" s="234">
        <v>11.8</v>
      </c>
      <c r="BA200" s="234">
        <v>16.457103360000001</v>
      </c>
      <c r="BB200" s="336">
        <v>2.95</v>
      </c>
      <c r="BC200" s="17">
        <v>2329</v>
      </c>
      <c r="BD200" s="17">
        <v>68.430000000000007</v>
      </c>
      <c r="BE200" s="17">
        <v>102.14</v>
      </c>
      <c r="BF200" s="338">
        <v>18.28</v>
      </c>
    </row>
    <row r="201" spans="1:58" x14ac:dyDescent="0.25">
      <c r="A201" s="42" t="s">
        <v>458</v>
      </c>
      <c r="B201" s="16" t="s">
        <v>96</v>
      </c>
      <c r="C201" s="252">
        <v>75518</v>
      </c>
      <c r="D201" s="43">
        <v>566.21</v>
      </c>
      <c r="E201" s="227">
        <v>1</v>
      </c>
      <c r="F201" s="227">
        <v>1</v>
      </c>
      <c r="G201" s="227">
        <v>18</v>
      </c>
      <c r="H201" s="227">
        <v>1.7999999999999999E-2</v>
      </c>
      <c r="I201" s="227">
        <v>0.107658</v>
      </c>
      <c r="J201" s="325">
        <v>0.02</v>
      </c>
      <c r="K201" s="228"/>
      <c r="L201" s="228"/>
      <c r="M201" s="228"/>
      <c r="N201" s="228"/>
      <c r="O201" s="228"/>
      <c r="P201" s="327">
        <v>0</v>
      </c>
      <c r="Q201" s="229"/>
      <c r="R201" s="229"/>
      <c r="S201" s="229"/>
      <c r="T201" s="229"/>
      <c r="U201" s="229"/>
      <c r="V201" s="328">
        <v>0</v>
      </c>
      <c r="W201" s="46"/>
      <c r="X201" s="46"/>
      <c r="Y201" s="46"/>
      <c r="Z201" s="46"/>
      <c r="AA201" s="46"/>
      <c r="AB201" s="330">
        <v>0</v>
      </c>
      <c r="AC201" s="231"/>
      <c r="AD201" s="231"/>
      <c r="AE201" s="231"/>
      <c r="AF201" s="231"/>
      <c r="AG201" s="331">
        <v>0</v>
      </c>
      <c r="AH201" s="231">
        <v>701</v>
      </c>
      <c r="AI201" s="231">
        <v>9221.6080000000002</v>
      </c>
      <c r="AJ201" s="231">
        <v>9.2216079999999998</v>
      </c>
      <c r="AK201" s="231">
        <v>8.2517061280000004</v>
      </c>
      <c r="AL201" s="331">
        <v>1.46</v>
      </c>
      <c r="AM201" s="231">
        <v>701</v>
      </c>
      <c r="AN201" s="231">
        <v>9221.6080000000002</v>
      </c>
      <c r="AO201" s="231">
        <v>9.2216079999999998</v>
      </c>
      <c r="AP201" s="231">
        <v>8.2517061280000004</v>
      </c>
      <c r="AQ201" s="331">
        <v>1.46</v>
      </c>
      <c r="AR201" s="233"/>
      <c r="AS201" s="233"/>
      <c r="AT201" s="233"/>
      <c r="AU201" s="233"/>
      <c r="AV201" s="233"/>
      <c r="AW201" s="333">
        <v>0</v>
      </c>
      <c r="AX201" s="234">
        <v>3</v>
      </c>
      <c r="AY201" s="234">
        <v>4601</v>
      </c>
      <c r="AZ201" s="234">
        <v>4.601</v>
      </c>
      <c r="BA201" s="234">
        <v>6.7815788499999998</v>
      </c>
      <c r="BB201" s="336">
        <v>1.2</v>
      </c>
      <c r="BC201" s="17">
        <v>705</v>
      </c>
      <c r="BD201" s="17">
        <v>13.84</v>
      </c>
      <c r="BE201" s="17">
        <v>15.14</v>
      </c>
      <c r="BF201" s="338">
        <v>2.67</v>
      </c>
    </row>
    <row r="202" spans="1:58" x14ac:dyDescent="0.25">
      <c r="A202" s="42" t="s">
        <v>467</v>
      </c>
      <c r="B202" s="16" t="s">
        <v>107</v>
      </c>
      <c r="C202" s="252">
        <v>37845</v>
      </c>
      <c r="D202" s="43">
        <v>283.75</v>
      </c>
      <c r="E202" s="227">
        <v>3</v>
      </c>
      <c r="F202" s="227">
        <v>3</v>
      </c>
      <c r="G202" s="227">
        <v>650</v>
      </c>
      <c r="H202" s="227">
        <v>0.65</v>
      </c>
      <c r="I202" s="227">
        <v>3.8876499999999998</v>
      </c>
      <c r="J202" s="325">
        <v>1.37</v>
      </c>
      <c r="K202" s="228"/>
      <c r="L202" s="228"/>
      <c r="M202" s="228"/>
      <c r="N202" s="228"/>
      <c r="O202" s="228"/>
      <c r="P202" s="327">
        <v>0</v>
      </c>
      <c r="Q202" s="229"/>
      <c r="R202" s="229"/>
      <c r="S202" s="229"/>
      <c r="T202" s="229"/>
      <c r="U202" s="229"/>
      <c r="V202" s="328">
        <v>0</v>
      </c>
      <c r="W202" s="46">
        <v>1</v>
      </c>
      <c r="X202" s="46">
        <v>1</v>
      </c>
      <c r="Y202" s="46">
        <v>453.85030260000002</v>
      </c>
      <c r="Z202" s="46">
        <v>0.45385030300000001</v>
      </c>
      <c r="AA202" s="46">
        <v>0.63448272299999997</v>
      </c>
      <c r="AB202" s="330">
        <v>0.22</v>
      </c>
      <c r="AC202" s="231"/>
      <c r="AD202" s="231"/>
      <c r="AE202" s="231"/>
      <c r="AF202" s="231"/>
      <c r="AG202" s="331">
        <v>0</v>
      </c>
      <c r="AH202" s="231">
        <v>1388</v>
      </c>
      <c r="AI202" s="231">
        <v>20490.617999999999</v>
      </c>
      <c r="AJ202" s="231">
        <v>20.490618000000001</v>
      </c>
      <c r="AK202" s="231">
        <v>18.335474479999998</v>
      </c>
      <c r="AL202" s="331">
        <v>6.46</v>
      </c>
      <c r="AM202" s="231">
        <v>1388</v>
      </c>
      <c r="AN202" s="231">
        <v>20490.617999999999</v>
      </c>
      <c r="AO202" s="231">
        <v>20.490618000000001</v>
      </c>
      <c r="AP202" s="231">
        <v>18.335474479999998</v>
      </c>
      <c r="AQ202" s="331">
        <v>6.46</v>
      </c>
      <c r="AR202" s="233">
        <v>1</v>
      </c>
      <c r="AS202" s="233">
        <v>1</v>
      </c>
      <c r="AT202" s="233">
        <v>22</v>
      </c>
      <c r="AU202" s="233">
        <v>2.1999999999999999E-2</v>
      </c>
      <c r="AV202" s="233">
        <v>1.5039999999999999E-3</v>
      </c>
      <c r="AW202" s="333">
        <v>0</v>
      </c>
      <c r="AX202" s="234">
        <v>21</v>
      </c>
      <c r="AY202" s="234">
        <v>61740</v>
      </c>
      <c r="AZ202" s="234">
        <v>61.74</v>
      </c>
      <c r="BA202" s="234">
        <v>144.6194102</v>
      </c>
      <c r="BB202" s="336">
        <v>50.97</v>
      </c>
      <c r="BC202" s="17">
        <v>1414</v>
      </c>
      <c r="BD202" s="17">
        <v>83.36</v>
      </c>
      <c r="BE202" s="17">
        <v>167.48</v>
      </c>
      <c r="BF202" s="338">
        <v>59.02</v>
      </c>
    </row>
    <row r="203" spans="1:58" x14ac:dyDescent="0.25">
      <c r="A203" s="42" t="s">
        <v>484</v>
      </c>
      <c r="B203" s="16" t="s">
        <v>126</v>
      </c>
      <c r="C203" s="252">
        <v>61860</v>
      </c>
      <c r="D203" s="43">
        <v>463.81</v>
      </c>
      <c r="E203" s="227">
        <v>4</v>
      </c>
      <c r="F203" s="227">
        <v>5</v>
      </c>
      <c r="G203" s="227">
        <v>6059</v>
      </c>
      <c r="H203" s="227">
        <v>6.0590000000000002</v>
      </c>
      <c r="I203" s="227">
        <v>36.238878999999997</v>
      </c>
      <c r="J203" s="325">
        <v>7.81</v>
      </c>
      <c r="K203" s="228"/>
      <c r="L203" s="228"/>
      <c r="M203" s="228"/>
      <c r="N203" s="228"/>
      <c r="O203" s="228"/>
      <c r="P203" s="327">
        <v>0</v>
      </c>
      <c r="Q203" s="229">
        <v>1</v>
      </c>
      <c r="R203" s="229">
        <v>3</v>
      </c>
      <c r="S203" s="229">
        <v>4050</v>
      </c>
      <c r="T203" s="229">
        <v>4.05</v>
      </c>
      <c r="U203" s="229">
        <v>27.258338999999999</v>
      </c>
      <c r="V203" s="328">
        <v>5.88</v>
      </c>
      <c r="W203" s="46">
        <v>1</v>
      </c>
      <c r="X203" s="46">
        <v>1</v>
      </c>
      <c r="Y203" s="46">
        <v>387.13560089999999</v>
      </c>
      <c r="Z203" s="46">
        <v>0.387135601</v>
      </c>
      <c r="AA203" s="46">
        <v>0.54121556999999998</v>
      </c>
      <c r="AB203" s="330">
        <v>0.12</v>
      </c>
      <c r="AC203" s="231"/>
      <c r="AD203" s="231"/>
      <c r="AE203" s="231"/>
      <c r="AF203" s="231"/>
      <c r="AG203" s="331">
        <v>0</v>
      </c>
      <c r="AH203" s="231">
        <v>705</v>
      </c>
      <c r="AI203" s="231">
        <v>10290.665000000001</v>
      </c>
      <c r="AJ203" s="231">
        <v>10.290665000000001</v>
      </c>
      <c r="AK203" s="231">
        <v>9.2083228269999999</v>
      </c>
      <c r="AL203" s="331">
        <v>1.99</v>
      </c>
      <c r="AM203" s="231">
        <v>705</v>
      </c>
      <c r="AN203" s="231">
        <v>10290.665000000001</v>
      </c>
      <c r="AO203" s="231">
        <v>10.290665000000001</v>
      </c>
      <c r="AP203" s="231">
        <v>9.2083228269999999</v>
      </c>
      <c r="AQ203" s="331">
        <v>1.99</v>
      </c>
      <c r="AR203" s="233"/>
      <c r="AS203" s="233"/>
      <c r="AT203" s="233"/>
      <c r="AU203" s="233"/>
      <c r="AV203" s="233"/>
      <c r="AW203" s="333">
        <v>0</v>
      </c>
      <c r="AX203" s="234">
        <v>2</v>
      </c>
      <c r="AY203" s="234">
        <v>3650</v>
      </c>
      <c r="AZ203" s="234">
        <v>3.65</v>
      </c>
      <c r="BA203" s="234">
        <v>6.1378926299999996</v>
      </c>
      <c r="BB203" s="336">
        <v>1.32</v>
      </c>
      <c r="BC203" s="17">
        <v>713</v>
      </c>
      <c r="BD203" s="17">
        <v>24.44</v>
      </c>
      <c r="BE203" s="17">
        <v>79.38</v>
      </c>
      <c r="BF203" s="338">
        <v>17.12</v>
      </c>
    </row>
    <row r="204" spans="1:58" x14ac:dyDescent="0.25">
      <c r="A204" s="42" t="s">
        <v>553</v>
      </c>
      <c r="B204" s="16" t="s">
        <v>182</v>
      </c>
      <c r="C204" s="252">
        <v>84312</v>
      </c>
      <c r="D204" s="43">
        <v>632.14</v>
      </c>
      <c r="E204" s="227">
        <v>1</v>
      </c>
      <c r="F204" s="227">
        <v>1</v>
      </c>
      <c r="G204" s="227">
        <v>3120</v>
      </c>
      <c r="H204" s="227">
        <v>3.12</v>
      </c>
      <c r="I204" s="227">
        <v>18.660720000000001</v>
      </c>
      <c r="J204" s="325">
        <v>2.95</v>
      </c>
      <c r="K204" s="228"/>
      <c r="L204" s="228"/>
      <c r="M204" s="228"/>
      <c r="N204" s="228"/>
      <c r="O204" s="228"/>
      <c r="P204" s="327">
        <v>0</v>
      </c>
      <c r="Q204" s="229"/>
      <c r="R204" s="229"/>
      <c r="S204" s="229"/>
      <c r="T204" s="229"/>
      <c r="U204" s="229"/>
      <c r="V204" s="328">
        <v>0</v>
      </c>
      <c r="W204" s="46">
        <v>3</v>
      </c>
      <c r="X204" s="46">
        <v>3</v>
      </c>
      <c r="Y204" s="46">
        <v>426.59845919999998</v>
      </c>
      <c r="Z204" s="46">
        <v>0.42659845899999999</v>
      </c>
      <c r="AA204" s="46">
        <v>1.205038611</v>
      </c>
      <c r="AB204" s="330">
        <v>0.19</v>
      </c>
      <c r="AC204" s="231">
        <v>1</v>
      </c>
      <c r="AD204" s="231">
        <v>2.64</v>
      </c>
      <c r="AE204" s="231">
        <v>2.64E-3</v>
      </c>
      <c r="AF204" s="231">
        <v>2.362332E-3</v>
      </c>
      <c r="AG204" s="331">
        <v>0</v>
      </c>
      <c r="AH204" s="231">
        <v>1042</v>
      </c>
      <c r="AI204" s="231">
        <v>15525.218999999999</v>
      </c>
      <c r="AJ204" s="231">
        <v>15.525219</v>
      </c>
      <c r="AK204" s="231">
        <v>13.89232168</v>
      </c>
      <c r="AL204" s="331">
        <v>2.2000000000000002</v>
      </c>
      <c r="AM204" s="231">
        <v>1043</v>
      </c>
      <c r="AN204" s="231">
        <v>15527.859</v>
      </c>
      <c r="AO204" s="231">
        <v>15.527858999999999</v>
      </c>
      <c r="AP204" s="231">
        <v>13.894684010000001</v>
      </c>
      <c r="AQ204" s="331">
        <v>2.2000000000000002</v>
      </c>
      <c r="AR204" s="233"/>
      <c r="AS204" s="233"/>
      <c r="AT204" s="233"/>
      <c r="AU204" s="233"/>
      <c r="AV204" s="233"/>
      <c r="AW204" s="333">
        <v>0</v>
      </c>
      <c r="AX204" s="234">
        <v>7</v>
      </c>
      <c r="AY204" s="234">
        <v>20060</v>
      </c>
      <c r="AZ204" s="234">
        <v>20.059999999999999</v>
      </c>
      <c r="BA204" s="234">
        <v>40.458553250000001</v>
      </c>
      <c r="BB204" s="336">
        <v>6.4</v>
      </c>
      <c r="BC204" s="17">
        <v>1054</v>
      </c>
      <c r="BD204" s="17">
        <v>39.130000000000003</v>
      </c>
      <c r="BE204" s="17">
        <v>74.22</v>
      </c>
      <c r="BF204" s="338">
        <v>11.74</v>
      </c>
    </row>
    <row r="205" spans="1:58" x14ac:dyDescent="0.25">
      <c r="A205" s="42" t="s">
        <v>596</v>
      </c>
      <c r="B205" s="16" t="s">
        <v>225</v>
      </c>
      <c r="C205" s="252">
        <v>31532</v>
      </c>
      <c r="D205" s="43">
        <v>236.42</v>
      </c>
      <c r="E205" s="227"/>
      <c r="F205" s="227"/>
      <c r="G205" s="227"/>
      <c r="H205" s="227"/>
      <c r="I205" s="227"/>
      <c r="J205" s="325">
        <v>0</v>
      </c>
      <c r="K205" s="228"/>
      <c r="L205" s="228"/>
      <c r="M205" s="228"/>
      <c r="N205" s="228"/>
      <c r="O205" s="228"/>
      <c r="P205" s="327">
        <v>0</v>
      </c>
      <c r="Q205" s="229">
        <v>1</v>
      </c>
      <c r="R205" s="229">
        <v>3</v>
      </c>
      <c r="S205" s="229">
        <v>4050</v>
      </c>
      <c r="T205" s="229">
        <v>4.05</v>
      </c>
      <c r="U205" s="229">
        <v>17.987159999999999</v>
      </c>
      <c r="V205" s="328">
        <v>7.61</v>
      </c>
      <c r="W205" s="46"/>
      <c r="X205" s="46"/>
      <c r="Y205" s="46"/>
      <c r="Z205" s="46"/>
      <c r="AA205" s="46"/>
      <c r="AB205" s="330">
        <v>0</v>
      </c>
      <c r="AC205" s="231"/>
      <c r="AD205" s="231"/>
      <c r="AE205" s="231"/>
      <c r="AF205" s="231"/>
      <c r="AG205" s="331">
        <v>0</v>
      </c>
      <c r="AH205" s="231">
        <v>404</v>
      </c>
      <c r="AI205" s="231">
        <v>5773.3450000000003</v>
      </c>
      <c r="AJ205" s="231">
        <v>5.7733449999999999</v>
      </c>
      <c r="AK205" s="231">
        <v>5.1661213879999996</v>
      </c>
      <c r="AL205" s="331">
        <v>2.19</v>
      </c>
      <c r="AM205" s="231">
        <v>404</v>
      </c>
      <c r="AN205" s="231">
        <v>5773.3450000000003</v>
      </c>
      <c r="AO205" s="231">
        <v>5.7733449999999999</v>
      </c>
      <c r="AP205" s="231">
        <v>5.1661213879999996</v>
      </c>
      <c r="AQ205" s="331">
        <v>2.19</v>
      </c>
      <c r="AR205" s="233"/>
      <c r="AS205" s="233"/>
      <c r="AT205" s="233"/>
      <c r="AU205" s="233"/>
      <c r="AV205" s="233"/>
      <c r="AW205" s="333">
        <v>0</v>
      </c>
      <c r="AX205" s="234">
        <v>4</v>
      </c>
      <c r="AY205" s="234">
        <v>4310</v>
      </c>
      <c r="AZ205" s="234">
        <v>4.3099999999999996</v>
      </c>
      <c r="BA205" s="234">
        <v>8.0544260350000005</v>
      </c>
      <c r="BB205" s="336">
        <v>3.41</v>
      </c>
      <c r="BC205" s="17">
        <v>409</v>
      </c>
      <c r="BD205" s="17">
        <v>14.13</v>
      </c>
      <c r="BE205" s="17">
        <v>31.21</v>
      </c>
      <c r="BF205" s="338">
        <v>13.2</v>
      </c>
    </row>
    <row r="206" spans="1:58" x14ac:dyDescent="0.25">
      <c r="A206" s="42" t="s">
        <v>614</v>
      </c>
      <c r="B206" s="16" t="s">
        <v>242</v>
      </c>
      <c r="C206" s="252">
        <v>110705</v>
      </c>
      <c r="D206" s="43">
        <v>830.03</v>
      </c>
      <c r="E206" s="227">
        <v>1</v>
      </c>
      <c r="F206" s="227">
        <v>1</v>
      </c>
      <c r="G206" s="227">
        <v>20000</v>
      </c>
      <c r="H206" s="227">
        <v>20</v>
      </c>
      <c r="I206" s="227">
        <v>119.62</v>
      </c>
      <c r="J206" s="325">
        <v>14.41</v>
      </c>
      <c r="K206" s="228"/>
      <c r="L206" s="228"/>
      <c r="M206" s="228"/>
      <c r="N206" s="228"/>
      <c r="O206" s="228"/>
      <c r="P206" s="327">
        <v>0</v>
      </c>
      <c r="Q206" s="229">
        <v>3</v>
      </c>
      <c r="R206" s="229">
        <v>10</v>
      </c>
      <c r="S206" s="229">
        <v>12210</v>
      </c>
      <c r="T206" s="229">
        <v>12.21</v>
      </c>
      <c r="U206" s="229">
        <v>36.897694000000001</v>
      </c>
      <c r="V206" s="328">
        <v>4.45</v>
      </c>
      <c r="W206" s="46"/>
      <c r="X206" s="46"/>
      <c r="Y206" s="46"/>
      <c r="Z206" s="46"/>
      <c r="AA206" s="46"/>
      <c r="AB206" s="330">
        <v>0</v>
      </c>
      <c r="AC206" s="231"/>
      <c r="AD206" s="231"/>
      <c r="AE206" s="231"/>
      <c r="AF206" s="231"/>
      <c r="AG206" s="331">
        <v>0</v>
      </c>
      <c r="AH206" s="231">
        <v>1078</v>
      </c>
      <c r="AI206" s="231">
        <v>16634.249</v>
      </c>
      <c r="AJ206" s="231">
        <v>16.634249000000001</v>
      </c>
      <c r="AK206" s="231">
        <v>14.88470714</v>
      </c>
      <c r="AL206" s="331">
        <v>1.79</v>
      </c>
      <c r="AM206" s="231">
        <v>1078</v>
      </c>
      <c r="AN206" s="231">
        <v>16634.249</v>
      </c>
      <c r="AO206" s="231">
        <v>16.634249000000001</v>
      </c>
      <c r="AP206" s="231">
        <v>14.88470714</v>
      </c>
      <c r="AQ206" s="331">
        <v>1.79</v>
      </c>
      <c r="AR206" s="233"/>
      <c r="AS206" s="233"/>
      <c r="AT206" s="233"/>
      <c r="AU206" s="233"/>
      <c r="AV206" s="233"/>
      <c r="AW206" s="333">
        <v>0</v>
      </c>
      <c r="AX206" s="234">
        <v>6</v>
      </c>
      <c r="AY206" s="234">
        <v>4630</v>
      </c>
      <c r="AZ206" s="234">
        <v>4.63</v>
      </c>
      <c r="BA206" s="234">
        <v>4.9082610170000001</v>
      </c>
      <c r="BB206" s="336">
        <v>0.59</v>
      </c>
      <c r="BC206" s="17">
        <v>1088</v>
      </c>
      <c r="BD206" s="17">
        <v>53.47</v>
      </c>
      <c r="BE206" s="17">
        <v>176.31</v>
      </c>
      <c r="BF206" s="338">
        <v>21.24</v>
      </c>
    </row>
    <row r="207" spans="1:58" x14ac:dyDescent="0.25">
      <c r="A207" s="42" t="s">
        <v>685</v>
      </c>
      <c r="B207" s="16" t="s">
        <v>307</v>
      </c>
      <c r="C207" s="252">
        <v>29472</v>
      </c>
      <c r="D207" s="43">
        <v>220.97</v>
      </c>
      <c r="E207" s="227">
        <v>1</v>
      </c>
      <c r="F207" s="227">
        <v>1</v>
      </c>
      <c r="G207" s="227">
        <v>568</v>
      </c>
      <c r="H207" s="227">
        <v>0.56799999999999995</v>
      </c>
      <c r="I207" s="227">
        <v>3.397208</v>
      </c>
      <c r="J207" s="325">
        <v>1.54</v>
      </c>
      <c r="K207" s="228"/>
      <c r="L207" s="228"/>
      <c r="M207" s="228"/>
      <c r="N207" s="228"/>
      <c r="O207" s="228"/>
      <c r="P207" s="327">
        <v>0</v>
      </c>
      <c r="Q207" s="229"/>
      <c r="R207" s="229"/>
      <c r="S207" s="229"/>
      <c r="T207" s="229"/>
      <c r="U207" s="229"/>
      <c r="V207" s="328">
        <v>0</v>
      </c>
      <c r="W207" s="46">
        <v>1</v>
      </c>
      <c r="X207" s="46">
        <v>2</v>
      </c>
      <c r="Y207" s="46">
        <v>100</v>
      </c>
      <c r="Z207" s="46">
        <v>0.1</v>
      </c>
      <c r="AA207" s="46">
        <v>0.54900568800000005</v>
      </c>
      <c r="AB207" s="330">
        <v>0.25</v>
      </c>
      <c r="AC207" s="231">
        <v>1</v>
      </c>
      <c r="AD207" s="231">
        <v>0.66</v>
      </c>
      <c r="AE207" s="231">
        <v>6.6E-4</v>
      </c>
      <c r="AF207" s="231">
        <v>5.9058299999999999E-4</v>
      </c>
      <c r="AG207" s="331">
        <v>0</v>
      </c>
      <c r="AH207" s="231">
        <v>624</v>
      </c>
      <c r="AI207" s="231">
        <v>9974.0429999999997</v>
      </c>
      <c r="AJ207" s="231">
        <v>9.974043</v>
      </c>
      <c r="AK207" s="231">
        <v>8.9250022060000003</v>
      </c>
      <c r="AL207" s="331">
        <v>4.04</v>
      </c>
      <c r="AM207" s="231">
        <v>625</v>
      </c>
      <c r="AN207" s="231">
        <v>9974.7029999999995</v>
      </c>
      <c r="AO207" s="231">
        <v>9.9747029999999999</v>
      </c>
      <c r="AP207" s="231">
        <v>8.9255927899999996</v>
      </c>
      <c r="AQ207" s="331">
        <v>4.04</v>
      </c>
      <c r="AR207" s="233"/>
      <c r="AS207" s="233"/>
      <c r="AT207" s="233"/>
      <c r="AU207" s="233"/>
      <c r="AV207" s="233"/>
      <c r="AW207" s="333">
        <v>0</v>
      </c>
      <c r="AX207" s="234">
        <v>5</v>
      </c>
      <c r="AY207" s="234">
        <v>3700</v>
      </c>
      <c r="AZ207" s="234">
        <v>3.7</v>
      </c>
      <c r="BA207" s="234">
        <v>4.4998885189999998</v>
      </c>
      <c r="BB207" s="336">
        <v>2.04</v>
      </c>
      <c r="BC207" s="17">
        <v>632</v>
      </c>
      <c r="BD207" s="17">
        <v>14.34</v>
      </c>
      <c r="BE207" s="17">
        <v>17.37</v>
      </c>
      <c r="BF207" s="338">
        <v>7.86</v>
      </c>
    </row>
    <row r="208" spans="1:58" x14ac:dyDescent="0.25">
      <c r="A208" s="42" t="s">
        <v>371</v>
      </c>
      <c r="B208" s="16" t="s">
        <v>9</v>
      </c>
      <c r="C208" s="252">
        <v>10406</v>
      </c>
      <c r="D208" s="43">
        <v>78.02</v>
      </c>
      <c r="E208" s="227">
        <v>7</v>
      </c>
      <c r="F208" s="227">
        <v>12</v>
      </c>
      <c r="G208" s="227">
        <v>4121</v>
      </c>
      <c r="H208" s="227">
        <v>4.1210000000000004</v>
      </c>
      <c r="I208" s="227">
        <v>24.647701000000001</v>
      </c>
      <c r="J208" s="325">
        <v>31.59</v>
      </c>
      <c r="K208" s="228">
        <v>1</v>
      </c>
      <c r="L208" s="228">
        <v>3</v>
      </c>
      <c r="M208" s="228">
        <v>317</v>
      </c>
      <c r="N208" s="228">
        <v>0.317</v>
      </c>
      <c r="O208" s="228">
        <v>1.7432380000000001</v>
      </c>
      <c r="P208" s="327">
        <v>2.23</v>
      </c>
      <c r="Q208" s="229"/>
      <c r="R208" s="229"/>
      <c r="S208" s="229"/>
      <c r="T208" s="229"/>
      <c r="U208" s="229"/>
      <c r="V208" s="328">
        <v>0</v>
      </c>
      <c r="W208" s="46">
        <v>1</v>
      </c>
      <c r="X208" s="46">
        <v>1</v>
      </c>
      <c r="Y208" s="46">
        <v>30</v>
      </c>
      <c r="Z208" s="46">
        <v>0.03</v>
      </c>
      <c r="AA208" s="46">
        <v>0.224958195</v>
      </c>
      <c r="AB208" s="330">
        <v>0.28999999999999998</v>
      </c>
      <c r="AC208" s="231">
        <v>4</v>
      </c>
      <c r="AD208" s="231">
        <v>5616.4</v>
      </c>
      <c r="AE208" s="231">
        <v>5.6163999999999996</v>
      </c>
      <c r="AF208" s="231">
        <v>5.0256834059999997</v>
      </c>
      <c r="AG208" s="331">
        <v>6.44</v>
      </c>
      <c r="AH208" s="231">
        <v>580</v>
      </c>
      <c r="AI208" s="231">
        <v>12743.012000000001</v>
      </c>
      <c r="AJ208" s="231">
        <v>12.743012</v>
      </c>
      <c r="AK208" s="231">
        <v>11.402739110000001</v>
      </c>
      <c r="AL208" s="331">
        <v>14.62</v>
      </c>
      <c r="AM208" s="231">
        <v>584</v>
      </c>
      <c r="AN208" s="231">
        <v>18359.412</v>
      </c>
      <c r="AO208" s="231">
        <v>18.359411999999999</v>
      </c>
      <c r="AP208" s="231">
        <v>16.428422520000002</v>
      </c>
      <c r="AQ208" s="331">
        <v>21.06</v>
      </c>
      <c r="AR208" s="233"/>
      <c r="AS208" s="233"/>
      <c r="AT208" s="233"/>
      <c r="AU208" s="233"/>
      <c r="AV208" s="233"/>
      <c r="AW208" s="333">
        <v>0</v>
      </c>
      <c r="AX208" s="234">
        <v>22</v>
      </c>
      <c r="AY208" s="234">
        <v>25000</v>
      </c>
      <c r="AZ208" s="234">
        <v>25</v>
      </c>
      <c r="BA208" s="234">
        <v>28.01096987</v>
      </c>
      <c r="BB208" s="336">
        <v>35.9</v>
      </c>
      <c r="BC208" s="17">
        <v>615</v>
      </c>
      <c r="BD208" s="17">
        <v>47.83</v>
      </c>
      <c r="BE208" s="17">
        <v>71.06</v>
      </c>
      <c r="BF208" s="338">
        <v>91.07</v>
      </c>
    </row>
    <row r="209" spans="1:58" x14ac:dyDescent="0.25">
      <c r="A209" s="42" t="s">
        <v>433</v>
      </c>
      <c r="B209" s="16" t="s">
        <v>69</v>
      </c>
      <c r="C209" s="252">
        <v>36068</v>
      </c>
      <c r="D209" s="43">
        <v>270.43</v>
      </c>
      <c r="E209" s="227">
        <v>2</v>
      </c>
      <c r="F209" s="227">
        <v>5</v>
      </c>
      <c r="G209" s="227">
        <v>3053</v>
      </c>
      <c r="H209" s="227">
        <v>3.0529999999999999</v>
      </c>
      <c r="I209" s="227">
        <v>18.259993000000001</v>
      </c>
      <c r="J209" s="325">
        <v>6.75</v>
      </c>
      <c r="K209" s="228"/>
      <c r="L209" s="228"/>
      <c r="M209" s="228"/>
      <c r="N209" s="228"/>
      <c r="O209" s="228"/>
      <c r="P209" s="327">
        <v>0</v>
      </c>
      <c r="Q209" s="229"/>
      <c r="R209" s="229"/>
      <c r="S209" s="229"/>
      <c r="T209" s="229"/>
      <c r="U209" s="229"/>
      <c r="V209" s="328">
        <v>0</v>
      </c>
      <c r="W209" s="46">
        <v>1</v>
      </c>
      <c r="X209" s="46">
        <v>1</v>
      </c>
      <c r="Y209" s="46">
        <v>381.8785408</v>
      </c>
      <c r="Z209" s="46">
        <v>0.38187854100000002</v>
      </c>
      <c r="AA209" s="46">
        <v>0.53386619999999996</v>
      </c>
      <c r="AB209" s="330">
        <v>0.2</v>
      </c>
      <c r="AC209" s="231">
        <v>1</v>
      </c>
      <c r="AD209" s="231">
        <v>19.739999999999998</v>
      </c>
      <c r="AE209" s="231">
        <v>1.9740000000000001E-2</v>
      </c>
      <c r="AF209" s="231">
        <v>1.7663804000000002E-2</v>
      </c>
      <c r="AG209" s="331">
        <v>0.01</v>
      </c>
      <c r="AH209" s="231">
        <v>1295</v>
      </c>
      <c r="AI209" s="231">
        <v>26839.210999999999</v>
      </c>
      <c r="AJ209" s="231">
        <v>26.839210999999999</v>
      </c>
      <c r="AK209" s="231">
        <v>24.016340960000001</v>
      </c>
      <c r="AL209" s="331">
        <v>8.8800000000000008</v>
      </c>
      <c r="AM209" s="231">
        <v>1296</v>
      </c>
      <c r="AN209" s="231">
        <v>26858.951000000001</v>
      </c>
      <c r="AO209" s="231">
        <v>26.858951000000001</v>
      </c>
      <c r="AP209" s="231">
        <v>24.034004759999998</v>
      </c>
      <c r="AQ209" s="331">
        <v>8.89</v>
      </c>
      <c r="AR209" s="233"/>
      <c r="AS209" s="233"/>
      <c r="AT209" s="233"/>
      <c r="AU209" s="233"/>
      <c r="AV209" s="233"/>
      <c r="AW209" s="333">
        <v>0</v>
      </c>
      <c r="AX209" s="234">
        <v>22</v>
      </c>
      <c r="AY209" s="234">
        <v>43640</v>
      </c>
      <c r="AZ209" s="234">
        <v>43.64</v>
      </c>
      <c r="BA209" s="234">
        <v>83.390545680000002</v>
      </c>
      <c r="BB209" s="336">
        <v>30.84</v>
      </c>
      <c r="BC209" s="17">
        <v>1321</v>
      </c>
      <c r="BD209" s="17">
        <v>73.930000000000007</v>
      </c>
      <c r="BE209" s="17">
        <v>126.22</v>
      </c>
      <c r="BF209" s="338">
        <v>46.67</v>
      </c>
    </row>
    <row r="210" spans="1:58" x14ac:dyDescent="0.25">
      <c r="A210" s="42" t="s">
        <v>460</v>
      </c>
      <c r="B210" s="16" t="s">
        <v>99</v>
      </c>
      <c r="C210" s="252">
        <v>37709</v>
      </c>
      <c r="D210" s="43">
        <v>282.73</v>
      </c>
      <c r="E210" s="227">
        <v>6</v>
      </c>
      <c r="F210" s="227">
        <v>7</v>
      </c>
      <c r="G210" s="227">
        <v>4543</v>
      </c>
      <c r="H210" s="227">
        <v>4.5430000000000001</v>
      </c>
      <c r="I210" s="227">
        <v>27.171683000000002</v>
      </c>
      <c r="J210" s="325">
        <v>9.61</v>
      </c>
      <c r="K210" s="228"/>
      <c r="L210" s="228"/>
      <c r="M210" s="228"/>
      <c r="N210" s="228"/>
      <c r="O210" s="228"/>
      <c r="P210" s="327">
        <v>0</v>
      </c>
      <c r="Q210" s="229"/>
      <c r="R210" s="229"/>
      <c r="S210" s="229"/>
      <c r="T210" s="229"/>
      <c r="U210" s="229"/>
      <c r="V210" s="328">
        <v>0</v>
      </c>
      <c r="W210" s="46">
        <v>1</v>
      </c>
      <c r="X210" s="46">
        <v>1</v>
      </c>
      <c r="Y210" s="46">
        <v>814.86008579999998</v>
      </c>
      <c r="Z210" s="46">
        <v>0.81486008600000004</v>
      </c>
      <c r="AA210" s="46">
        <v>1.1391743999999999</v>
      </c>
      <c r="AB210" s="330">
        <v>0.4</v>
      </c>
      <c r="AC210" s="231"/>
      <c r="AD210" s="231"/>
      <c r="AE210" s="231"/>
      <c r="AF210" s="231"/>
      <c r="AG210" s="331">
        <v>0</v>
      </c>
      <c r="AH210" s="231">
        <v>1509</v>
      </c>
      <c r="AI210" s="231">
        <v>30728.545999999998</v>
      </c>
      <c r="AJ210" s="231">
        <v>30.728546000000001</v>
      </c>
      <c r="AK210" s="231">
        <v>27.49660703</v>
      </c>
      <c r="AL210" s="331">
        <v>9.73</v>
      </c>
      <c r="AM210" s="231">
        <v>1509</v>
      </c>
      <c r="AN210" s="231">
        <v>30728.545999999998</v>
      </c>
      <c r="AO210" s="231">
        <v>30.728546000000001</v>
      </c>
      <c r="AP210" s="231">
        <v>27.49660703</v>
      </c>
      <c r="AQ210" s="331">
        <v>9.73</v>
      </c>
      <c r="AR210" s="233">
        <v>2</v>
      </c>
      <c r="AS210" s="233">
        <v>2</v>
      </c>
      <c r="AT210" s="233">
        <v>26</v>
      </c>
      <c r="AU210" s="233">
        <v>2.5999999999999999E-2</v>
      </c>
      <c r="AV210" s="233">
        <v>4.8537999999999998E-2</v>
      </c>
      <c r="AW210" s="333">
        <v>0.02</v>
      </c>
      <c r="AX210" s="234">
        <v>9</v>
      </c>
      <c r="AY210" s="234">
        <v>6675</v>
      </c>
      <c r="AZ210" s="234">
        <v>6.6749999999999998</v>
      </c>
      <c r="BA210" s="234">
        <v>7.1543689519999996</v>
      </c>
      <c r="BB210" s="336">
        <v>2.5299999999999998</v>
      </c>
      <c r="BC210" s="17">
        <v>1527</v>
      </c>
      <c r="BD210" s="17">
        <v>42.79</v>
      </c>
      <c r="BE210" s="17">
        <v>63.01</v>
      </c>
      <c r="BF210" s="338">
        <v>22.29</v>
      </c>
    </row>
    <row r="211" spans="1:58" x14ac:dyDescent="0.25">
      <c r="A211" s="42" t="s">
        <v>494</v>
      </c>
      <c r="B211" s="16" t="s">
        <v>787</v>
      </c>
      <c r="C211" s="252">
        <v>20335</v>
      </c>
      <c r="D211" s="43">
        <v>152.47</v>
      </c>
      <c r="E211" s="227"/>
      <c r="F211" s="227"/>
      <c r="G211" s="227"/>
      <c r="H211" s="227"/>
      <c r="I211" s="227"/>
      <c r="J211" s="325">
        <v>0</v>
      </c>
      <c r="K211" s="228"/>
      <c r="L211" s="228"/>
      <c r="M211" s="228"/>
      <c r="N211" s="228"/>
      <c r="O211" s="228"/>
      <c r="P211" s="327">
        <v>0</v>
      </c>
      <c r="Q211" s="229"/>
      <c r="R211" s="229"/>
      <c r="S211" s="229"/>
      <c r="T211" s="229"/>
      <c r="U211" s="229"/>
      <c r="V211" s="328">
        <v>0</v>
      </c>
      <c r="W211" s="46">
        <v>1</v>
      </c>
      <c r="X211" s="46">
        <v>1</v>
      </c>
      <c r="Y211" s="46">
        <v>376.27241199999997</v>
      </c>
      <c r="Z211" s="46">
        <v>0.376272412</v>
      </c>
      <c r="AA211" s="46">
        <v>0.52602883199999995</v>
      </c>
      <c r="AB211" s="330">
        <v>0.35</v>
      </c>
      <c r="AC211" s="231"/>
      <c r="AD211" s="231"/>
      <c r="AE211" s="231"/>
      <c r="AF211" s="231"/>
      <c r="AG211" s="331">
        <v>0</v>
      </c>
      <c r="AH211" s="231">
        <v>1381</v>
      </c>
      <c r="AI211" s="231">
        <v>26298.278999999999</v>
      </c>
      <c r="AJ211" s="231">
        <v>26.298279000000001</v>
      </c>
      <c r="AK211" s="231">
        <v>23.532302609999999</v>
      </c>
      <c r="AL211" s="331">
        <v>15.43</v>
      </c>
      <c r="AM211" s="231">
        <v>1381</v>
      </c>
      <c r="AN211" s="231">
        <v>26298.278999999999</v>
      </c>
      <c r="AO211" s="231">
        <v>26.298279000000001</v>
      </c>
      <c r="AP211" s="231">
        <v>23.532302609999999</v>
      </c>
      <c r="AQ211" s="331">
        <v>15.43</v>
      </c>
      <c r="AR211" s="233">
        <v>1</v>
      </c>
      <c r="AS211" s="233">
        <v>1</v>
      </c>
      <c r="AT211" s="233">
        <v>15</v>
      </c>
      <c r="AU211" s="233">
        <v>1.4999999999999999E-2</v>
      </c>
      <c r="AV211" s="233">
        <v>4.4808000000000001E-2</v>
      </c>
      <c r="AW211" s="333">
        <v>0.03</v>
      </c>
      <c r="AX211" s="234">
        <v>25</v>
      </c>
      <c r="AY211" s="234">
        <v>73105</v>
      </c>
      <c r="AZ211" s="234">
        <v>73.105000000000004</v>
      </c>
      <c r="BA211" s="234">
        <v>150.03294969999999</v>
      </c>
      <c r="BB211" s="336">
        <v>98.4</v>
      </c>
      <c r="BC211" s="17">
        <v>1408</v>
      </c>
      <c r="BD211" s="17">
        <v>99.79</v>
      </c>
      <c r="BE211" s="17">
        <v>174.14</v>
      </c>
      <c r="BF211" s="338">
        <v>114.21</v>
      </c>
    </row>
    <row r="212" spans="1:58" x14ac:dyDescent="0.25">
      <c r="A212" s="42" t="s">
        <v>492</v>
      </c>
      <c r="B212" s="16" t="s">
        <v>134</v>
      </c>
      <c r="C212" s="252">
        <v>7643</v>
      </c>
      <c r="D212" s="43">
        <v>57.3</v>
      </c>
      <c r="E212" s="227">
        <v>6</v>
      </c>
      <c r="F212" s="227">
        <v>14</v>
      </c>
      <c r="G212" s="227">
        <v>7046</v>
      </c>
      <c r="H212" s="227">
        <v>7.0460000000000003</v>
      </c>
      <c r="I212" s="227">
        <v>42.142125999999998</v>
      </c>
      <c r="J212" s="325">
        <v>73.540000000000006</v>
      </c>
      <c r="K212" s="228"/>
      <c r="L212" s="228"/>
      <c r="M212" s="228"/>
      <c r="N212" s="228"/>
      <c r="O212" s="228"/>
      <c r="P212" s="327">
        <v>0</v>
      </c>
      <c r="Q212" s="229"/>
      <c r="R212" s="229"/>
      <c r="S212" s="229"/>
      <c r="T212" s="229"/>
      <c r="U212" s="229"/>
      <c r="V212" s="328">
        <v>0</v>
      </c>
      <c r="W212" s="46"/>
      <c r="X212" s="46"/>
      <c r="Y212" s="46"/>
      <c r="Z212" s="46"/>
      <c r="AA212" s="46"/>
      <c r="AB212" s="330">
        <v>0</v>
      </c>
      <c r="AC212" s="231">
        <v>3</v>
      </c>
      <c r="AD212" s="231">
        <v>2683.56</v>
      </c>
      <c r="AE212" s="231">
        <v>2.6835599999999999</v>
      </c>
      <c r="AF212" s="231">
        <v>2.4013109749999999</v>
      </c>
      <c r="AG212" s="331">
        <v>4.1900000000000004</v>
      </c>
      <c r="AH212" s="231">
        <v>654</v>
      </c>
      <c r="AI212" s="231">
        <v>14389.437</v>
      </c>
      <c r="AJ212" s="231">
        <v>14.389436999999999</v>
      </c>
      <c r="AK212" s="231">
        <v>12.87599793</v>
      </c>
      <c r="AL212" s="331">
        <v>22.47</v>
      </c>
      <c r="AM212" s="231">
        <v>657</v>
      </c>
      <c r="AN212" s="231">
        <v>17072.996999999999</v>
      </c>
      <c r="AO212" s="231">
        <v>17.072997000000001</v>
      </c>
      <c r="AP212" s="231">
        <v>15.2773089</v>
      </c>
      <c r="AQ212" s="331">
        <v>26.66</v>
      </c>
      <c r="AR212" s="233"/>
      <c r="AS212" s="233"/>
      <c r="AT212" s="233"/>
      <c r="AU212" s="233"/>
      <c r="AV212" s="233"/>
      <c r="AW212" s="333">
        <v>0</v>
      </c>
      <c r="AX212" s="234">
        <v>9</v>
      </c>
      <c r="AY212" s="234">
        <v>15080</v>
      </c>
      <c r="AZ212" s="234">
        <v>15.08</v>
      </c>
      <c r="BA212" s="234">
        <v>26.923909760000001</v>
      </c>
      <c r="BB212" s="336">
        <v>46.98</v>
      </c>
      <c r="BC212" s="17">
        <v>672</v>
      </c>
      <c r="BD212" s="17">
        <v>39.200000000000003</v>
      </c>
      <c r="BE212" s="17">
        <v>84.34</v>
      </c>
      <c r="BF212" s="338">
        <v>147.18</v>
      </c>
    </row>
    <row r="213" spans="1:58" x14ac:dyDescent="0.25">
      <c r="A213" s="42" t="s">
        <v>495</v>
      </c>
      <c r="B213" s="16" t="s">
        <v>136</v>
      </c>
      <c r="C213" s="252">
        <v>6595</v>
      </c>
      <c r="D213" s="43">
        <v>49.45</v>
      </c>
      <c r="E213" s="227">
        <v>3</v>
      </c>
      <c r="F213" s="227">
        <v>3</v>
      </c>
      <c r="G213" s="227">
        <v>771</v>
      </c>
      <c r="H213" s="227">
        <v>0.77100000000000002</v>
      </c>
      <c r="I213" s="227">
        <v>4.611351</v>
      </c>
      <c r="J213" s="325">
        <v>9.33</v>
      </c>
      <c r="K213" s="228"/>
      <c r="L213" s="228"/>
      <c r="M213" s="228"/>
      <c r="N213" s="228"/>
      <c r="O213" s="228"/>
      <c r="P213" s="327">
        <v>0</v>
      </c>
      <c r="Q213" s="229"/>
      <c r="R213" s="229"/>
      <c r="S213" s="229"/>
      <c r="T213" s="229"/>
      <c r="U213" s="229"/>
      <c r="V213" s="328">
        <v>0</v>
      </c>
      <c r="W213" s="46"/>
      <c r="X213" s="46"/>
      <c r="Y213" s="46"/>
      <c r="Z213" s="46"/>
      <c r="AA213" s="46"/>
      <c r="AB213" s="330">
        <v>0</v>
      </c>
      <c r="AC213" s="231">
        <v>3</v>
      </c>
      <c r="AD213" s="231">
        <v>6356.35</v>
      </c>
      <c r="AE213" s="231">
        <v>6.3563499999999999</v>
      </c>
      <c r="AF213" s="231">
        <v>5.6878076200000001</v>
      </c>
      <c r="AG213" s="331">
        <v>11.5</v>
      </c>
      <c r="AH213" s="231">
        <v>436</v>
      </c>
      <c r="AI213" s="231">
        <v>7874.2839999999997</v>
      </c>
      <c r="AJ213" s="231">
        <v>7.8742840000000003</v>
      </c>
      <c r="AK213" s="231">
        <v>7.0460897429999996</v>
      </c>
      <c r="AL213" s="331">
        <v>14.25</v>
      </c>
      <c r="AM213" s="231">
        <v>439</v>
      </c>
      <c r="AN213" s="231">
        <v>14230.634</v>
      </c>
      <c r="AO213" s="231">
        <v>14.230634</v>
      </c>
      <c r="AP213" s="231">
        <v>12.73389736</v>
      </c>
      <c r="AQ213" s="331">
        <v>25.75</v>
      </c>
      <c r="AR213" s="233"/>
      <c r="AS213" s="233"/>
      <c r="AT213" s="233"/>
      <c r="AU213" s="233"/>
      <c r="AV213" s="233"/>
      <c r="AW213" s="333">
        <v>0</v>
      </c>
      <c r="AX213" s="234">
        <v>16</v>
      </c>
      <c r="AY213" s="234">
        <v>24110</v>
      </c>
      <c r="AZ213" s="234">
        <v>24.11</v>
      </c>
      <c r="BA213" s="234">
        <v>34.60422389</v>
      </c>
      <c r="BB213" s="336">
        <v>69.98</v>
      </c>
      <c r="BC213" s="17">
        <v>458</v>
      </c>
      <c r="BD213" s="17">
        <v>39.11</v>
      </c>
      <c r="BE213" s="17">
        <v>51.95</v>
      </c>
      <c r="BF213" s="338">
        <v>105.06</v>
      </c>
    </row>
    <row r="214" spans="1:58" x14ac:dyDescent="0.25">
      <c r="A214" s="42" t="s">
        <v>504</v>
      </c>
      <c r="B214" s="16" t="s">
        <v>819</v>
      </c>
      <c r="C214" s="252">
        <v>51526</v>
      </c>
      <c r="D214" s="43">
        <v>386.32</v>
      </c>
      <c r="E214" s="227">
        <v>6</v>
      </c>
      <c r="F214" s="227">
        <v>8</v>
      </c>
      <c r="G214" s="227">
        <v>1842</v>
      </c>
      <c r="H214" s="227">
        <v>1.8420000000000001</v>
      </c>
      <c r="I214" s="227">
        <v>11.017002</v>
      </c>
      <c r="J214" s="325">
        <v>2.85</v>
      </c>
      <c r="K214" s="228">
        <v>1</v>
      </c>
      <c r="L214" s="228">
        <v>1</v>
      </c>
      <c r="M214" s="228">
        <v>650</v>
      </c>
      <c r="N214" s="228">
        <v>0.65</v>
      </c>
      <c r="O214" s="228">
        <v>1.206296</v>
      </c>
      <c r="P214" s="327">
        <v>0.31</v>
      </c>
      <c r="Q214" s="229">
        <v>1</v>
      </c>
      <c r="R214" s="229">
        <v>1</v>
      </c>
      <c r="S214" s="229">
        <v>27000</v>
      </c>
      <c r="T214" s="229">
        <v>27</v>
      </c>
      <c r="U214" s="229"/>
      <c r="V214" s="328">
        <v>0</v>
      </c>
      <c r="W214" s="46">
        <v>1</v>
      </c>
      <c r="X214" s="46">
        <v>1</v>
      </c>
      <c r="Y214" s="46">
        <v>777.08796570000004</v>
      </c>
      <c r="Z214" s="46">
        <v>0.77708796599999996</v>
      </c>
      <c r="AA214" s="46">
        <v>1.0863689759999999</v>
      </c>
      <c r="AB214" s="330">
        <v>0.28000000000000003</v>
      </c>
      <c r="AC214" s="231">
        <v>11</v>
      </c>
      <c r="AD214" s="231">
        <v>6574.16</v>
      </c>
      <c r="AE214" s="231">
        <v>6.57416</v>
      </c>
      <c r="AF214" s="231">
        <v>5.882708998</v>
      </c>
      <c r="AG214" s="331">
        <v>1.52</v>
      </c>
      <c r="AH214" s="231">
        <v>2321</v>
      </c>
      <c r="AI214" s="231">
        <v>34015.218999999997</v>
      </c>
      <c r="AJ214" s="231">
        <v>34.015219000000002</v>
      </c>
      <c r="AK214" s="231">
        <v>30.437597329999999</v>
      </c>
      <c r="AL214" s="331">
        <v>7.88</v>
      </c>
      <c r="AM214" s="231">
        <v>2332</v>
      </c>
      <c r="AN214" s="231">
        <v>40589.379000000001</v>
      </c>
      <c r="AO214" s="231">
        <v>40.589379000000001</v>
      </c>
      <c r="AP214" s="231">
        <v>36.320306330000001</v>
      </c>
      <c r="AQ214" s="331">
        <v>9.4</v>
      </c>
      <c r="AR214" s="233"/>
      <c r="AS214" s="233"/>
      <c r="AT214" s="233"/>
      <c r="AU214" s="233"/>
      <c r="AV214" s="233"/>
      <c r="AW214" s="333">
        <v>0</v>
      </c>
      <c r="AX214" s="234">
        <v>3</v>
      </c>
      <c r="AY214" s="234">
        <v>960</v>
      </c>
      <c r="AZ214" s="234">
        <v>0.96</v>
      </c>
      <c r="BA214" s="234">
        <v>1.1819254340000001</v>
      </c>
      <c r="BB214" s="336">
        <v>0.31</v>
      </c>
      <c r="BC214" s="17">
        <v>2344</v>
      </c>
      <c r="BD214" s="17">
        <v>71.819999999999993</v>
      </c>
      <c r="BE214" s="17">
        <v>50.81</v>
      </c>
      <c r="BF214" s="338">
        <v>13.15</v>
      </c>
    </row>
    <row r="215" spans="1:58" s="32" customFormat="1" x14ac:dyDescent="0.25">
      <c r="A215" s="48" t="s">
        <v>525</v>
      </c>
      <c r="B215" s="16" t="s">
        <v>161</v>
      </c>
      <c r="C215" s="252">
        <v>6775</v>
      </c>
      <c r="D215" s="43">
        <v>50.8</v>
      </c>
      <c r="E215" s="227">
        <v>5</v>
      </c>
      <c r="F215" s="227">
        <v>21</v>
      </c>
      <c r="G215" s="227">
        <v>7926</v>
      </c>
      <c r="H215" s="227">
        <v>7.9260000000000002</v>
      </c>
      <c r="I215" s="227">
        <v>47.405405999999999</v>
      </c>
      <c r="J215" s="325">
        <v>93.32</v>
      </c>
      <c r="K215" s="228"/>
      <c r="L215" s="228"/>
      <c r="M215" s="228"/>
      <c r="N215" s="228"/>
      <c r="O215" s="228"/>
      <c r="P215" s="327">
        <v>0</v>
      </c>
      <c r="Q215" s="229"/>
      <c r="R215" s="229"/>
      <c r="S215" s="229"/>
      <c r="T215" s="229"/>
      <c r="U215" s="229"/>
      <c r="V215" s="328">
        <v>0</v>
      </c>
      <c r="W215" s="46"/>
      <c r="X215" s="46"/>
      <c r="Y215" s="46"/>
      <c r="Z215" s="46"/>
      <c r="AA215" s="46"/>
      <c r="AB215" s="330">
        <v>0</v>
      </c>
      <c r="AC215" s="231">
        <v>1</v>
      </c>
      <c r="AD215" s="231">
        <v>1.2</v>
      </c>
      <c r="AE215" s="231">
        <v>1.1999999999999999E-3</v>
      </c>
      <c r="AF215" s="231">
        <v>1.0737870000000001E-3</v>
      </c>
      <c r="AG215" s="331">
        <v>0</v>
      </c>
      <c r="AH215" s="231">
        <v>376</v>
      </c>
      <c r="AI215" s="231">
        <v>7148.4319999999998</v>
      </c>
      <c r="AJ215" s="231">
        <v>7.1484319999999997</v>
      </c>
      <c r="AK215" s="231">
        <v>6.3965807420000003</v>
      </c>
      <c r="AL215" s="331">
        <v>12.59</v>
      </c>
      <c r="AM215" s="231">
        <v>377</v>
      </c>
      <c r="AN215" s="231">
        <v>7149.6319999999996</v>
      </c>
      <c r="AO215" s="231">
        <v>7.1496320000000004</v>
      </c>
      <c r="AP215" s="231">
        <v>6.3976545290000004</v>
      </c>
      <c r="AQ215" s="331">
        <v>12.59</v>
      </c>
      <c r="AR215" s="233"/>
      <c r="AS215" s="233"/>
      <c r="AT215" s="233"/>
      <c r="AU215" s="233"/>
      <c r="AV215" s="233"/>
      <c r="AW215" s="333">
        <v>0</v>
      </c>
      <c r="AX215" s="234">
        <v>4</v>
      </c>
      <c r="AY215" s="234">
        <v>6003</v>
      </c>
      <c r="AZ215" s="234">
        <v>6.0030000000000001</v>
      </c>
      <c r="BA215" s="234">
        <v>6.0284657890000002</v>
      </c>
      <c r="BB215" s="336">
        <v>11.87</v>
      </c>
      <c r="BC215" s="17">
        <v>386</v>
      </c>
      <c r="BD215" s="17">
        <v>21.08</v>
      </c>
      <c r="BE215" s="17">
        <v>59.83</v>
      </c>
      <c r="BF215" s="338">
        <v>117.79</v>
      </c>
    </row>
    <row r="216" spans="1:58" x14ac:dyDescent="0.25">
      <c r="A216" s="42" t="s">
        <v>526</v>
      </c>
      <c r="B216" s="16" t="s">
        <v>162</v>
      </c>
      <c r="C216" s="252">
        <v>6700</v>
      </c>
      <c r="D216" s="43">
        <v>50.23</v>
      </c>
      <c r="E216" s="227">
        <v>6</v>
      </c>
      <c r="F216" s="227">
        <v>10</v>
      </c>
      <c r="G216" s="227">
        <v>2661</v>
      </c>
      <c r="H216" s="227">
        <v>2.661</v>
      </c>
      <c r="I216" s="227">
        <v>15.915441</v>
      </c>
      <c r="J216" s="325">
        <v>31.68</v>
      </c>
      <c r="K216" s="228"/>
      <c r="L216" s="228"/>
      <c r="M216" s="228"/>
      <c r="N216" s="228"/>
      <c r="O216" s="228"/>
      <c r="P216" s="327">
        <v>0</v>
      </c>
      <c r="Q216" s="229"/>
      <c r="R216" s="229"/>
      <c r="S216" s="229"/>
      <c r="T216" s="229"/>
      <c r="U216" s="229"/>
      <c r="V216" s="328">
        <v>0</v>
      </c>
      <c r="W216" s="46"/>
      <c r="X216" s="46"/>
      <c r="Y216" s="46"/>
      <c r="Z216" s="46"/>
      <c r="AA216" s="46"/>
      <c r="AB216" s="330">
        <v>0</v>
      </c>
      <c r="AC216" s="231"/>
      <c r="AD216" s="231"/>
      <c r="AE216" s="231"/>
      <c r="AF216" s="231"/>
      <c r="AG216" s="331">
        <v>0</v>
      </c>
      <c r="AH216" s="231">
        <v>403</v>
      </c>
      <c r="AI216" s="231">
        <v>12094.178</v>
      </c>
      <c r="AJ216" s="231">
        <v>12.094177999999999</v>
      </c>
      <c r="AK216" s="231">
        <v>10.822147579999999</v>
      </c>
      <c r="AL216" s="331">
        <v>21.54</v>
      </c>
      <c r="AM216" s="231">
        <v>403</v>
      </c>
      <c r="AN216" s="231">
        <v>12094.178</v>
      </c>
      <c r="AO216" s="231">
        <v>12.094177999999999</v>
      </c>
      <c r="AP216" s="231">
        <v>10.822147579999999</v>
      </c>
      <c r="AQ216" s="331">
        <v>21.54</v>
      </c>
      <c r="AR216" s="233"/>
      <c r="AS216" s="233"/>
      <c r="AT216" s="233"/>
      <c r="AU216" s="233"/>
      <c r="AV216" s="233"/>
      <c r="AW216" s="333">
        <v>0</v>
      </c>
      <c r="AX216" s="234">
        <v>13</v>
      </c>
      <c r="AY216" s="234">
        <v>22100</v>
      </c>
      <c r="AZ216" s="234">
        <v>22.1</v>
      </c>
      <c r="BA216" s="234">
        <v>29.52779889</v>
      </c>
      <c r="BB216" s="336">
        <v>58.78</v>
      </c>
      <c r="BC216" s="17">
        <v>422</v>
      </c>
      <c r="BD216" s="17">
        <v>36.86</v>
      </c>
      <c r="BE216" s="17">
        <v>56.27</v>
      </c>
      <c r="BF216" s="338">
        <v>112.01</v>
      </c>
    </row>
    <row r="217" spans="1:58" x14ac:dyDescent="0.25">
      <c r="A217" s="42" t="s">
        <v>534</v>
      </c>
      <c r="B217" s="16" t="s">
        <v>170</v>
      </c>
      <c r="C217" s="252">
        <v>22511</v>
      </c>
      <c r="D217" s="43">
        <v>168.78</v>
      </c>
      <c r="E217" s="227">
        <v>3</v>
      </c>
      <c r="F217" s="227">
        <v>3</v>
      </c>
      <c r="G217" s="227">
        <v>575</v>
      </c>
      <c r="H217" s="227">
        <v>0.57499999999999996</v>
      </c>
      <c r="I217" s="227">
        <v>3.4390749999999999</v>
      </c>
      <c r="J217" s="325">
        <v>2.04</v>
      </c>
      <c r="K217" s="228"/>
      <c r="L217" s="228"/>
      <c r="M217" s="228"/>
      <c r="N217" s="228"/>
      <c r="O217" s="228"/>
      <c r="P217" s="327">
        <v>0</v>
      </c>
      <c r="Q217" s="229"/>
      <c r="R217" s="229"/>
      <c r="S217" s="229"/>
      <c r="T217" s="229"/>
      <c r="U217" s="229"/>
      <c r="V217" s="328">
        <v>0</v>
      </c>
      <c r="W217" s="46">
        <v>1</v>
      </c>
      <c r="X217" s="46">
        <v>1</v>
      </c>
      <c r="Y217" s="46">
        <v>460.12149140000002</v>
      </c>
      <c r="Z217" s="46">
        <v>0.46012149099999999</v>
      </c>
      <c r="AA217" s="46">
        <v>0.64324984500000004</v>
      </c>
      <c r="AB217" s="330">
        <v>0.38</v>
      </c>
      <c r="AC217" s="231">
        <v>1</v>
      </c>
      <c r="AD217" s="231">
        <v>32.494999999999997</v>
      </c>
      <c r="AE217" s="231">
        <v>3.2495000000000003E-2</v>
      </c>
      <c r="AF217" s="231">
        <v>2.9077270999999998E-2</v>
      </c>
      <c r="AG217" s="331">
        <v>0.02</v>
      </c>
      <c r="AH217" s="231">
        <v>588</v>
      </c>
      <c r="AI217" s="231">
        <v>9456.7860000000001</v>
      </c>
      <c r="AJ217" s="231">
        <v>9.4567859999999992</v>
      </c>
      <c r="AK217" s="231">
        <v>8.4621487910000006</v>
      </c>
      <c r="AL217" s="331">
        <v>5.01</v>
      </c>
      <c r="AM217" s="231">
        <v>589</v>
      </c>
      <c r="AN217" s="231">
        <v>9489.2810000000009</v>
      </c>
      <c r="AO217" s="231">
        <v>9.4892810000000001</v>
      </c>
      <c r="AP217" s="231">
        <v>8.4912260620000009</v>
      </c>
      <c r="AQ217" s="331">
        <v>5.03</v>
      </c>
      <c r="AR217" s="233"/>
      <c r="AS217" s="233"/>
      <c r="AT217" s="233"/>
      <c r="AU217" s="233"/>
      <c r="AV217" s="233"/>
      <c r="AW217" s="333">
        <v>0</v>
      </c>
      <c r="AX217" s="234">
        <v>3</v>
      </c>
      <c r="AY217" s="234">
        <v>6000</v>
      </c>
      <c r="AZ217" s="234">
        <v>6</v>
      </c>
      <c r="BA217" s="234">
        <v>7.2200313490000001</v>
      </c>
      <c r="BB217" s="336">
        <v>4.28</v>
      </c>
      <c r="BC217" s="17">
        <v>596</v>
      </c>
      <c r="BD217" s="17">
        <v>16.52</v>
      </c>
      <c r="BE217" s="17">
        <v>19.79</v>
      </c>
      <c r="BF217" s="338">
        <v>11.73</v>
      </c>
    </row>
    <row r="218" spans="1:58" x14ac:dyDescent="0.25">
      <c r="A218" s="42" t="s">
        <v>538</v>
      </c>
      <c r="B218" s="16" t="s">
        <v>174</v>
      </c>
      <c r="C218" s="252">
        <v>8622</v>
      </c>
      <c r="D218" s="43">
        <v>64.64</v>
      </c>
      <c r="E218" s="227"/>
      <c r="F218" s="227"/>
      <c r="G218" s="227"/>
      <c r="H218" s="227"/>
      <c r="I218" s="227"/>
      <c r="J218" s="325">
        <v>0</v>
      </c>
      <c r="K218" s="228"/>
      <c r="L218" s="228"/>
      <c r="M218" s="228"/>
      <c r="N218" s="228"/>
      <c r="O218" s="228"/>
      <c r="P218" s="327">
        <v>0</v>
      </c>
      <c r="Q218" s="229"/>
      <c r="R218" s="229"/>
      <c r="S218" s="229"/>
      <c r="T218" s="229"/>
      <c r="U218" s="229"/>
      <c r="V218" s="328">
        <v>0</v>
      </c>
      <c r="W218" s="46"/>
      <c r="X218" s="46"/>
      <c r="Y218" s="46"/>
      <c r="Z218" s="46"/>
      <c r="AA218" s="46"/>
      <c r="AB218" s="330">
        <v>0</v>
      </c>
      <c r="AC218" s="231"/>
      <c r="AD218" s="231"/>
      <c r="AE218" s="231"/>
      <c r="AF218" s="231"/>
      <c r="AG218" s="331">
        <v>0</v>
      </c>
      <c r="AH218" s="231">
        <v>435</v>
      </c>
      <c r="AI218" s="231">
        <v>7151.6139999999996</v>
      </c>
      <c r="AJ218" s="231">
        <v>7.1516140000000004</v>
      </c>
      <c r="AK218" s="231">
        <v>6.3994280679999997</v>
      </c>
      <c r="AL218" s="331">
        <v>9.9</v>
      </c>
      <c r="AM218" s="231">
        <v>435</v>
      </c>
      <c r="AN218" s="231">
        <v>7151.6139999999996</v>
      </c>
      <c r="AO218" s="231">
        <v>7.1516140000000004</v>
      </c>
      <c r="AP218" s="231">
        <v>6.3994280679999997</v>
      </c>
      <c r="AQ218" s="331">
        <v>9.9</v>
      </c>
      <c r="AR218" s="233"/>
      <c r="AS218" s="233"/>
      <c r="AT218" s="233"/>
      <c r="AU218" s="233"/>
      <c r="AV218" s="233"/>
      <c r="AW218" s="333">
        <v>0</v>
      </c>
      <c r="AX218" s="234"/>
      <c r="AY218" s="234"/>
      <c r="AZ218" s="234"/>
      <c r="BA218" s="234"/>
      <c r="BB218" s="336">
        <v>0</v>
      </c>
      <c r="BC218" s="17">
        <v>435</v>
      </c>
      <c r="BD218" s="17">
        <v>7.15</v>
      </c>
      <c r="BE218" s="17">
        <v>6.4</v>
      </c>
      <c r="BF218" s="338">
        <v>9.9</v>
      </c>
    </row>
    <row r="219" spans="1:58" x14ac:dyDescent="0.25">
      <c r="A219" s="42" t="s">
        <v>545</v>
      </c>
      <c r="B219" s="16" t="s">
        <v>180</v>
      </c>
      <c r="C219" s="252">
        <v>14139</v>
      </c>
      <c r="D219" s="43">
        <v>106.01</v>
      </c>
      <c r="E219" s="227"/>
      <c r="F219" s="227"/>
      <c r="G219" s="227"/>
      <c r="H219" s="227"/>
      <c r="I219" s="227"/>
      <c r="J219" s="325">
        <v>0</v>
      </c>
      <c r="K219" s="228"/>
      <c r="L219" s="228"/>
      <c r="M219" s="228"/>
      <c r="N219" s="228"/>
      <c r="O219" s="228"/>
      <c r="P219" s="327">
        <v>0</v>
      </c>
      <c r="Q219" s="229"/>
      <c r="R219" s="229"/>
      <c r="S219" s="229"/>
      <c r="T219" s="229"/>
      <c r="U219" s="229"/>
      <c r="V219" s="328">
        <v>0</v>
      </c>
      <c r="W219" s="46"/>
      <c r="X219" s="46"/>
      <c r="Y219" s="46"/>
      <c r="Z219" s="46"/>
      <c r="AA219" s="46"/>
      <c r="AB219" s="330">
        <v>0</v>
      </c>
      <c r="AC219" s="231">
        <v>7</v>
      </c>
      <c r="AD219" s="231">
        <v>856.125</v>
      </c>
      <c r="AE219" s="231">
        <v>0.85612500000000002</v>
      </c>
      <c r="AF219" s="231">
        <v>0.76608026600000001</v>
      </c>
      <c r="AG219" s="331">
        <v>0.72</v>
      </c>
      <c r="AH219" s="231">
        <v>340</v>
      </c>
      <c r="AI219" s="231">
        <v>7422.759</v>
      </c>
      <c r="AJ219" s="231">
        <v>7.4227590000000001</v>
      </c>
      <c r="AK219" s="231">
        <v>6.6420548269999999</v>
      </c>
      <c r="AL219" s="331">
        <v>6.27</v>
      </c>
      <c r="AM219" s="231">
        <v>347</v>
      </c>
      <c r="AN219" s="231">
        <v>8278.884</v>
      </c>
      <c r="AO219" s="231">
        <v>8.2788839999999997</v>
      </c>
      <c r="AP219" s="231">
        <v>7.4081350930000003</v>
      </c>
      <c r="AQ219" s="331">
        <v>6.99</v>
      </c>
      <c r="AR219" s="233"/>
      <c r="AS219" s="233"/>
      <c r="AT219" s="233"/>
      <c r="AU219" s="233"/>
      <c r="AV219" s="233"/>
      <c r="AW219" s="333">
        <v>0</v>
      </c>
      <c r="AX219" s="234">
        <v>2</v>
      </c>
      <c r="AY219" s="234">
        <v>1400</v>
      </c>
      <c r="AZ219" s="234">
        <v>1.4</v>
      </c>
      <c r="BA219" s="234">
        <v>1.457444693</v>
      </c>
      <c r="BB219" s="336">
        <v>1.37</v>
      </c>
      <c r="BC219" s="17">
        <v>349</v>
      </c>
      <c r="BD219" s="17">
        <v>9.68</v>
      </c>
      <c r="BE219" s="17">
        <v>8.8699999999999992</v>
      </c>
      <c r="BF219" s="338">
        <v>8.36</v>
      </c>
    </row>
    <row r="220" spans="1:58" x14ac:dyDescent="0.25">
      <c r="A220" s="42" t="s">
        <v>563</v>
      </c>
      <c r="B220" s="16" t="s">
        <v>192</v>
      </c>
      <c r="C220" s="252">
        <v>6363</v>
      </c>
      <c r="D220" s="43">
        <v>47.71</v>
      </c>
      <c r="E220" s="227">
        <v>1</v>
      </c>
      <c r="F220" s="227">
        <v>2</v>
      </c>
      <c r="G220" s="227">
        <v>800</v>
      </c>
      <c r="H220" s="227">
        <v>0.8</v>
      </c>
      <c r="I220" s="227">
        <v>4.7847999999999997</v>
      </c>
      <c r="J220" s="325">
        <v>10.029999999999999</v>
      </c>
      <c r="K220" s="228"/>
      <c r="L220" s="228"/>
      <c r="M220" s="228"/>
      <c r="N220" s="228"/>
      <c r="O220" s="228"/>
      <c r="P220" s="327">
        <v>0</v>
      </c>
      <c r="Q220" s="229"/>
      <c r="R220" s="229"/>
      <c r="S220" s="229"/>
      <c r="T220" s="229"/>
      <c r="U220" s="229"/>
      <c r="V220" s="328">
        <v>0</v>
      </c>
      <c r="W220" s="46">
        <v>1</v>
      </c>
      <c r="X220" s="46">
        <v>1</v>
      </c>
      <c r="Y220" s="46">
        <v>167.61695280000001</v>
      </c>
      <c r="Z220" s="46">
        <v>0.16761695300000001</v>
      </c>
      <c r="AA220" s="46">
        <v>0.2343285</v>
      </c>
      <c r="AB220" s="330">
        <v>0.49</v>
      </c>
      <c r="AC220" s="231"/>
      <c r="AD220" s="231"/>
      <c r="AE220" s="231"/>
      <c r="AF220" s="231"/>
      <c r="AG220" s="331">
        <v>0</v>
      </c>
      <c r="AH220" s="231">
        <v>527</v>
      </c>
      <c r="AI220" s="231">
        <v>9522.4549999999999</v>
      </c>
      <c r="AJ220" s="231">
        <v>9.5224550000000008</v>
      </c>
      <c r="AK220" s="231">
        <v>8.5209109170000001</v>
      </c>
      <c r="AL220" s="331">
        <v>17.86</v>
      </c>
      <c r="AM220" s="231">
        <v>527</v>
      </c>
      <c r="AN220" s="231">
        <v>9522.4549999999999</v>
      </c>
      <c r="AO220" s="231">
        <v>9.5224550000000008</v>
      </c>
      <c r="AP220" s="231">
        <v>8.5209109170000001</v>
      </c>
      <c r="AQ220" s="331">
        <v>17.86</v>
      </c>
      <c r="AR220" s="233"/>
      <c r="AS220" s="233"/>
      <c r="AT220" s="233"/>
      <c r="AU220" s="233"/>
      <c r="AV220" s="233"/>
      <c r="AW220" s="333">
        <v>0</v>
      </c>
      <c r="AX220" s="234">
        <v>7</v>
      </c>
      <c r="AY220" s="234">
        <v>10000</v>
      </c>
      <c r="AZ220" s="234">
        <v>10</v>
      </c>
      <c r="BA220" s="234">
        <v>13.20729483</v>
      </c>
      <c r="BB220" s="336">
        <v>27.68</v>
      </c>
      <c r="BC220" s="17">
        <v>536</v>
      </c>
      <c r="BD220" s="17">
        <v>20.49</v>
      </c>
      <c r="BE220" s="17">
        <v>26.75</v>
      </c>
      <c r="BF220" s="338">
        <v>56.07</v>
      </c>
    </row>
    <row r="221" spans="1:58" x14ac:dyDescent="0.25">
      <c r="A221" s="42" t="s">
        <v>564</v>
      </c>
      <c r="B221" s="16" t="s">
        <v>193</v>
      </c>
      <c r="C221" s="252">
        <v>11878</v>
      </c>
      <c r="D221" s="43">
        <v>89.06</v>
      </c>
      <c r="E221" s="227"/>
      <c r="F221" s="227"/>
      <c r="G221" s="227"/>
      <c r="H221" s="227"/>
      <c r="I221" s="227"/>
      <c r="J221" s="325">
        <v>0</v>
      </c>
      <c r="K221" s="228"/>
      <c r="L221" s="228"/>
      <c r="M221" s="228"/>
      <c r="N221" s="228"/>
      <c r="O221" s="228"/>
      <c r="P221" s="327">
        <v>0</v>
      </c>
      <c r="Q221" s="229"/>
      <c r="R221" s="229"/>
      <c r="S221" s="229"/>
      <c r="T221" s="229"/>
      <c r="U221" s="229"/>
      <c r="V221" s="328">
        <v>0</v>
      </c>
      <c r="W221" s="46">
        <v>1</v>
      </c>
      <c r="X221" s="46">
        <v>1</v>
      </c>
      <c r="Y221" s="46">
        <v>1314.5760560000001</v>
      </c>
      <c r="Z221" s="46">
        <v>1.3145760559999999</v>
      </c>
      <c r="AA221" s="46">
        <v>1.8377773260000001</v>
      </c>
      <c r="AB221" s="330">
        <v>2.06</v>
      </c>
      <c r="AC221" s="231">
        <v>9</v>
      </c>
      <c r="AD221" s="231">
        <v>3099.8</v>
      </c>
      <c r="AE221" s="231">
        <v>3.0998000000000001</v>
      </c>
      <c r="AF221" s="231">
        <v>2.7737720640000001</v>
      </c>
      <c r="AG221" s="331">
        <v>3.11</v>
      </c>
      <c r="AH221" s="231">
        <v>565</v>
      </c>
      <c r="AI221" s="231">
        <v>10593.014999999999</v>
      </c>
      <c r="AJ221" s="231">
        <v>10.593014999999999</v>
      </c>
      <c r="AK221" s="231">
        <v>9.4788725340000006</v>
      </c>
      <c r="AL221" s="331">
        <v>10.64</v>
      </c>
      <c r="AM221" s="231">
        <v>574</v>
      </c>
      <c r="AN221" s="231">
        <v>13692.815000000001</v>
      </c>
      <c r="AO221" s="231">
        <v>13.692815</v>
      </c>
      <c r="AP221" s="231">
        <v>12.2526446</v>
      </c>
      <c r="AQ221" s="331">
        <v>13.76</v>
      </c>
      <c r="AR221" s="233"/>
      <c r="AS221" s="233"/>
      <c r="AT221" s="233"/>
      <c r="AU221" s="233"/>
      <c r="AV221" s="233"/>
      <c r="AW221" s="333">
        <v>0</v>
      </c>
      <c r="AX221" s="234">
        <v>4</v>
      </c>
      <c r="AY221" s="234">
        <v>6050</v>
      </c>
      <c r="AZ221" s="234">
        <v>6.05</v>
      </c>
      <c r="BA221" s="234">
        <v>11.7668616</v>
      </c>
      <c r="BB221" s="336">
        <v>13.21</v>
      </c>
      <c r="BC221" s="17">
        <v>579</v>
      </c>
      <c r="BD221" s="17">
        <v>21.06</v>
      </c>
      <c r="BE221" s="17">
        <v>25.86</v>
      </c>
      <c r="BF221" s="338">
        <v>29.03</v>
      </c>
    </row>
    <row r="222" spans="1:58" x14ac:dyDescent="0.25">
      <c r="A222" s="42" t="s">
        <v>577</v>
      </c>
      <c r="B222" s="16" t="s">
        <v>208</v>
      </c>
      <c r="C222" s="252">
        <v>13892</v>
      </c>
      <c r="D222" s="43">
        <v>104.16</v>
      </c>
      <c r="E222" s="227">
        <v>2</v>
      </c>
      <c r="F222" s="227">
        <v>2</v>
      </c>
      <c r="G222" s="227">
        <v>155</v>
      </c>
      <c r="H222" s="227">
        <v>0.155</v>
      </c>
      <c r="I222" s="227">
        <v>0.92705499999999996</v>
      </c>
      <c r="J222" s="325">
        <v>0.89</v>
      </c>
      <c r="K222" s="228"/>
      <c r="L222" s="228"/>
      <c r="M222" s="228"/>
      <c r="N222" s="228"/>
      <c r="O222" s="228"/>
      <c r="P222" s="327">
        <v>0</v>
      </c>
      <c r="Q222" s="229"/>
      <c r="R222" s="229"/>
      <c r="S222" s="229"/>
      <c r="T222" s="229"/>
      <c r="U222" s="229"/>
      <c r="V222" s="328">
        <v>0</v>
      </c>
      <c r="W222" s="46">
        <v>1</v>
      </c>
      <c r="X222" s="46">
        <v>1</v>
      </c>
      <c r="Y222" s="46">
        <v>400.6082725</v>
      </c>
      <c r="Z222" s="46">
        <v>0.40060827300000001</v>
      </c>
      <c r="AA222" s="46">
        <v>0.56005036500000005</v>
      </c>
      <c r="AB222" s="330">
        <v>0.54</v>
      </c>
      <c r="AC222" s="231"/>
      <c r="AD222" s="231"/>
      <c r="AE222" s="231"/>
      <c r="AF222" s="231"/>
      <c r="AG222" s="331">
        <v>0</v>
      </c>
      <c r="AH222" s="231">
        <v>866</v>
      </c>
      <c r="AI222" s="231">
        <v>17681.207999999999</v>
      </c>
      <c r="AJ222" s="231">
        <v>17.681208000000002</v>
      </c>
      <c r="AK222" s="231">
        <v>15.82155004</v>
      </c>
      <c r="AL222" s="331">
        <v>15.19</v>
      </c>
      <c r="AM222" s="231">
        <v>866</v>
      </c>
      <c r="AN222" s="231">
        <v>17681.207999999999</v>
      </c>
      <c r="AO222" s="231">
        <v>17.681208000000002</v>
      </c>
      <c r="AP222" s="231">
        <v>15.82155004</v>
      </c>
      <c r="AQ222" s="331">
        <v>15.19</v>
      </c>
      <c r="AR222" s="233"/>
      <c r="AS222" s="233"/>
      <c r="AT222" s="233"/>
      <c r="AU222" s="233"/>
      <c r="AV222" s="233"/>
      <c r="AW222" s="333">
        <v>0</v>
      </c>
      <c r="AX222" s="234">
        <v>9</v>
      </c>
      <c r="AY222" s="234">
        <v>18160</v>
      </c>
      <c r="AZ222" s="234">
        <v>18.16</v>
      </c>
      <c r="BA222" s="234">
        <v>35.59425529</v>
      </c>
      <c r="BB222" s="336">
        <v>34.17</v>
      </c>
      <c r="BC222" s="17">
        <v>878</v>
      </c>
      <c r="BD222" s="17">
        <v>36.4</v>
      </c>
      <c r="BE222" s="17">
        <v>52.9</v>
      </c>
      <c r="BF222" s="338">
        <v>50.79</v>
      </c>
    </row>
    <row r="223" spans="1:58" x14ac:dyDescent="0.25">
      <c r="A223" s="42" t="s">
        <v>589</v>
      </c>
      <c r="B223" s="16" t="s">
        <v>219</v>
      </c>
      <c r="C223" s="252">
        <v>9683</v>
      </c>
      <c r="D223" s="43">
        <v>72.599999999999994</v>
      </c>
      <c r="E223" s="227">
        <v>6</v>
      </c>
      <c r="F223" s="227">
        <v>10</v>
      </c>
      <c r="G223" s="227">
        <v>3664</v>
      </c>
      <c r="H223" s="227">
        <v>3.6640000000000001</v>
      </c>
      <c r="I223" s="227">
        <v>21.914383999999998</v>
      </c>
      <c r="J223" s="325">
        <v>30.19</v>
      </c>
      <c r="K223" s="228"/>
      <c r="L223" s="228"/>
      <c r="M223" s="228"/>
      <c r="N223" s="228"/>
      <c r="O223" s="228"/>
      <c r="P223" s="327">
        <v>0</v>
      </c>
      <c r="Q223" s="229"/>
      <c r="R223" s="229"/>
      <c r="S223" s="229"/>
      <c r="T223" s="229"/>
      <c r="U223" s="229"/>
      <c r="V223" s="328">
        <v>0</v>
      </c>
      <c r="W223" s="46"/>
      <c r="X223" s="46"/>
      <c r="Y223" s="46"/>
      <c r="Z223" s="46"/>
      <c r="AA223" s="46"/>
      <c r="AB223" s="330">
        <v>0</v>
      </c>
      <c r="AC223" s="231"/>
      <c r="AD223" s="231"/>
      <c r="AE223" s="231"/>
      <c r="AF223" s="231"/>
      <c r="AG223" s="331">
        <v>0</v>
      </c>
      <c r="AH223" s="231">
        <v>563</v>
      </c>
      <c r="AI223" s="231">
        <v>12987.955</v>
      </c>
      <c r="AJ223" s="231">
        <v>12.987954999999999</v>
      </c>
      <c r="AK223" s="231">
        <v>11.621919719999999</v>
      </c>
      <c r="AL223" s="331">
        <v>16.010000000000002</v>
      </c>
      <c r="AM223" s="231">
        <v>563</v>
      </c>
      <c r="AN223" s="231">
        <v>12987.955</v>
      </c>
      <c r="AO223" s="231">
        <v>12.987954999999999</v>
      </c>
      <c r="AP223" s="231">
        <v>11.621919719999999</v>
      </c>
      <c r="AQ223" s="331">
        <v>16.010000000000002</v>
      </c>
      <c r="AR223" s="233"/>
      <c r="AS223" s="233"/>
      <c r="AT223" s="233"/>
      <c r="AU223" s="233"/>
      <c r="AV223" s="233"/>
      <c r="AW223" s="333">
        <v>0</v>
      </c>
      <c r="AX223" s="234">
        <v>11</v>
      </c>
      <c r="AY223" s="234">
        <v>10980</v>
      </c>
      <c r="AZ223" s="234">
        <v>10.98</v>
      </c>
      <c r="BA223" s="234">
        <v>14.825850969999999</v>
      </c>
      <c r="BB223" s="336">
        <v>20.420000000000002</v>
      </c>
      <c r="BC223" s="17">
        <v>580</v>
      </c>
      <c r="BD223" s="17">
        <v>27.63</v>
      </c>
      <c r="BE223" s="17">
        <v>48.36</v>
      </c>
      <c r="BF223" s="338">
        <v>66.61</v>
      </c>
    </row>
    <row r="224" spans="1:58" x14ac:dyDescent="0.25">
      <c r="A224" s="42" t="s">
        <v>593</v>
      </c>
      <c r="B224" s="16" t="s">
        <v>222</v>
      </c>
      <c r="C224" s="252">
        <v>19673</v>
      </c>
      <c r="D224" s="43">
        <v>147.5</v>
      </c>
      <c r="E224" s="227">
        <v>4</v>
      </c>
      <c r="F224" s="227">
        <v>5</v>
      </c>
      <c r="G224" s="227">
        <v>995</v>
      </c>
      <c r="H224" s="227">
        <v>0.995</v>
      </c>
      <c r="I224" s="227">
        <v>5.9510949999999996</v>
      </c>
      <c r="J224" s="325">
        <v>4.03</v>
      </c>
      <c r="K224" s="228"/>
      <c r="L224" s="228"/>
      <c r="M224" s="228"/>
      <c r="N224" s="228"/>
      <c r="O224" s="228"/>
      <c r="P224" s="327">
        <v>0</v>
      </c>
      <c r="Q224" s="229"/>
      <c r="R224" s="229"/>
      <c r="S224" s="229"/>
      <c r="T224" s="229"/>
      <c r="U224" s="229"/>
      <c r="V224" s="328">
        <v>0</v>
      </c>
      <c r="W224" s="46">
        <v>1</v>
      </c>
      <c r="X224" s="46">
        <v>1</v>
      </c>
      <c r="Y224" s="46">
        <v>430.8286094</v>
      </c>
      <c r="Z224" s="46">
        <v>0.43082860899999997</v>
      </c>
      <c r="AA224" s="46">
        <v>0.60229839600000001</v>
      </c>
      <c r="AB224" s="330">
        <v>0.41</v>
      </c>
      <c r="AC224" s="231">
        <v>1</v>
      </c>
      <c r="AD224" s="231">
        <v>749.995</v>
      </c>
      <c r="AE224" s="231">
        <v>0.74999499999999997</v>
      </c>
      <c r="AF224" s="231">
        <v>0.67111270999999995</v>
      </c>
      <c r="AG224" s="331">
        <v>0.45</v>
      </c>
      <c r="AH224" s="231">
        <v>1148</v>
      </c>
      <c r="AI224" s="231">
        <v>23190.04</v>
      </c>
      <c r="AJ224" s="231">
        <v>23.19004</v>
      </c>
      <c r="AK224" s="231">
        <v>20.750979130000001</v>
      </c>
      <c r="AL224" s="331">
        <v>14.07</v>
      </c>
      <c r="AM224" s="231">
        <v>1149</v>
      </c>
      <c r="AN224" s="231">
        <v>23940.035</v>
      </c>
      <c r="AO224" s="231">
        <v>23.940035000000002</v>
      </c>
      <c r="AP224" s="231">
        <v>21.42209184</v>
      </c>
      <c r="AQ224" s="331">
        <v>14.52</v>
      </c>
      <c r="AR224" s="233"/>
      <c r="AS224" s="233"/>
      <c r="AT224" s="233"/>
      <c r="AU224" s="233"/>
      <c r="AV224" s="233"/>
      <c r="AW224" s="333">
        <v>0</v>
      </c>
      <c r="AX224" s="234">
        <v>28</v>
      </c>
      <c r="AY224" s="234">
        <v>42960</v>
      </c>
      <c r="AZ224" s="234">
        <v>42.96</v>
      </c>
      <c r="BA224" s="234">
        <v>69.221267769999997</v>
      </c>
      <c r="BB224" s="336">
        <v>46.93</v>
      </c>
      <c r="BC224" s="17">
        <v>1182</v>
      </c>
      <c r="BD224" s="17">
        <v>68.33</v>
      </c>
      <c r="BE224" s="17">
        <v>97.2</v>
      </c>
      <c r="BF224" s="338">
        <v>65.900000000000006</v>
      </c>
    </row>
    <row r="225" spans="1:58" x14ac:dyDescent="0.25">
      <c r="A225" s="42" t="s">
        <v>613</v>
      </c>
      <c r="B225" s="16" t="s">
        <v>241</v>
      </c>
      <c r="C225" s="252">
        <v>11394</v>
      </c>
      <c r="D225" s="43">
        <v>85.43</v>
      </c>
      <c r="E225" s="227">
        <v>10</v>
      </c>
      <c r="F225" s="227">
        <v>16</v>
      </c>
      <c r="G225" s="227">
        <v>9247</v>
      </c>
      <c r="H225" s="227">
        <v>9.2469999999999999</v>
      </c>
      <c r="I225" s="227">
        <v>55.306306999999997</v>
      </c>
      <c r="J225" s="325">
        <v>64.739999999999995</v>
      </c>
      <c r="K225" s="228"/>
      <c r="L225" s="228"/>
      <c r="M225" s="228"/>
      <c r="N225" s="228"/>
      <c r="O225" s="228"/>
      <c r="P225" s="327">
        <v>0</v>
      </c>
      <c r="Q225" s="229"/>
      <c r="R225" s="229"/>
      <c r="S225" s="229"/>
      <c r="T225" s="229"/>
      <c r="U225" s="229"/>
      <c r="V225" s="328">
        <v>0</v>
      </c>
      <c r="W225" s="46"/>
      <c r="X225" s="46"/>
      <c r="Y225" s="46"/>
      <c r="Z225" s="46"/>
      <c r="AA225" s="46"/>
      <c r="AB225" s="330">
        <v>0</v>
      </c>
      <c r="AC225" s="231">
        <v>4</v>
      </c>
      <c r="AD225" s="231">
        <v>1015.784</v>
      </c>
      <c r="AE225" s="231">
        <v>1.015784</v>
      </c>
      <c r="AF225" s="231">
        <v>0.90894720799999995</v>
      </c>
      <c r="AG225" s="331">
        <v>1.06</v>
      </c>
      <c r="AH225" s="231">
        <v>957</v>
      </c>
      <c r="AI225" s="231">
        <v>18152.191999999999</v>
      </c>
      <c r="AJ225" s="231">
        <v>18.152191999999999</v>
      </c>
      <c r="AK225" s="231">
        <v>16.24299731</v>
      </c>
      <c r="AL225" s="331">
        <v>19.010000000000002</v>
      </c>
      <c r="AM225" s="231">
        <v>961</v>
      </c>
      <c r="AN225" s="231">
        <v>19167.975999999999</v>
      </c>
      <c r="AO225" s="231">
        <v>19.167975999999999</v>
      </c>
      <c r="AP225" s="231">
        <v>17.151944520000001</v>
      </c>
      <c r="AQ225" s="331">
        <v>20.079999999999998</v>
      </c>
      <c r="AR225" s="233"/>
      <c r="AS225" s="233"/>
      <c r="AT225" s="233"/>
      <c r="AU225" s="233"/>
      <c r="AV225" s="233"/>
      <c r="AW225" s="333">
        <v>0</v>
      </c>
      <c r="AX225" s="234">
        <v>4</v>
      </c>
      <c r="AY225" s="234">
        <v>8395</v>
      </c>
      <c r="AZ225" s="234">
        <v>8.3949999999999996</v>
      </c>
      <c r="BA225" s="234">
        <v>17.940677340000001</v>
      </c>
      <c r="BB225" s="336">
        <v>21</v>
      </c>
      <c r="BC225" s="17">
        <v>975</v>
      </c>
      <c r="BD225" s="17">
        <v>36.81</v>
      </c>
      <c r="BE225" s="17">
        <v>90.4</v>
      </c>
      <c r="BF225" s="338">
        <v>105.82</v>
      </c>
    </row>
    <row r="226" spans="1:58" x14ac:dyDescent="0.25">
      <c r="A226" s="42" t="s">
        <v>621</v>
      </c>
      <c r="B226" s="16" t="s">
        <v>250</v>
      </c>
      <c r="C226" s="252">
        <v>76123</v>
      </c>
      <c r="D226" s="43">
        <v>570.75</v>
      </c>
      <c r="E226" s="227">
        <v>14</v>
      </c>
      <c r="F226" s="227">
        <v>21</v>
      </c>
      <c r="G226" s="227">
        <v>7005</v>
      </c>
      <c r="H226" s="227">
        <v>7.0049999999999999</v>
      </c>
      <c r="I226" s="227">
        <v>41.896904999999997</v>
      </c>
      <c r="J226" s="325">
        <v>7.34</v>
      </c>
      <c r="K226" s="228"/>
      <c r="L226" s="228"/>
      <c r="M226" s="228"/>
      <c r="N226" s="228"/>
      <c r="O226" s="228"/>
      <c r="P226" s="327">
        <v>0</v>
      </c>
      <c r="Q226" s="229"/>
      <c r="R226" s="229"/>
      <c r="S226" s="229"/>
      <c r="T226" s="229"/>
      <c r="U226" s="229"/>
      <c r="V226" s="328">
        <v>0</v>
      </c>
      <c r="W226" s="46">
        <v>1</v>
      </c>
      <c r="X226" s="46">
        <v>2</v>
      </c>
      <c r="Y226" s="46">
        <v>500</v>
      </c>
      <c r="Z226" s="46">
        <v>0.5</v>
      </c>
      <c r="AA226" s="46">
        <v>2.5849256999999999</v>
      </c>
      <c r="AB226" s="330">
        <v>0.45</v>
      </c>
      <c r="AC226" s="231">
        <v>2</v>
      </c>
      <c r="AD226" s="231">
        <v>6.43</v>
      </c>
      <c r="AE226" s="231">
        <v>6.43E-3</v>
      </c>
      <c r="AF226" s="231">
        <v>5.7539130000000003E-3</v>
      </c>
      <c r="AG226" s="331">
        <v>0</v>
      </c>
      <c r="AH226" s="231">
        <v>2303</v>
      </c>
      <c r="AI226" s="231">
        <v>41753.93</v>
      </c>
      <c r="AJ226" s="231">
        <v>41.753929999999997</v>
      </c>
      <c r="AK226" s="231">
        <v>37.362373249999997</v>
      </c>
      <c r="AL226" s="331">
        <v>6.55</v>
      </c>
      <c r="AM226" s="231">
        <v>2305</v>
      </c>
      <c r="AN226" s="231">
        <v>41760.36</v>
      </c>
      <c r="AO226" s="231">
        <v>41.760359999999999</v>
      </c>
      <c r="AP226" s="231">
        <v>37.36812716</v>
      </c>
      <c r="AQ226" s="331">
        <v>6.55</v>
      </c>
      <c r="AR226" s="233">
        <v>2</v>
      </c>
      <c r="AS226" s="233">
        <v>2</v>
      </c>
      <c r="AT226" s="233">
        <v>176.5</v>
      </c>
      <c r="AU226" s="233">
        <v>0.17649999999999999</v>
      </c>
      <c r="AV226" s="233">
        <v>1.559979</v>
      </c>
      <c r="AW226" s="333">
        <v>0.27</v>
      </c>
      <c r="AX226" s="234">
        <v>22</v>
      </c>
      <c r="AY226" s="234">
        <v>43771.5</v>
      </c>
      <c r="AZ226" s="234">
        <v>43.771500000000003</v>
      </c>
      <c r="BA226" s="234">
        <v>91.567049280000006</v>
      </c>
      <c r="BB226" s="336">
        <v>16.04</v>
      </c>
      <c r="BC226" s="17">
        <v>2344</v>
      </c>
      <c r="BD226" s="17">
        <v>93.21</v>
      </c>
      <c r="BE226" s="17">
        <v>174.98</v>
      </c>
      <c r="BF226" s="338">
        <v>30.66</v>
      </c>
    </row>
    <row r="227" spans="1:58" s="32" customFormat="1" x14ac:dyDescent="0.25">
      <c r="A227" s="48" t="s">
        <v>630</v>
      </c>
      <c r="B227" s="16" t="s">
        <v>257</v>
      </c>
      <c r="C227" s="252">
        <v>7088</v>
      </c>
      <c r="D227" s="43">
        <v>53.14</v>
      </c>
      <c r="E227" s="227">
        <v>2</v>
      </c>
      <c r="F227" s="227">
        <v>9</v>
      </c>
      <c r="G227" s="227">
        <v>12682</v>
      </c>
      <c r="H227" s="227">
        <v>12.682</v>
      </c>
      <c r="I227" s="227">
        <v>75.851042000000007</v>
      </c>
      <c r="J227" s="325">
        <v>142.72999999999999</v>
      </c>
      <c r="K227" s="228"/>
      <c r="L227" s="228"/>
      <c r="M227" s="228"/>
      <c r="N227" s="228"/>
      <c r="O227" s="228"/>
      <c r="P227" s="327">
        <v>0</v>
      </c>
      <c r="Q227" s="229"/>
      <c r="R227" s="229"/>
      <c r="S227" s="229"/>
      <c r="T227" s="229"/>
      <c r="U227" s="229"/>
      <c r="V227" s="328">
        <v>0</v>
      </c>
      <c r="W227" s="46"/>
      <c r="X227" s="46"/>
      <c r="Y227" s="46"/>
      <c r="Z227" s="46"/>
      <c r="AA227" s="46"/>
      <c r="AB227" s="330">
        <v>0</v>
      </c>
      <c r="AC227" s="231">
        <v>1</v>
      </c>
      <c r="AD227" s="231">
        <v>5740.8</v>
      </c>
      <c r="AE227" s="231">
        <v>5.7408000000000001</v>
      </c>
      <c r="AF227" s="231">
        <v>5.1369993760000003</v>
      </c>
      <c r="AG227" s="331">
        <v>9.67</v>
      </c>
      <c r="AH227" s="231">
        <v>604</v>
      </c>
      <c r="AI227" s="231">
        <v>15094.453</v>
      </c>
      <c r="AJ227" s="231">
        <v>15.094453</v>
      </c>
      <c r="AK227" s="231">
        <v>13.506862399999999</v>
      </c>
      <c r="AL227" s="331">
        <v>25.42</v>
      </c>
      <c r="AM227" s="231">
        <v>605</v>
      </c>
      <c r="AN227" s="231">
        <v>20835.253000000001</v>
      </c>
      <c r="AO227" s="231">
        <v>20.835253000000002</v>
      </c>
      <c r="AP227" s="231">
        <v>18.643861770000001</v>
      </c>
      <c r="AQ227" s="331">
        <v>35.08</v>
      </c>
      <c r="AR227" s="233">
        <v>1</v>
      </c>
      <c r="AS227" s="233">
        <v>1</v>
      </c>
      <c r="AT227" s="233">
        <v>60</v>
      </c>
      <c r="AU227" s="233">
        <v>0.06</v>
      </c>
      <c r="AV227" s="233">
        <v>0.136181</v>
      </c>
      <c r="AW227" s="333">
        <v>0.26</v>
      </c>
      <c r="AX227" s="234">
        <v>24</v>
      </c>
      <c r="AY227" s="234">
        <v>57390</v>
      </c>
      <c r="AZ227" s="234">
        <v>57.39</v>
      </c>
      <c r="BA227" s="234">
        <v>104.7651596</v>
      </c>
      <c r="BB227" s="336">
        <v>197.14</v>
      </c>
      <c r="BC227" s="17">
        <v>632</v>
      </c>
      <c r="BD227" s="17">
        <v>90.97</v>
      </c>
      <c r="BE227" s="17">
        <v>199.4</v>
      </c>
      <c r="BF227" s="338">
        <v>375.2</v>
      </c>
    </row>
    <row r="228" spans="1:58" x14ac:dyDescent="0.25">
      <c r="A228" s="42" t="s">
        <v>657</v>
      </c>
      <c r="B228" s="16" t="s">
        <v>281</v>
      </c>
      <c r="C228" s="252">
        <v>34431</v>
      </c>
      <c r="D228" s="43">
        <v>258.14999999999998</v>
      </c>
      <c r="E228" s="227">
        <v>17</v>
      </c>
      <c r="F228" s="227">
        <v>32</v>
      </c>
      <c r="G228" s="227">
        <v>10835</v>
      </c>
      <c r="H228" s="227">
        <v>10.835000000000001</v>
      </c>
      <c r="I228" s="227">
        <v>64.804135000000002</v>
      </c>
      <c r="J228" s="325">
        <v>25.1</v>
      </c>
      <c r="K228" s="228"/>
      <c r="L228" s="228"/>
      <c r="M228" s="228"/>
      <c r="N228" s="228"/>
      <c r="O228" s="228"/>
      <c r="P228" s="327">
        <v>0</v>
      </c>
      <c r="Q228" s="229"/>
      <c r="R228" s="229"/>
      <c r="S228" s="229"/>
      <c r="T228" s="229"/>
      <c r="U228" s="229"/>
      <c r="V228" s="328">
        <v>0</v>
      </c>
      <c r="W228" s="46">
        <v>3</v>
      </c>
      <c r="X228" s="46">
        <v>3</v>
      </c>
      <c r="Y228" s="46">
        <v>711.1765815</v>
      </c>
      <c r="Z228" s="46">
        <v>0.711176582</v>
      </c>
      <c r="AA228" s="46">
        <v>0.99422486099999996</v>
      </c>
      <c r="AB228" s="330">
        <v>0.39</v>
      </c>
      <c r="AC228" s="231">
        <v>2</v>
      </c>
      <c r="AD228" s="231">
        <v>689.7</v>
      </c>
      <c r="AE228" s="231">
        <v>0.68969999999999998</v>
      </c>
      <c r="AF228" s="231">
        <v>0.61715936299999996</v>
      </c>
      <c r="AG228" s="331">
        <v>0.24</v>
      </c>
      <c r="AH228" s="231">
        <v>1567</v>
      </c>
      <c r="AI228" s="231">
        <v>31460.920999999998</v>
      </c>
      <c r="AJ228" s="231">
        <v>31.460920999999999</v>
      </c>
      <c r="AK228" s="231">
        <v>28.151952959999999</v>
      </c>
      <c r="AL228" s="331">
        <v>10.91</v>
      </c>
      <c r="AM228" s="231">
        <v>1569</v>
      </c>
      <c r="AN228" s="231">
        <v>32150.620999999999</v>
      </c>
      <c r="AO228" s="231">
        <v>32.150621000000001</v>
      </c>
      <c r="AP228" s="231">
        <v>28.769112320000001</v>
      </c>
      <c r="AQ228" s="331">
        <v>11.14</v>
      </c>
      <c r="AR228" s="233"/>
      <c r="AS228" s="233"/>
      <c r="AT228" s="233"/>
      <c r="AU228" s="233"/>
      <c r="AV228" s="233"/>
      <c r="AW228" s="333">
        <v>0</v>
      </c>
      <c r="AX228" s="234">
        <v>48</v>
      </c>
      <c r="AY228" s="234">
        <v>91945</v>
      </c>
      <c r="AZ228" s="234">
        <v>91.944999999999993</v>
      </c>
      <c r="BA228" s="234">
        <v>191.18889759999999</v>
      </c>
      <c r="BB228" s="336">
        <v>74.06</v>
      </c>
      <c r="BC228" s="17">
        <v>1637</v>
      </c>
      <c r="BD228" s="17">
        <v>135.63999999999999</v>
      </c>
      <c r="BE228" s="17">
        <v>285.76</v>
      </c>
      <c r="BF228" s="338">
        <v>110.69</v>
      </c>
    </row>
    <row r="229" spans="1:58" x14ac:dyDescent="0.25">
      <c r="A229" s="42" t="s">
        <v>665</v>
      </c>
      <c r="B229" s="16" t="s">
        <v>289</v>
      </c>
      <c r="C229" s="252">
        <v>9138</v>
      </c>
      <c r="D229" s="43">
        <v>68.510000000000005</v>
      </c>
      <c r="E229" s="227">
        <v>1</v>
      </c>
      <c r="F229" s="227">
        <v>1</v>
      </c>
      <c r="G229" s="227">
        <v>637</v>
      </c>
      <c r="H229" s="227">
        <v>0.63700000000000001</v>
      </c>
      <c r="I229" s="227">
        <v>3.8098969999999999</v>
      </c>
      <c r="J229" s="325">
        <v>5.56</v>
      </c>
      <c r="K229" s="228"/>
      <c r="L229" s="228"/>
      <c r="M229" s="228"/>
      <c r="N229" s="228"/>
      <c r="O229" s="228"/>
      <c r="P229" s="327">
        <v>0</v>
      </c>
      <c r="Q229" s="229"/>
      <c r="R229" s="229"/>
      <c r="S229" s="229"/>
      <c r="T229" s="229"/>
      <c r="U229" s="229"/>
      <c r="V229" s="328">
        <v>0</v>
      </c>
      <c r="W229" s="46"/>
      <c r="X229" s="46"/>
      <c r="Y229" s="46"/>
      <c r="Z229" s="46"/>
      <c r="AA229" s="46"/>
      <c r="AB229" s="330">
        <v>0</v>
      </c>
      <c r="AC229" s="231"/>
      <c r="AD229" s="231"/>
      <c r="AE229" s="231"/>
      <c r="AF229" s="231"/>
      <c r="AG229" s="331">
        <v>0</v>
      </c>
      <c r="AH229" s="231">
        <v>410</v>
      </c>
      <c r="AI229" s="231">
        <v>6256.9059999999999</v>
      </c>
      <c r="AJ229" s="231">
        <v>6.2569059999999999</v>
      </c>
      <c r="AK229" s="231">
        <v>5.5988228500000004</v>
      </c>
      <c r="AL229" s="331">
        <v>8.17</v>
      </c>
      <c r="AM229" s="231">
        <v>410</v>
      </c>
      <c r="AN229" s="231">
        <v>6256.9059999999999</v>
      </c>
      <c r="AO229" s="231">
        <v>6.2569059999999999</v>
      </c>
      <c r="AP229" s="231">
        <v>5.5988228500000004</v>
      </c>
      <c r="AQ229" s="331">
        <v>8.17</v>
      </c>
      <c r="AR229" s="233"/>
      <c r="AS229" s="233"/>
      <c r="AT229" s="233"/>
      <c r="AU229" s="233"/>
      <c r="AV229" s="233"/>
      <c r="AW229" s="333">
        <v>0</v>
      </c>
      <c r="AX229" s="234">
        <v>3</v>
      </c>
      <c r="AY229" s="234">
        <v>1117</v>
      </c>
      <c r="AZ229" s="234">
        <v>1.117</v>
      </c>
      <c r="BA229" s="234">
        <v>1.1814437069999999</v>
      </c>
      <c r="BB229" s="336">
        <v>1.72</v>
      </c>
      <c r="BC229" s="17">
        <v>414</v>
      </c>
      <c r="BD229" s="17">
        <v>8.01</v>
      </c>
      <c r="BE229" s="17">
        <v>10.59</v>
      </c>
      <c r="BF229" s="338">
        <v>15.46</v>
      </c>
    </row>
    <row r="230" spans="1:58" x14ac:dyDescent="0.25">
      <c r="A230" s="42" t="s">
        <v>701</v>
      </c>
      <c r="B230" s="16" t="s">
        <v>324</v>
      </c>
      <c r="C230" s="252">
        <v>11234</v>
      </c>
      <c r="D230" s="43">
        <v>84.23</v>
      </c>
      <c r="E230" s="227">
        <v>4</v>
      </c>
      <c r="F230" s="227">
        <v>5</v>
      </c>
      <c r="G230" s="227">
        <v>1017</v>
      </c>
      <c r="H230" s="227">
        <v>1.0169999999999999</v>
      </c>
      <c r="I230" s="227">
        <v>6.0826770000000003</v>
      </c>
      <c r="J230" s="325">
        <v>7.22</v>
      </c>
      <c r="K230" s="228"/>
      <c r="L230" s="228"/>
      <c r="M230" s="228"/>
      <c r="N230" s="228"/>
      <c r="O230" s="228"/>
      <c r="P230" s="327">
        <v>0</v>
      </c>
      <c r="Q230" s="229"/>
      <c r="R230" s="229"/>
      <c r="S230" s="229"/>
      <c r="T230" s="229"/>
      <c r="U230" s="229"/>
      <c r="V230" s="328">
        <v>0</v>
      </c>
      <c r="W230" s="46"/>
      <c r="X230" s="46"/>
      <c r="Y230" s="46"/>
      <c r="Z230" s="46"/>
      <c r="AA230" s="46"/>
      <c r="AB230" s="330">
        <v>0</v>
      </c>
      <c r="AC230" s="231"/>
      <c r="AD230" s="231"/>
      <c r="AE230" s="231"/>
      <c r="AF230" s="231"/>
      <c r="AG230" s="331">
        <v>0</v>
      </c>
      <c r="AH230" s="231">
        <v>481</v>
      </c>
      <c r="AI230" s="231">
        <v>11939.172</v>
      </c>
      <c r="AJ230" s="231">
        <v>11.939171999999999</v>
      </c>
      <c r="AK230" s="231">
        <v>10.683444659999999</v>
      </c>
      <c r="AL230" s="331">
        <v>12.68</v>
      </c>
      <c r="AM230" s="231">
        <v>481</v>
      </c>
      <c r="AN230" s="231">
        <v>11939.172</v>
      </c>
      <c r="AO230" s="231">
        <v>11.939171999999999</v>
      </c>
      <c r="AP230" s="231">
        <v>10.683444659999999</v>
      </c>
      <c r="AQ230" s="331">
        <v>12.68</v>
      </c>
      <c r="AR230" s="233"/>
      <c r="AS230" s="233"/>
      <c r="AT230" s="233"/>
      <c r="AU230" s="233"/>
      <c r="AV230" s="233"/>
      <c r="AW230" s="333">
        <v>0</v>
      </c>
      <c r="AX230" s="234">
        <v>3</v>
      </c>
      <c r="AY230" s="234">
        <v>2580</v>
      </c>
      <c r="AZ230" s="234">
        <v>2.58</v>
      </c>
      <c r="BA230" s="234">
        <v>3.8143083880000002</v>
      </c>
      <c r="BB230" s="336">
        <v>4.53</v>
      </c>
      <c r="BC230" s="17">
        <v>488</v>
      </c>
      <c r="BD230" s="17">
        <v>15.54</v>
      </c>
      <c r="BE230" s="17">
        <v>20.58</v>
      </c>
      <c r="BF230" s="338">
        <v>24.43</v>
      </c>
    </row>
    <row r="231" spans="1:58" x14ac:dyDescent="0.25">
      <c r="A231" s="42" t="s">
        <v>703</v>
      </c>
      <c r="B231" s="16" t="s">
        <v>326</v>
      </c>
      <c r="C231" s="252">
        <v>8271</v>
      </c>
      <c r="D231" s="43">
        <v>62.01</v>
      </c>
      <c r="E231" s="227">
        <v>3</v>
      </c>
      <c r="F231" s="227">
        <v>4</v>
      </c>
      <c r="G231" s="227">
        <v>990</v>
      </c>
      <c r="H231" s="227">
        <v>0.99</v>
      </c>
      <c r="I231" s="227">
        <v>5.9211900000000002</v>
      </c>
      <c r="J231" s="325">
        <v>9.5500000000000007</v>
      </c>
      <c r="K231" s="228"/>
      <c r="L231" s="228"/>
      <c r="M231" s="228"/>
      <c r="N231" s="228"/>
      <c r="O231" s="228"/>
      <c r="P231" s="327">
        <v>0</v>
      </c>
      <c r="Q231" s="229"/>
      <c r="R231" s="229"/>
      <c r="S231" s="229"/>
      <c r="T231" s="229"/>
      <c r="U231" s="229"/>
      <c r="V231" s="328">
        <v>0</v>
      </c>
      <c r="W231" s="46"/>
      <c r="X231" s="46"/>
      <c r="Y231" s="46"/>
      <c r="Z231" s="46"/>
      <c r="AA231" s="46"/>
      <c r="AB231" s="330">
        <v>0</v>
      </c>
      <c r="AC231" s="231">
        <v>2</v>
      </c>
      <c r="AD231" s="231">
        <v>1293.82</v>
      </c>
      <c r="AE231" s="231">
        <v>1.29382</v>
      </c>
      <c r="AF231" s="231">
        <v>1.1577397810000001</v>
      </c>
      <c r="AG231" s="331">
        <v>1.87</v>
      </c>
      <c r="AH231" s="231">
        <v>825</v>
      </c>
      <c r="AI231" s="231">
        <v>16549.204000000002</v>
      </c>
      <c r="AJ231" s="231">
        <v>16.549204</v>
      </c>
      <c r="AK231" s="231">
        <v>14.808606920000001</v>
      </c>
      <c r="AL231" s="331">
        <v>23.88</v>
      </c>
      <c r="AM231" s="231">
        <v>827</v>
      </c>
      <c r="AN231" s="231">
        <v>17843.024000000001</v>
      </c>
      <c r="AO231" s="231">
        <v>17.843024</v>
      </c>
      <c r="AP231" s="231">
        <v>15.966346700000001</v>
      </c>
      <c r="AQ231" s="331">
        <v>25.75</v>
      </c>
      <c r="AR231" s="233"/>
      <c r="AS231" s="233"/>
      <c r="AT231" s="233"/>
      <c r="AU231" s="233"/>
      <c r="AV231" s="233"/>
      <c r="AW231" s="333">
        <v>0</v>
      </c>
      <c r="AX231" s="234">
        <v>20</v>
      </c>
      <c r="AY231" s="234">
        <v>39960</v>
      </c>
      <c r="AZ231" s="234">
        <v>39.96</v>
      </c>
      <c r="BA231" s="234">
        <v>85.658604249999996</v>
      </c>
      <c r="BB231" s="336">
        <v>138.13</v>
      </c>
      <c r="BC231" s="17">
        <v>850</v>
      </c>
      <c r="BD231" s="17">
        <v>58.79</v>
      </c>
      <c r="BE231" s="17">
        <v>107.55</v>
      </c>
      <c r="BF231" s="338">
        <v>173.42</v>
      </c>
    </row>
    <row r="232" spans="1:58" x14ac:dyDescent="0.25">
      <c r="A232" s="42" t="s">
        <v>364</v>
      </c>
      <c r="B232" s="16" t="s">
        <v>2</v>
      </c>
      <c r="C232" s="252">
        <v>52635</v>
      </c>
      <c r="D232" s="43">
        <v>394.64</v>
      </c>
      <c r="E232" s="227">
        <v>6</v>
      </c>
      <c r="F232" s="227">
        <v>12</v>
      </c>
      <c r="G232" s="227">
        <v>2649.28</v>
      </c>
      <c r="H232" s="227">
        <v>2.6492800000000001</v>
      </c>
      <c r="I232" s="227">
        <v>15.845343679999999</v>
      </c>
      <c r="J232" s="325">
        <v>4.0199999999999996</v>
      </c>
      <c r="K232" s="228"/>
      <c r="L232" s="228"/>
      <c r="M232" s="228"/>
      <c r="N232" s="228"/>
      <c r="O232" s="228"/>
      <c r="P232" s="327">
        <v>0</v>
      </c>
      <c r="Q232" s="229"/>
      <c r="R232" s="229"/>
      <c r="S232" s="229"/>
      <c r="T232" s="229"/>
      <c r="U232" s="229"/>
      <c r="V232" s="328">
        <v>0</v>
      </c>
      <c r="W232" s="46">
        <v>1</v>
      </c>
      <c r="X232" s="46">
        <v>1</v>
      </c>
      <c r="Y232" s="46">
        <v>250</v>
      </c>
      <c r="Z232" s="46">
        <v>0.25</v>
      </c>
      <c r="AA232" s="46">
        <v>1.2160632330000001</v>
      </c>
      <c r="AB232" s="330">
        <v>0.31</v>
      </c>
      <c r="AC232" s="231">
        <v>2</v>
      </c>
      <c r="AD232" s="231">
        <v>2248.4</v>
      </c>
      <c r="AE232" s="231">
        <v>2.2484000000000002</v>
      </c>
      <c r="AF232" s="231">
        <v>2.0119198360000001</v>
      </c>
      <c r="AG232" s="331">
        <v>0.51</v>
      </c>
      <c r="AH232" s="231">
        <v>1339</v>
      </c>
      <c r="AI232" s="231">
        <v>23974.473000000002</v>
      </c>
      <c r="AJ232" s="231">
        <v>23.974473</v>
      </c>
      <c r="AK232" s="231">
        <v>21.452907759999999</v>
      </c>
      <c r="AL232" s="331">
        <v>5.44</v>
      </c>
      <c r="AM232" s="231">
        <v>1341</v>
      </c>
      <c r="AN232" s="231">
        <v>26222.873</v>
      </c>
      <c r="AO232" s="231">
        <v>26.222873</v>
      </c>
      <c r="AP232" s="231">
        <v>23.464827589999999</v>
      </c>
      <c r="AQ232" s="331">
        <v>5.95</v>
      </c>
      <c r="AR232" s="233"/>
      <c r="AS232" s="233"/>
      <c r="AT232" s="233"/>
      <c r="AU232" s="233"/>
      <c r="AV232" s="233"/>
      <c r="AW232" s="333">
        <v>0</v>
      </c>
      <c r="AX232" s="234">
        <v>19</v>
      </c>
      <c r="AY232" s="234">
        <v>39400</v>
      </c>
      <c r="AZ232" s="234">
        <v>39.4</v>
      </c>
      <c r="BA232" s="234">
        <v>56.191604509999998</v>
      </c>
      <c r="BB232" s="336">
        <v>14.24</v>
      </c>
      <c r="BC232" s="17">
        <v>1367</v>
      </c>
      <c r="BD232" s="17">
        <v>68.52</v>
      </c>
      <c r="BE232" s="17">
        <v>96.72</v>
      </c>
      <c r="BF232" s="338">
        <v>24.51</v>
      </c>
    </row>
    <row r="233" spans="1:58" x14ac:dyDescent="0.25">
      <c r="A233" s="42" t="s">
        <v>390</v>
      </c>
      <c r="B233" s="16" t="s">
        <v>25</v>
      </c>
      <c r="C233" s="252">
        <v>36637</v>
      </c>
      <c r="D233" s="43">
        <v>274.69</v>
      </c>
      <c r="E233" s="227">
        <v>5</v>
      </c>
      <c r="F233" s="227">
        <v>9</v>
      </c>
      <c r="G233" s="227">
        <v>3715</v>
      </c>
      <c r="H233" s="227">
        <v>3.7149999999999999</v>
      </c>
      <c r="I233" s="227">
        <v>22.219415000000001</v>
      </c>
      <c r="J233" s="325">
        <v>8.09</v>
      </c>
      <c r="K233" s="228"/>
      <c r="L233" s="228"/>
      <c r="M233" s="228"/>
      <c r="N233" s="228"/>
      <c r="O233" s="228"/>
      <c r="P233" s="327">
        <v>0</v>
      </c>
      <c r="Q233" s="229"/>
      <c r="R233" s="229"/>
      <c r="S233" s="229"/>
      <c r="T233" s="229"/>
      <c r="U233" s="229"/>
      <c r="V233" s="328">
        <v>0</v>
      </c>
      <c r="W233" s="46">
        <v>2</v>
      </c>
      <c r="X233" s="46">
        <v>2</v>
      </c>
      <c r="Y233" s="46">
        <v>301.417191</v>
      </c>
      <c r="Z233" s="46">
        <v>0.30141719099999997</v>
      </c>
      <c r="AA233" s="46">
        <v>0.42138123300000002</v>
      </c>
      <c r="AB233" s="330">
        <v>0.15</v>
      </c>
      <c r="AC233" s="231">
        <v>1</v>
      </c>
      <c r="AD233" s="231">
        <v>0.6</v>
      </c>
      <c r="AE233" s="231">
        <v>5.9999999999999995E-4</v>
      </c>
      <c r="AF233" s="231">
        <v>5.36894E-4</v>
      </c>
      <c r="AG233" s="331">
        <v>0</v>
      </c>
      <c r="AH233" s="231">
        <v>957</v>
      </c>
      <c r="AI233" s="231">
        <v>16083.75</v>
      </c>
      <c r="AJ233" s="231">
        <v>16.083749999999998</v>
      </c>
      <c r="AK233" s="231">
        <v>14.39210802</v>
      </c>
      <c r="AL233" s="331">
        <v>5.24</v>
      </c>
      <c r="AM233" s="231">
        <v>958</v>
      </c>
      <c r="AN233" s="231">
        <v>16084.35</v>
      </c>
      <c r="AO233" s="231">
        <v>16.084350000000001</v>
      </c>
      <c r="AP233" s="231">
        <v>14.39264491</v>
      </c>
      <c r="AQ233" s="331">
        <v>5.24</v>
      </c>
      <c r="AR233" s="233"/>
      <c r="AS233" s="233"/>
      <c r="AT233" s="233"/>
      <c r="AU233" s="233"/>
      <c r="AV233" s="233"/>
      <c r="AW233" s="333">
        <v>0</v>
      </c>
      <c r="AX233" s="234">
        <v>23</v>
      </c>
      <c r="AY233" s="234">
        <v>52550</v>
      </c>
      <c r="AZ233" s="234">
        <v>52.55</v>
      </c>
      <c r="BA233" s="234">
        <v>101.9356141</v>
      </c>
      <c r="BB233" s="336">
        <v>37.11</v>
      </c>
      <c r="BC233" s="17">
        <v>988</v>
      </c>
      <c r="BD233" s="17">
        <v>72.650000000000006</v>
      </c>
      <c r="BE233" s="17">
        <v>138.97</v>
      </c>
      <c r="BF233" s="338">
        <v>50.59</v>
      </c>
    </row>
    <row r="234" spans="1:58" x14ac:dyDescent="0.25">
      <c r="A234" s="42" t="s">
        <v>392</v>
      </c>
      <c r="B234" s="16" t="s">
        <v>28</v>
      </c>
      <c r="C234" s="252">
        <v>6115</v>
      </c>
      <c r="D234" s="43">
        <v>45.85</v>
      </c>
      <c r="E234" s="227">
        <v>1</v>
      </c>
      <c r="F234" s="227">
        <v>2</v>
      </c>
      <c r="G234" s="227">
        <v>506</v>
      </c>
      <c r="H234" s="227">
        <v>0.50600000000000001</v>
      </c>
      <c r="I234" s="227">
        <v>3.026386</v>
      </c>
      <c r="J234" s="325">
        <v>6.6</v>
      </c>
      <c r="K234" s="228"/>
      <c r="L234" s="228"/>
      <c r="M234" s="228"/>
      <c r="N234" s="228"/>
      <c r="O234" s="228"/>
      <c r="P234" s="327">
        <v>0</v>
      </c>
      <c r="Q234" s="229"/>
      <c r="R234" s="229"/>
      <c r="S234" s="229"/>
      <c r="T234" s="229"/>
      <c r="U234" s="229"/>
      <c r="V234" s="328">
        <v>0</v>
      </c>
      <c r="W234" s="46"/>
      <c r="X234" s="46"/>
      <c r="Y234" s="46"/>
      <c r="Z234" s="46"/>
      <c r="AA234" s="46"/>
      <c r="AB234" s="330">
        <v>0</v>
      </c>
      <c r="AC234" s="231"/>
      <c r="AD234" s="231"/>
      <c r="AE234" s="231"/>
      <c r="AF234" s="231"/>
      <c r="AG234" s="331">
        <v>0</v>
      </c>
      <c r="AH234" s="231">
        <v>413</v>
      </c>
      <c r="AI234" s="231">
        <v>10409.562</v>
      </c>
      <c r="AJ234" s="231">
        <v>10.409561999999999</v>
      </c>
      <c r="AK234" s="231">
        <v>9.3147145859999991</v>
      </c>
      <c r="AL234" s="331">
        <v>20.32</v>
      </c>
      <c r="AM234" s="231">
        <v>413</v>
      </c>
      <c r="AN234" s="231">
        <v>10409.562</v>
      </c>
      <c r="AO234" s="231">
        <v>10.409561999999999</v>
      </c>
      <c r="AP234" s="231">
        <v>9.3147145859999991</v>
      </c>
      <c r="AQ234" s="331">
        <v>20.32</v>
      </c>
      <c r="AR234" s="233"/>
      <c r="AS234" s="233"/>
      <c r="AT234" s="233"/>
      <c r="AU234" s="233"/>
      <c r="AV234" s="233"/>
      <c r="AW234" s="333">
        <v>0</v>
      </c>
      <c r="AX234" s="234">
        <v>2</v>
      </c>
      <c r="AY234" s="234">
        <v>800</v>
      </c>
      <c r="AZ234" s="234">
        <v>0.8</v>
      </c>
      <c r="BA234" s="234">
        <v>0.583598018</v>
      </c>
      <c r="BB234" s="336">
        <v>1.27</v>
      </c>
      <c r="BC234" s="17">
        <v>416</v>
      </c>
      <c r="BD234" s="17">
        <v>11.72</v>
      </c>
      <c r="BE234" s="17">
        <v>12.92</v>
      </c>
      <c r="BF234" s="338">
        <v>28.19</v>
      </c>
    </row>
    <row r="235" spans="1:58" x14ac:dyDescent="0.25">
      <c r="A235" s="42" t="s">
        <v>427</v>
      </c>
      <c r="B235" s="16" t="s">
        <v>62</v>
      </c>
      <c r="C235" s="252">
        <v>15540</v>
      </c>
      <c r="D235" s="43">
        <v>116.51</v>
      </c>
      <c r="E235" s="227">
        <v>3</v>
      </c>
      <c r="F235" s="227">
        <v>3</v>
      </c>
      <c r="G235" s="227">
        <v>894</v>
      </c>
      <c r="H235" s="227">
        <v>0.89400000000000002</v>
      </c>
      <c r="I235" s="227">
        <v>5.3470139999999997</v>
      </c>
      <c r="J235" s="325">
        <v>4.59</v>
      </c>
      <c r="K235" s="228"/>
      <c r="L235" s="228"/>
      <c r="M235" s="228"/>
      <c r="N235" s="228"/>
      <c r="O235" s="228"/>
      <c r="P235" s="327">
        <v>0</v>
      </c>
      <c r="Q235" s="229"/>
      <c r="R235" s="229"/>
      <c r="S235" s="229"/>
      <c r="T235" s="229"/>
      <c r="U235" s="229"/>
      <c r="V235" s="328">
        <v>0</v>
      </c>
      <c r="W235" s="46"/>
      <c r="X235" s="46"/>
      <c r="Y235" s="46"/>
      <c r="Z235" s="46"/>
      <c r="AA235" s="46"/>
      <c r="AB235" s="330">
        <v>0</v>
      </c>
      <c r="AC235" s="231"/>
      <c r="AD235" s="231"/>
      <c r="AE235" s="231"/>
      <c r="AF235" s="231"/>
      <c r="AG235" s="331">
        <v>0</v>
      </c>
      <c r="AH235" s="231">
        <v>903</v>
      </c>
      <c r="AI235" s="231">
        <v>16685.069</v>
      </c>
      <c r="AJ235" s="231">
        <v>16.685068999999999</v>
      </c>
      <c r="AK235" s="231">
        <v>14.93018204</v>
      </c>
      <c r="AL235" s="331">
        <v>12.81</v>
      </c>
      <c r="AM235" s="231">
        <v>903</v>
      </c>
      <c r="AN235" s="231">
        <v>16685.069</v>
      </c>
      <c r="AO235" s="231">
        <v>16.685068999999999</v>
      </c>
      <c r="AP235" s="231">
        <v>14.93018204</v>
      </c>
      <c r="AQ235" s="331">
        <v>12.81</v>
      </c>
      <c r="AR235" s="233"/>
      <c r="AS235" s="233"/>
      <c r="AT235" s="233"/>
      <c r="AU235" s="233"/>
      <c r="AV235" s="233"/>
      <c r="AW235" s="333">
        <v>0</v>
      </c>
      <c r="AX235" s="234">
        <v>4</v>
      </c>
      <c r="AY235" s="234">
        <v>2500</v>
      </c>
      <c r="AZ235" s="234">
        <v>2.5</v>
      </c>
      <c r="BA235" s="234">
        <v>2.3400317940000002</v>
      </c>
      <c r="BB235" s="336">
        <v>2.0099999999999998</v>
      </c>
      <c r="BC235" s="17">
        <v>910</v>
      </c>
      <c r="BD235" s="17">
        <v>20.079999999999998</v>
      </c>
      <c r="BE235" s="17">
        <v>22.62</v>
      </c>
      <c r="BF235" s="338">
        <v>19.41</v>
      </c>
    </row>
    <row r="236" spans="1:58" x14ac:dyDescent="0.25">
      <c r="A236" s="42" t="s">
        <v>437</v>
      </c>
      <c r="B236" s="16" t="s">
        <v>73</v>
      </c>
      <c r="C236" s="252">
        <v>19554</v>
      </c>
      <c r="D236" s="43">
        <v>146.61000000000001</v>
      </c>
      <c r="E236" s="227">
        <v>6</v>
      </c>
      <c r="F236" s="227">
        <v>10</v>
      </c>
      <c r="G236" s="227">
        <v>4071</v>
      </c>
      <c r="H236" s="227">
        <v>4.0709999999999997</v>
      </c>
      <c r="I236" s="227">
        <v>24.348651</v>
      </c>
      <c r="J236" s="325">
        <v>16.61</v>
      </c>
      <c r="K236" s="228">
        <v>1</v>
      </c>
      <c r="L236" s="228">
        <v>1</v>
      </c>
      <c r="M236" s="228">
        <v>800</v>
      </c>
      <c r="N236" s="228">
        <v>0.8</v>
      </c>
      <c r="O236" s="228">
        <v>4.69679175</v>
      </c>
      <c r="P236" s="327">
        <v>3.2</v>
      </c>
      <c r="Q236" s="229"/>
      <c r="R236" s="229"/>
      <c r="S236" s="229"/>
      <c r="T236" s="229"/>
      <c r="U236" s="229"/>
      <c r="V236" s="328">
        <v>0</v>
      </c>
      <c r="W236" s="46">
        <v>1</v>
      </c>
      <c r="X236" s="46">
        <v>1</v>
      </c>
      <c r="Y236" s="46">
        <v>145.43482399999999</v>
      </c>
      <c r="Z236" s="46">
        <v>0.14543482399999999</v>
      </c>
      <c r="AA236" s="46">
        <v>0.203317884</v>
      </c>
      <c r="AB236" s="330">
        <v>0.14000000000000001</v>
      </c>
      <c r="AC236" s="231">
        <v>1</v>
      </c>
      <c r="AD236" s="231">
        <v>499.5</v>
      </c>
      <c r="AE236" s="231">
        <v>0.4995</v>
      </c>
      <c r="AF236" s="231">
        <v>0.44696404499999998</v>
      </c>
      <c r="AG236" s="331">
        <v>0.3</v>
      </c>
      <c r="AH236" s="231">
        <v>1009</v>
      </c>
      <c r="AI236" s="231">
        <v>18324.93</v>
      </c>
      <c r="AJ236" s="231">
        <v>18.324929999999998</v>
      </c>
      <c r="AK236" s="231">
        <v>16.39756723</v>
      </c>
      <c r="AL236" s="331">
        <v>11.18</v>
      </c>
      <c r="AM236" s="231">
        <v>1010</v>
      </c>
      <c r="AN236" s="231">
        <v>18824.43</v>
      </c>
      <c r="AO236" s="231">
        <v>18.82443</v>
      </c>
      <c r="AP236" s="231">
        <v>16.844531280000002</v>
      </c>
      <c r="AQ236" s="331">
        <v>11.49</v>
      </c>
      <c r="AR236" s="233"/>
      <c r="AS236" s="233"/>
      <c r="AT236" s="233"/>
      <c r="AU236" s="233"/>
      <c r="AV236" s="233"/>
      <c r="AW236" s="333">
        <v>0</v>
      </c>
      <c r="AX236" s="234">
        <v>13</v>
      </c>
      <c r="AY236" s="234">
        <v>20600</v>
      </c>
      <c r="AZ236" s="234">
        <v>20.6</v>
      </c>
      <c r="BA236" s="234">
        <v>16.137453149999999</v>
      </c>
      <c r="BB236" s="336">
        <v>11.01</v>
      </c>
      <c r="BC236" s="17">
        <v>1031</v>
      </c>
      <c r="BD236" s="17">
        <v>44.44</v>
      </c>
      <c r="BE236" s="17">
        <v>62.23</v>
      </c>
      <c r="BF236" s="338">
        <v>42.45</v>
      </c>
    </row>
    <row r="237" spans="1:58" x14ac:dyDescent="0.25">
      <c r="A237" s="42" t="s">
        <v>447</v>
      </c>
      <c r="B237" s="16" t="s">
        <v>84</v>
      </c>
      <c r="C237" s="252">
        <v>9613</v>
      </c>
      <c r="D237" s="43">
        <v>72.08</v>
      </c>
      <c r="E237" s="227">
        <v>2</v>
      </c>
      <c r="F237" s="227">
        <v>6</v>
      </c>
      <c r="G237" s="227">
        <v>1218</v>
      </c>
      <c r="H237" s="227">
        <v>1.218</v>
      </c>
      <c r="I237" s="227">
        <v>7.2848579999999998</v>
      </c>
      <c r="J237" s="325">
        <v>10.11</v>
      </c>
      <c r="K237" s="228"/>
      <c r="L237" s="228"/>
      <c r="M237" s="228"/>
      <c r="N237" s="228"/>
      <c r="O237" s="228"/>
      <c r="P237" s="327">
        <v>0</v>
      </c>
      <c r="Q237" s="229"/>
      <c r="R237" s="229"/>
      <c r="S237" s="229"/>
      <c r="T237" s="229"/>
      <c r="U237" s="229"/>
      <c r="V237" s="328">
        <v>0</v>
      </c>
      <c r="W237" s="46">
        <v>1</v>
      </c>
      <c r="X237" s="46">
        <v>1</v>
      </c>
      <c r="Y237" s="46">
        <v>116.9856223</v>
      </c>
      <c r="Z237" s="46">
        <v>0.116985622</v>
      </c>
      <c r="AA237" s="46">
        <v>0.16354589999999999</v>
      </c>
      <c r="AB237" s="330">
        <v>0.23</v>
      </c>
      <c r="AC237" s="231"/>
      <c r="AD237" s="231"/>
      <c r="AE237" s="231"/>
      <c r="AF237" s="231"/>
      <c r="AG237" s="331">
        <v>0</v>
      </c>
      <c r="AH237" s="231">
        <v>570</v>
      </c>
      <c r="AI237" s="231">
        <v>10651.615</v>
      </c>
      <c r="AJ237" s="231">
        <v>10.651615</v>
      </c>
      <c r="AK237" s="231">
        <v>9.5313091570000008</v>
      </c>
      <c r="AL237" s="331">
        <v>13.22</v>
      </c>
      <c r="AM237" s="231">
        <v>570</v>
      </c>
      <c r="AN237" s="231">
        <v>10651.615</v>
      </c>
      <c r="AO237" s="231">
        <v>10.651615</v>
      </c>
      <c r="AP237" s="231">
        <v>9.5313091570000008</v>
      </c>
      <c r="AQ237" s="331">
        <v>13.22</v>
      </c>
      <c r="AR237" s="233"/>
      <c r="AS237" s="233"/>
      <c r="AT237" s="233"/>
      <c r="AU237" s="233"/>
      <c r="AV237" s="233"/>
      <c r="AW237" s="333">
        <v>0</v>
      </c>
      <c r="AX237" s="234">
        <v>10</v>
      </c>
      <c r="AY237" s="234">
        <v>14980</v>
      </c>
      <c r="AZ237" s="234">
        <v>14.98</v>
      </c>
      <c r="BA237" s="234">
        <v>20.380806740000001</v>
      </c>
      <c r="BB237" s="336">
        <v>28.28</v>
      </c>
      <c r="BC237" s="17">
        <v>583</v>
      </c>
      <c r="BD237" s="17">
        <v>26.97</v>
      </c>
      <c r="BE237" s="17">
        <v>37.36</v>
      </c>
      <c r="BF237" s="338">
        <v>51.84</v>
      </c>
    </row>
    <row r="238" spans="1:58" x14ac:dyDescent="0.25">
      <c r="A238" s="42" t="s">
        <v>595</v>
      </c>
      <c r="B238" s="16" t="s">
        <v>224</v>
      </c>
      <c r="C238" s="252">
        <v>29133</v>
      </c>
      <c r="D238" s="43">
        <v>218.43</v>
      </c>
      <c r="E238" s="227">
        <v>9</v>
      </c>
      <c r="F238" s="227">
        <v>15</v>
      </c>
      <c r="G238" s="227">
        <v>3850</v>
      </c>
      <c r="H238" s="227">
        <v>3.85</v>
      </c>
      <c r="I238" s="227">
        <v>23.02685</v>
      </c>
      <c r="J238" s="325">
        <v>10.54</v>
      </c>
      <c r="K238" s="228"/>
      <c r="L238" s="228"/>
      <c r="M238" s="228"/>
      <c r="N238" s="228"/>
      <c r="O238" s="228"/>
      <c r="P238" s="327">
        <v>0</v>
      </c>
      <c r="Q238" s="229"/>
      <c r="R238" s="229"/>
      <c r="S238" s="229"/>
      <c r="T238" s="229"/>
      <c r="U238" s="229"/>
      <c r="V238" s="328">
        <v>0</v>
      </c>
      <c r="W238" s="46">
        <v>1</v>
      </c>
      <c r="X238" s="46">
        <v>1</v>
      </c>
      <c r="Y238" s="46">
        <v>85</v>
      </c>
      <c r="Z238" s="46">
        <v>8.5000000000000006E-2</v>
      </c>
      <c r="AA238" s="46">
        <v>0.81025769999999997</v>
      </c>
      <c r="AB238" s="330">
        <v>0.37</v>
      </c>
      <c r="AC238" s="231">
        <v>5</v>
      </c>
      <c r="AD238" s="231">
        <v>6035.62</v>
      </c>
      <c r="AE238" s="231">
        <v>6.0356199999999998</v>
      </c>
      <c r="AF238" s="231">
        <v>5.4008110670000002</v>
      </c>
      <c r="AG238" s="331">
        <v>2.4700000000000002</v>
      </c>
      <c r="AH238" s="231">
        <v>1165</v>
      </c>
      <c r="AI238" s="231">
        <v>21410.375</v>
      </c>
      <c r="AJ238" s="231">
        <v>21.410374999999998</v>
      </c>
      <c r="AK238" s="231">
        <v>19.158494109999999</v>
      </c>
      <c r="AL238" s="331">
        <v>8.77</v>
      </c>
      <c r="AM238" s="231">
        <v>1170</v>
      </c>
      <c r="AN238" s="231">
        <v>27445.994999999999</v>
      </c>
      <c r="AO238" s="231">
        <v>27.445995</v>
      </c>
      <c r="AP238" s="231">
        <v>24.559305179999999</v>
      </c>
      <c r="AQ238" s="331">
        <v>11.24</v>
      </c>
      <c r="AR238" s="233"/>
      <c r="AS238" s="233"/>
      <c r="AT238" s="233"/>
      <c r="AU238" s="233"/>
      <c r="AV238" s="233"/>
      <c r="AW238" s="333">
        <v>0</v>
      </c>
      <c r="AX238" s="234">
        <v>16</v>
      </c>
      <c r="AY238" s="234">
        <v>13345</v>
      </c>
      <c r="AZ238" s="234">
        <v>13.345000000000001</v>
      </c>
      <c r="BA238" s="234">
        <v>15.24240354</v>
      </c>
      <c r="BB238" s="336">
        <v>6.98</v>
      </c>
      <c r="BC238" s="17">
        <v>1196</v>
      </c>
      <c r="BD238" s="17">
        <v>44.73</v>
      </c>
      <c r="BE238" s="17">
        <v>63.64</v>
      </c>
      <c r="BF238" s="338">
        <v>29.13</v>
      </c>
    </row>
    <row r="239" spans="1:58" x14ac:dyDescent="0.25">
      <c r="A239" s="42" t="s">
        <v>601</v>
      </c>
      <c r="B239" s="16" t="s">
        <v>230</v>
      </c>
      <c r="C239" s="252">
        <v>11116</v>
      </c>
      <c r="D239" s="43">
        <v>83.34</v>
      </c>
      <c r="E239" s="227">
        <v>5</v>
      </c>
      <c r="F239" s="227">
        <v>10</v>
      </c>
      <c r="G239" s="227">
        <v>4177</v>
      </c>
      <c r="H239" s="227">
        <v>4.1769999999999996</v>
      </c>
      <c r="I239" s="227">
        <v>24.982637</v>
      </c>
      <c r="J239" s="325">
        <v>29.98</v>
      </c>
      <c r="K239" s="228"/>
      <c r="L239" s="228"/>
      <c r="M239" s="228"/>
      <c r="N239" s="228"/>
      <c r="O239" s="228"/>
      <c r="P239" s="327">
        <v>0</v>
      </c>
      <c r="Q239" s="229"/>
      <c r="R239" s="229"/>
      <c r="S239" s="229"/>
      <c r="T239" s="229"/>
      <c r="U239" s="229"/>
      <c r="V239" s="328">
        <v>0</v>
      </c>
      <c r="W239" s="46"/>
      <c r="X239" s="46"/>
      <c r="Y239" s="46"/>
      <c r="Z239" s="46"/>
      <c r="AA239" s="46"/>
      <c r="AB239" s="330">
        <v>0</v>
      </c>
      <c r="AC239" s="231"/>
      <c r="AD239" s="231"/>
      <c r="AE239" s="231"/>
      <c r="AF239" s="231"/>
      <c r="AG239" s="331">
        <v>0</v>
      </c>
      <c r="AH239" s="231">
        <v>605</v>
      </c>
      <c r="AI239" s="231">
        <v>11953.393</v>
      </c>
      <c r="AJ239" s="231">
        <v>11.953393</v>
      </c>
      <c r="AK239" s="231">
        <v>10.696169940000001</v>
      </c>
      <c r="AL239" s="331">
        <v>12.83</v>
      </c>
      <c r="AM239" s="231">
        <v>605</v>
      </c>
      <c r="AN239" s="231">
        <v>11953.393</v>
      </c>
      <c r="AO239" s="231">
        <v>11.953393</v>
      </c>
      <c r="AP239" s="231">
        <v>10.696169940000001</v>
      </c>
      <c r="AQ239" s="331">
        <v>12.83</v>
      </c>
      <c r="AR239" s="233"/>
      <c r="AS239" s="233"/>
      <c r="AT239" s="233"/>
      <c r="AU239" s="233"/>
      <c r="AV239" s="233"/>
      <c r="AW239" s="333">
        <v>0</v>
      </c>
      <c r="AX239" s="234">
        <v>19</v>
      </c>
      <c r="AY239" s="234">
        <v>24960</v>
      </c>
      <c r="AZ239" s="234">
        <v>24.96</v>
      </c>
      <c r="BA239" s="234">
        <v>36.906409359999998</v>
      </c>
      <c r="BB239" s="336">
        <v>44.28</v>
      </c>
      <c r="BC239" s="17">
        <v>629</v>
      </c>
      <c r="BD239" s="17">
        <v>41.09</v>
      </c>
      <c r="BE239" s="17">
        <v>72.59</v>
      </c>
      <c r="BF239" s="338">
        <v>87.09</v>
      </c>
    </row>
    <row r="240" spans="1:58" x14ac:dyDescent="0.25">
      <c r="A240" s="42" t="s">
        <v>633</v>
      </c>
      <c r="B240" s="16" t="s">
        <v>260</v>
      </c>
      <c r="C240" s="252">
        <v>14215</v>
      </c>
      <c r="D240" s="43">
        <v>106.58</v>
      </c>
      <c r="E240" s="227">
        <v>9</v>
      </c>
      <c r="F240" s="227">
        <v>19</v>
      </c>
      <c r="G240" s="227">
        <v>4622</v>
      </c>
      <c r="H240" s="227">
        <v>4.6219999999999999</v>
      </c>
      <c r="I240" s="227">
        <v>27.644182000000001</v>
      </c>
      <c r="J240" s="325">
        <v>25.94</v>
      </c>
      <c r="K240" s="228"/>
      <c r="L240" s="228"/>
      <c r="M240" s="228"/>
      <c r="N240" s="228"/>
      <c r="O240" s="228"/>
      <c r="P240" s="327">
        <v>0</v>
      </c>
      <c r="Q240" s="229"/>
      <c r="R240" s="229"/>
      <c r="S240" s="229"/>
      <c r="T240" s="229"/>
      <c r="U240" s="229"/>
      <c r="V240" s="328">
        <v>0</v>
      </c>
      <c r="W240" s="46"/>
      <c r="X240" s="46"/>
      <c r="Y240" s="46"/>
      <c r="Z240" s="46"/>
      <c r="AA240" s="46"/>
      <c r="AB240" s="330">
        <v>0</v>
      </c>
      <c r="AC240" s="231"/>
      <c r="AD240" s="231"/>
      <c r="AE240" s="231"/>
      <c r="AF240" s="231"/>
      <c r="AG240" s="331">
        <v>0</v>
      </c>
      <c r="AH240" s="231">
        <v>1089</v>
      </c>
      <c r="AI240" s="231">
        <v>23655.43</v>
      </c>
      <c r="AJ240" s="231">
        <v>23.655429999999999</v>
      </c>
      <c r="AK240" s="231">
        <v>21.16742077</v>
      </c>
      <c r="AL240" s="331">
        <v>19.86</v>
      </c>
      <c r="AM240" s="231">
        <v>1089</v>
      </c>
      <c r="AN240" s="231">
        <v>23655.43</v>
      </c>
      <c r="AO240" s="231">
        <v>23.655429999999999</v>
      </c>
      <c r="AP240" s="231">
        <v>21.16742077</v>
      </c>
      <c r="AQ240" s="331">
        <v>19.86</v>
      </c>
      <c r="AR240" s="233"/>
      <c r="AS240" s="233"/>
      <c r="AT240" s="233"/>
      <c r="AU240" s="233"/>
      <c r="AV240" s="233"/>
      <c r="AW240" s="333">
        <v>0</v>
      </c>
      <c r="AX240" s="234">
        <v>25</v>
      </c>
      <c r="AY240" s="234">
        <v>40100</v>
      </c>
      <c r="AZ240" s="234">
        <v>40.1</v>
      </c>
      <c r="BA240" s="234">
        <v>46.277983640000002</v>
      </c>
      <c r="BB240" s="336">
        <v>43.42</v>
      </c>
      <c r="BC240" s="17">
        <v>1123</v>
      </c>
      <c r="BD240" s="17">
        <v>68.38</v>
      </c>
      <c r="BE240" s="17">
        <v>95.09</v>
      </c>
      <c r="BF240" s="338">
        <v>89.22</v>
      </c>
    </row>
    <row r="241" spans="1:58" x14ac:dyDescent="0.25">
      <c r="A241" s="42" t="s">
        <v>648</v>
      </c>
      <c r="B241" s="16" t="s">
        <v>272</v>
      </c>
      <c r="C241" s="252">
        <v>13289</v>
      </c>
      <c r="D241" s="43">
        <v>99.64</v>
      </c>
      <c r="E241" s="227">
        <v>5</v>
      </c>
      <c r="F241" s="227">
        <v>10</v>
      </c>
      <c r="G241" s="227">
        <v>2287</v>
      </c>
      <c r="H241" s="227">
        <v>2.2869999999999999</v>
      </c>
      <c r="I241" s="227">
        <v>13.678547</v>
      </c>
      <c r="J241" s="325">
        <v>13.73</v>
      </c>
      <c r="K241" s="228"/>
      <c r="L241" s="228"/>
      <c r="M241" s="228"/>
      <c r="N241" s="228"/>
      <c r="O241" s="228"/>
      <c r="P241" s="327">
        <v>0</v>
      </c>
      <c r="Q241" s="229"/>
      <c r="R241" s="229"/>
      <c r="S241" s="229"/>
      <c r="T241" s="229"/>
      <c r="U241" s="229"/>
      <c r="V241" s="328">
        <v>0</v>
      </c>
      <c r="W241" s="46"/>
      <c r="X241" s="46"/>
      <c r="Y241" s="46"/>
      <c r="Z241" s="46"/>
      <c r="AA241" s="46"/>
      <c r="AB241" s="330">
        <v>0</v>
      </c>
      <c r="AC241" s="231"/>
      <c r="AD241" s="231"/>
      <c r="AE241" s="231"/>
      <c r="AF241" s="231"/>
      <c r="AG241" s="331">
        <v>0</v>
      </c>
      <c r="AH241" s="231">
        <v>723</v>
      </c>
      <c r="AI241" s="231">
        <v>16617.112000000001</v>
      </c>
      <c r="AJ241" s="231">
        <v>16.617111999999999</v>
      </c>
      <c r="AK241" s="231">
        <v>14.86937256</v>
      </c>
      <c r="AL241" s="331">
        <v>14.92</v>
      </c>
      <c r="AM241" s="231">
        <v>723</v>
      </c>
      <c r="AN241" s="231">
        <v>16617.112000000001</v>
      </c>
      <c r="AO241" s="231">
        <v>16.617111999999999</v>
      </c>
      <c r="AP241" s="231">
        <v>14.86937256</v>
      </c>
      <c r="AQ241" s="331">
        <v>14.92</v>
      </c>
      <c r="AR241" s="233"/>
      <c r="AS241" s="233"/>
      <c r="AT241" s="233"/>
      <c r="AU241" s="233"/>
      <c r="AV241" s="233"/>
      <c r="AW241" s="333">
        <v>0</v>
      </c>
      <c r="AX241" s="234">
        <v>23</v>
      </c>
      <c r="AY241" s="234">
        <v>39600</v>
      </c>
      <c r="AZ241" s="234">
        <v>39.6</v>
      </c>
      <c r="BA241" s="234">
        <v>49.203493139999999</v>
      </c>
      <c r="BB241" s="336">
        <v>49.38</v>
      </c>
      <c r="BC241" s="17">
        <v>751</v>
      </c>
      <c r="BD241" s="17">
        <v>58.5</v>
      </c>
      <c r="BE241" s="17">
        <v>77.75</v>
      </c>
      <c r="BF241" s="338">
        <v>78.040000000000006</v>
      </c>
    </row>
    <row r="242" spans="1:58" x14ac:dyDescent="0.25">
      <c r="A242" s="42" t="s">
        <v>666</v>
      </c>
      <c r="B242" s="16" t="s">
        <v>290</v>
      </c>
      <c r="C242" s="252">
        <v>19841</v>
      </c>
      <c r="D242" s="43">
        <v>148.76</v>
      </c>
      <c r="E242" s="227">
        <v>3</v>
      </c>
      <c r="F242" s="227">
        <v>5</v>
      </c>
      <c r="G242" s="227">
        <v>1082</v>
      </c>
      <c r="H242" s="227">
        <v>1.0820000000000001</v>
      </c>
      <c r="I242" s="227">
        <v>6.4714419999999997</v>
      </c>
      <c r="J242" s="325">
        <v>4.3499999999999996</v>
      </c>
      <c r="K242" s="228"/>
      <c r="L242" s="228"/>
      <c r="M242" s="228"/>
      <c r="N242" s="228"/>
      <c r="O242" s="228"/>
      <c r="P242" s="327">
        <v>0</v>
      </c>
      <c r="Q242" s="229"/>
      <c r="R242" s="229"/>
      <c r="S242" s="229"/>
      <c r="T242" s="229"/>
      <c r="U242" s="229"/>
      <c r="V242" s="328">
        <v>0</v>
      </c>
      <c r="W242" s="46">
        <v>1</v>
      </c>
      <c r="X242" s="46">
        <v>1</v>
      </c>
      <c r="Y242" s="46">
        <v>268.0406352</v>
      </c>
      <c r="Z242" s="46">
        <v>0.26804063500000003</v>
      </c>
      <c r="AA242" s="46">
        <v>0.37472080800000002</v>
      </c>
      <c r="AB242" s="330">
        <v>0.25</v>
      </c>
      <c r="AC242" s="231">
        <v>1</v>
      </c>
      <c r="AD242" s="231">
        <v>595</v>
      </c>
      <c r="AE242" s="231">
        <v>0.59499999999999997</v>
      </c>
      <c r="AF242" s="231">
        <v>0.53241963299999995</v>
      </c>
      <c r="AG242" s="331">
        <v>0.36</v>
      </c>
      <c r="AH242" s="231">
        <v>832</v>
      </c>
      <c r="AI242" s="231">
        <v>14655.531000000001</v>
      </c>
      <c r="AJ242" s="231">
        <v>14.655531</v>
      </c>
      <c r="AK242" s="231">
        <v>13.11410493</v>
      </c>
      <c r="AL242" s="331">
        <v>8.82</v>
      </c>
      <c r="AM242" s="231">
        <v>833</v>
      </c>
      <c r="AN242" s="231">
        <v>15250.531000000001</v>
      </c>
      <c r="AO242" s="231">
        <v>15.250531000000001</v>
      </c>
      <c r="AP242" s="231">
        <v>13.64652457</v>
      </c>
      <c r="AQ242" s="331">
        <v>9.17</v>
      </c>
      <c r="AR242" s="233">
        <v>2</v>
      </c>
      <c r="AS242" s="233">
        <v>3</v>
      </c>
      <c r="AT242" s="233">
        <v>144</v>
      </c>
      <c r="AU242" s="233">
        <v>0.14399999999999999</v>
      </c>
      <c r="AV242" s="233">
        <v>0.24371000000000001</v>
      </c>
      <c r="AW242" s="333">
        <v>0.16</v>
      </c>
      <c r="AX242" s="234">
        <v>15</v>
      </c>
      <c r="AY242" s="234">
        <v>9210</v>
      </c>
      <c r="AZ242" s="234">
        <v>9.2100000000000009</v>
      </c>
      <c r="BA242" s="234">
        <v>8.6985441649999995</v>
      </c>
      <c r="BB242" s="336">
        <v>5.85</v>
      </c>
      <c r="BC242" s="17">
        <v>854</v>
      </c>
      <c r="BD242" s="17">
        <v>25.95</v>
      </c>
      <c r="BE242" s="17">
        <v>29.43</v>
      </c>
      <c r="BF242" s="338">
        <v>19.79</v>
      </c>
    </row>
    <row r="243" spans="1:58" x14ac:dyDescent="0.25">
      <c r="A243" s="42" t="s">
        <v>682</v>
      </c>
      <c r="B243" s="16" t="s">
        <v>305</v>
      </c>
      <c r="C243" s="252">
        <v>12556</v>
      </c>
      <c r="D243" s="43">
        <v>94.14</v>
      </c>
      <c r="E243" s="227"/>
      <c r="F243" s="227"/>
      <c r="G243" s="227"/>
      <c r="H243" s="227"/>
      <c r="I243" s="227"/>
      <c r="J243" s="325">
        <v>0</v>
      </c>
      <c r="K243" s="228"/>
      <c r="L243" s="228"/>
      <c r="M243" s="228"/>
      <c r="N243" s="228"/>
      <c r="O243" s="228"/>
      <c r="P243" s="327">
        <v>0</v>
      </c>
      <c r="Q243" s="229"/>
      <c r="R243" s="229"/>
      <c r="S243" s="229"/>
      <c r="T243" s="229"/>
      <c r="U243" s="229"/>
      <c r="V243" s="328">
        <v>0</v>
      </c>
      <c r="W243" s="46"/>
      <c r="X243" s="46"/>
      <c r="Y243" s="46"/>
      <c r="Z243" s="46"/>
      <c r="AA243" s="46"/>
      <c r="AB243" s="330">
        <v>0</v>
      </c>
      <c r="AC243" s="231"/>
      <c r="AD243" s="231"/>
      <c r="AE243" s="231"/>
      <c r="AF243" s="231"/>
      <c r="AG243" s="331">
        <v>0</v>
      </c>
      <c r="AH243" s="231">
        <v>882</v>
      </c>
      <c r="AI243" s="231">
        <v>15604.646000000001</v>
      </c>
      <c r="AJ243" s="231">
        <v>15.604646000000001</v>
      </c>
      <c r="AK243" s="231">
        <v>13.96339478</v>
      </c>
      <c r="AL243" s="331">
        <v>14.83</v>
      </c>
      <c r="AM243" s="231">
        <v>882</v>
      </c>
      <c r="AN243" s="231">
        <v>15604.646000000001</v>
      </c>
      <c r="AO243" s="231">
        <v>15.604646000000001</v>
      </c>
      <c r="AP243" s="231">
        <v>13.96339478</v>
      </c>
      <c r="AQ243" s="331">
        <v>14.83</v>
      </c>
      <c r="AR243" s="233"/>
      <c r="AS243" s="233"/>
      <c r="AT243" s="233"/>
      <c r="AU243" s="233"/>
      <c r="AV243" s="233"/>
      <c r="AW243" s="333">
        <v>0</v>
      </c>
      <c r="AX243" s="234">
        <v>12</v>
      </c>
      <c r="AY243" s="234">
        <v>19415</v>
      </c>
      <c r="AZ243" s="234">
        <v>19.414999999999999</v>
      </c>
      <c r="BA243" s="234">
        <v>34.488604270000003</v>
      </c>
      <c r="BB243" s="336">
        <v>36.64</v>
      </c>
      <c r="BC243" s="17">
        <v>894</v>
      </c>
      <c r="BD243" s="17">
        <v>35.020000000000003</v>
      </c>
      <c r="BE243" s="17">
        <v>48.45</v>
      </c>
      <c r="BF243" s="338">
        <v>51.47</v>
      </c>
    </row>
    <row r="244" spans="1:58" x14ac:dyDescent="0.25">
      <c r="A244" s="42" t="s">
        <v>687</v>
      </c>
      <c r="B244" s="16" t="s">
        <v>309</v>
      </c>
      <c r="C244" s="252">
        <v>37173</v>
      </c>
      <c r="D244" s="43">
        <v>278.70999999999998</v>
      </c>
      <c r="E244" s="227">
        <v>11</v>
      </c>
      <c r="F244" s="227">
        <v>22</v>
      </c>
      <c r="G244" s="227">
        <v>5207</v>
      </c>
      <c r="H244" s="227">
        <v>5.2069999999999999</v>
      </c>
      <c r="I244" s="227">
        <v>31.143066999999999</v>
      </c>
      <c r="J244" s="325">
        <v>11.17</v>
      </c>
      <c r="K244" s="228"/>
      <c r="L244" s="228"/>
      <c r="M244" s="228"/>
      <c r="N244" s="228"/>
      <c r="O244" s="228"/>
      <c r="P244" s="327">
        <v>0</v>
      </c>
      <c r="Q244" s="229"/>
      <c r="R244" s="229"/>
      <c r="S244" s="229"/>
      <c r="T244" s="229"/>
      <c r="U244" s="229"/>
      <c r="V244" s="328">
        <v>0</v>
      </c>
      <c r="W244" s="46">
        <v>1</v>
      </c>
      <c r="X244" s="46">
        <v>3</v>
      </c>
      <c r="Y244" s="46">
        <v>195</v>
      </c>
      <c r="Z244" s="46">
        <v>0.19500000000000001</v>
      </c>
      <c r="AA244" s="46">
        <v>0.86789358599999999</v>
      </c>
      <c r="AB244" s="330">
        <v>0.31</v>
      </c>
      <c r="AC244" s="231">
        <v>2</v>
      </c>
      <c r="AD244" s="231">
        <v>203</v>
      </c>
      <c r="AE244" s="231">
        <v>0.20300000000000001</v>
      </c>
      <c r="AF244" s="231">
        <v>0.18164905100000001</v>
      </c>
      <c r="AG244" s="331">
        <v>7.0000000000000007E-2</v>
      </c>
      <c r="AH244" s="231">
        <v>1873</v>
      </c>
      <c r="AI244" s="231">
        <v>41196.781000000003</v>
      </c>
      <c r="AJ244" s="231">
        <v>41.196781000000001</v>
      </c>
      <c r="AK244" s="231">
        <v>36.86382356</v>
      </c>
      <c r="AL244" s="331">
        <v>13.23</v>
      </c>
      <c r="AM244" s="231">
        <v>1875</v>
      </c>
      <c r="AN244" s="231">
        <v>41399.781000000003</v>
      </c>
      <c r="AO244" s="231">
        <v>41.399780999999997</v>
      </c>
      <c r="AP244" s="231">
        <v>37.045472609999997</v>
      </c>
      <c r="AQ244" s="331">
        <v>13.29</v>
      </c>
      <c r="AR244" s="233">
        <v>2</v>
      </c>
      <c r="AS244" s="233">
        <v>2</v>
      </c>
      <c r="AT244" s="233">
        <v>25.4</v>
      </c>
      <c r="AU244" s="233">
        <v>2.5399999999999999E-2</v>
      </c>
      <c r="AV244" s="233">
        <v>6.6192399999999998E-2</v>
      </c>
      <c r="AW244" s="333">
        <v>0.02</v>
      </c>
      <c r="AX244" s="234">
        <v>25</v>
      </c>
      <c r="AY244" s="234">
        <v>39510</v>
      </c>
      <c r="AZ244" s="234">
        <v>39.51</v>
      </c>
      <c r="BA244" s="234">
        <v>47.316053709999998</v>
      </c>
      <c r="BB244" s="336">
        <v>16.98</v>
      </c>
      <c r="BC244" s="17">
        <v>1914</v>
      </c>
      <c r="BD244" s="17">
        <v>86.34</v>
      </c>
      <c r="BE244" s="17">
        <v>116.44</v>
      </c>
      <c r="BF244" s="338">
        <v>41.78</v>
      </c>
    </row>
    <row r="245" spans="1:58" x14ac:dyDescent="0.25">
      <c r="A245" s="42" t="s">
        <v>722</v>
      </c>
      <c r="B245" s="16" t="s">
        <v>35</v>
      </c>
      <c r="C245" s="252">
        <v>333509</v>
      </c>
      <c r="D245" s="43">
        <v>2500.54</v>
      </c>
      <c r="E245" s="227">
        <v>19</v>
      </c>
      <c r="F245" s="227">
        <v>34</v>
      </c>
      <c r="G245" s="227">
        <v>57598</v>
      </c>
      <c r="H245" s="227">
        <v>57.597999999999999</v>
      </c>
      <c r="I245" s="227">
        <v>344.49363799999998</v>
      </c>
      <c r="J245" s="325">
        <v>13.78</v>
      </c>
      <c r="K245" s="228"/>
      <c r="L245" s="228"/>
      <c r="M245" s="228"/>
      <c r="N245" s="228"/>
      <c r="O245" s="228"/>
      <c r="P245" s="327">
        <v>0</v>
      </c>
      <c r="Q245" s="229"/>
      <c r="R245" s="229"/>
      <c r="S245" s="229"/>
      <c r="T245" s="229"/>
      <c r="U245" s="229"/>
      <c r="V245" s="328">
        <v>0</v>
      </c>
      <c r="W245" s="46">
        <v>2</v>
      </c>
      <c r="X245" s="46">
        <v>2</v>
      </c>
      <c r="Y245" s="46">
        <v>4833.0986720000001</v>
      </c>
      <c r="Z245" s="46">
        <v>4.8330986720000002</v>
      </c>
      <c r="AA245" s="46">
        <v>6.7566719429999997</v>
      </c>
      <c r="AB245" s="330">
        <v>0.27</v>
      </c>
      <c r="AC245" s="231">
        <v>10</v>
      </c>
      <c r="AD245" s="231">
        <v>7847.0550000000003</v>
      </c>
      <c r="AE245" s="231">
        <v>7.8470550000000001</v>
      </c>
      <c r="AF245" s="231">
        <v>7.0217246089999996</v>
      </c>
      <c r="AG245" s="331">
        <v>0.28000000000000003</v>
      </c>
      <c r="AH245" s="231">
        <v>4265</v>
      </c>
      <c r="AI245" s="231">
        <v>56229.482000000004</v>
      </c>
      <c r="AJ245" s="231">
        <v>56.229481999999997</v>
      </c>
      <c r="AK245" s="231">
        <v>50.315428850000004</v>
      </c>
      <c r="AL245" s="331">
        <v>2.0099999999999998</v>
      </c>
      <c r="AM245" s="231">
        <v>4275</v>
      </c>
      <c r="AN245" s="231">
        <v>64076.536999999997</v>
      </c>
      <c r="AO245" s="231">
        <v>64.076537000000002</v>
      </c>
      <c r="AP245" s="231">
        <v>57.337153460000003</v>
      </c>
      <c r="AQ245" s="331">
        <v>2.29</v>
      </c>
      <c r="AR245" s="233"/>
      <c r="AS245" s="233"/>
      <c r="AT245" s="233"/>
      <c r="AU245" s="233"/>
      <c r="AV245" s="233"/>
      <c r="AW245" s="333">
        <v>0</v>
      </c>
      <c r="AX245" s="234">
        <v>6</v>
      </c>
      <c r="AY245" s="234">
        <v>13800</v>
      </c>
      <c r="AZ245" s="234">
        <v>13.8</v>
      </c>
      <c r="BA245" s="234">
        <v>18.497146480000001</v>
      </c>
      <c r="BB245" s="336">
        <v>0.74</v>
      </c>
      <c r="BC245" s="17">
        <v>4302</v>
      </c>
      <c r="BD245" s="17">
        <v>140.31</v>
      </c>
      <c r="BE245" s="17">
        <v>427.08</v>
      </c>
      <c r="BF245" s="338">
        <v>17.079999999999998</v>
      </c>
    </row>
    <row r="246" spans="1:58" x14ac:dyDescent="0.25">
      <c r="A246" s="42" t="s">
        <v>406</v>
      </c>
      <c r="B246" s="16" t="s">
        <v>44</v>
      </c>
      <c r="C246" s="252">
        <v>8964</v>
      </c>
      <c r="D246" s="43">
        <v>67.209999999999994</v>
      </c>
      <c r="E246" s="227">
        <v>7</v>
      </c>
      <c r="F246" s="227">
        <v>8</v>
      </c>
      <c r="G246" s="227">
        <v>2095.5</v>
      </c>
      <c r="H246" s="227">
        <v>2.0954999999999999</v>
      </c>
      <c r="I246" s="227">
        <v>12.5331855</v>
      </c>
      <c r="J246" s="325">
        <v>18.649999999999999</v>
      </c>
      <c r="K246" s="228"/>
      <c r="L246" s="228"/>
      <c r="M246" s="228"/>
      <c r="N246" s="228"/>
      <c r="O246" s="228"/>
      <c r="P246" s="327">
        <v>0</v>
      </c>
      <c r="Q246" s="229"/>
      <c r="R246" s="229"/>
      <c r="S246" s="229"/>
      <c r="T246" s="229"/>
      <c r="U246" s="229"/>
      <c r="V246" s="328">
        <v>0</v>
      </c>
      <c r="W246" s="46"/>
      <c r="X246" s="46"/>
      <c r="Y246" s="46"/>
      <c r="Z246" s="46"/>
      <c r="AA246" s="46"/>
      <c r="AB246" s="330">
        <v>0</v>
      </c>
      <c r="AC246" s="231">
        <v>1</v>
      </c>
      <c r="AD246" s="231">
        <v>748.44</v>
      </c>
      <c r="AE246" s="231">
        <v>0.74843999999999999</v>
      </c>
      <c r="AF246" s="231">
        <v>0.66972126099999996</v>
      </c>
      <c r="AG246" s="331">
        <v>1</v>
      </c>
      <c r="AH246" s="231">
        <v>385</v>
      </c>
      <c r="AI246" s="231">
        <v>8726.5319999999992</v>
      </c>
      <c r="AJ246" s="231">
        <v>8.7265320000000006</v>
      </c>
      <c r="AK246" s="231">
        <v>7.8087007799999997</v>
      </c>
      <c r="AL246" s="331">
        <v>11.62</v>
      </c>
      <c r="AM246" s="231">
        <v>386</v>
      </c>
      <c r="AN246" s="231">
        <v>9474.9719999999998</v>
      </c>
      <c r="AO246" s="231">
        <v>9.4749719999999993</v>
      </c>
      <c r="AP246" s="231">
        <v>8.478422041</v>
      </c>
      <c r="AQ246" s="331">
        <v>12.61</v>
      </c>
      <c r="AR246" s="233"/>
      <c r="AS246" s="233"/>
      <c r="AT246" s="233"/>
      <c r="AU246" s="233"/>
      <c r="AV246" s="233"/>
      <c r="AW246" s="333">
        <v>0</v>
      </c>
      <c r="AX246" s="234">
        <v>4</v>
      </c>
      <c r="AY246" s="234">
        <v>7400</v>
      </c>
      <c r="AZ246" s="234">
        <v>7.4</v>
      </c>
      <c r="BA246" s="234">
        <v>7.8080739790000004</v>
      </c>
      <c r="BB246" s="336">
        <v>11.62</v>
      </c>
      <c r="BC246" s="17">
        <v>397</v>
      </c>
      <c r="BD246" s="17">
        <v>18.97</v>
      </c>
      <c r="BE246" s="17">
        <v>28.82</v>
      </c>
      <c r="BF246" s="338">
        <v>42.88</v>
      </c>
    </row>
    <row r="247" spans="1:58" x14ac:dyDescent="0.25">
      <c r="A247" s="42" t="s">
        <v>464</v>
      </c>
      <c r="B247" s="16" t="s">
        <v>812</v>
      </c>
      <c r="C247" s="252">
        <v>100664</v>
      </c>
      <c r="D247" s="43">
        <v>754.75</v>
      </c>
      <c r="E247" s="227">
        <v>5</v>
      </c>
      <c r="F247" s="227">
        <v>7</v>
      </c>
      <c r="G247" s="227">
        <v>15442</v>
      </c>
      <c r="H247" s="227">
        <v>15.442</v>
      </c>
      <c r="I247" s="227">
        <v>92.358602000000005</v>
      </c>
      <c r="J247" s="325">
        <v>12.24</v>
      </c>
      <c r="K247" s="228"/>
      <c r="L247" s="228"/>
      <c r="M247" s="228"/>
      <c r="N247" s="228"/>
      <c r="O247" s="228"/>
      <c r="P247" s="327">
        <v>0</v>
      </c>
      <c r="Q247" s="229"/>
      <c r="R247" s="229"/>
      <c r="S247" s="229"/>
      <c r="T247" s="229"/>
      <c r="U247" s="229"/>
      <c r="V247" s="328">
        <v>0</v>
      </c>
      <c r="W247" s="46">
        <v>2</v>
      </c>
      <c r="X247" s="46">
        <v>2</v>
      </c>
      <c r="Y247" s="46">
        <v>4071.1534329999999</v>
      </c>
      <c r="Z247" s="46">
        <v>4.0711534330000001</v>
      </c>
      <c r="AA247" s="46">
        <v>5.6914724999999997</v>
      </c>
      <c r="AB247" s="330">
        <v>0.75</v>
      </c>
      <c r="AC247" s="231">
        <v>13</v>
      </c>
      <c r="AD247" s="231">
        <v>3979.95</v>
      </c>
      <c r="AE247" s="231">
        <v>3.9799500000000001</v>
      </c>
      <c r="AF247" s="231">
        <v>3.561350451</v>
      </c>
      <c r="AG247" s="331">
        <v>0.47</v>
      </c>
      <c r="AH247" s="231">
        <v>2624</v>
      </c>
      <c r="AI247" s="231">
        <v>34261.595999999998</v>
      </c>
      <c r="AJ247" s="231">
        <v>34.261595999999997</v>
      </c>
      <c r="AK247" s="231">
        <v>30.658061119999999</v>
      </c>
      <c r="AL247" s="331">
        <v>4.0599999999999996</v>
      </c>
      <c r="AM247" s="231">
        <v>2637</v>
      </c>
      <c r="AN247" s="231">
        <v>38241.546000000002</v>
      </c>
      <c r="AO247" s="231">
        <v>38.241546</v>
      </c>
      <c r="AP247" s="231">
        <v>34.219411569999998</v>
      </c>
      <c r="AQ247" s="331">
        <v>4.53</v>
      </c>
      <c r="AR247" s="233">
        <v>5</v>
      </c>
      <c r="AS247" s="233">
        <v>5</v>
      </c>
      <c r="AT247" s="233">
        <v>55</v>
      </c>
      <c r="AU247" s="233">
        <v>5.5E-2</v>
      </c>
      <c r="AV247" s="233">
        <v>1.0086310000000001</v>
      </c>
      <c r="AW247" s="333">
        <v>0.13</v>
      </c>
      <c r="AX247" s="234">
        <v>11</v>
      </c>
      <c r="AY247" s="234">
        <v>17556</v>
      </c>
      <c r="AZ247" s="234">
        <v>17.556000000000001</v>
      </c>
      <c r="BA247" s="234">
        <v>28.686496500000001</v>
      </c>
      <c r="BB247" s="336">
        <v>3.8</v>
      </c>
      <c r="BC247" s="17">
        <v>2660</v>
      </c>
      <c r="BD247" s="17">
        <v>75.37</v>
      </c>
      <c r="BE247" s="17">
        <v>161.96</v>
      </c>
      <c r="BF247" s="338">
        <v>21.46</v>
      </c>
    </row>
    <row r="248" spans="1:58" x14ac:dyDescent="0.25">
      <c r="A248" s="42" t="s">
        <v>465</v>
      </c>
      <c r="B248" s="16" t="s">
        <v>105</v>
      </c>
      <c r="C248" s="252">
        <v>21448</v>
      </c>
      <c r="D248" s="43">
        <v>160.81</v>
      </c>
      <c r="E248" s="227">
        <v>8</v>
      </c>
      <c r="F248" s="227">
        <v>11</v>
      </c>
      <c r="G248" s="227">
        <v>2460</v>
      </c>
      <c r="H248" s="227">
        <v>2.46</v>
      </c>
      <c r="I248" s="227">
        <v>14.71326</v>
      </c>
      <c r="J248" s="325">
        <v>9.15</v>
      </c>
      <c r="K248" s="228">
        <v>1</v>
      </c>
      <c r="L248" s="228">
        <v>1</v>
      </c>
      <c r="M248" s="228">
        <v>500</v>
      </c>
      <c r="N248" s="228">
        <v>0.5</v>
      </c>
      <c r="O248" s="228">
        <v>1.034</v>
      </c>
      <c r="P248" s="327">
        <v>0.64</v>
      </c>
      <c r="Q248" s="229"/>
      <c r="R248" s="229"/>
      <c r="S248" s="229"/>
      <c r="T248" s="229"/>
      <c r="U248" s="229"/>
      <c r="V248" s="328">
        <v>0</v>
      </c>
      <c r="W248" s="46"/>
      <c r="X248" s="46"/>
      <c r="Y248" s="46"/>
      <c r="Z248" s="46"/>
      <c r="AA248" s="46"/>
      <c r="AB248" s="330">
        <v>0</v>
      </c>
      <c r="AC248" s="231">
        <v>2</v>
      </c>
      <c r="AD248" s="231">
        <v>21.84</v>
      </c>
      <c r="AE248" s="231">
        <v>2.1839999999999998E-2</v>
      </c>
      <c r="AF248" s="231">
        <v>1.9542931999999999E-2</v>
      </c>
      <c r="AG248" s="331">
        <v>0.01</v>
      </c>
      <c r="AH248" s="231">
        <v>815</v>
      </c>
      <c r="AI248" s="231">
        <v>12061.53</v>
      </c>
      <c r="AJ248" s="231">
        <v>12.061529999999999</v>
      </c>
      <c r="AK248" s="231">
        <v>10.792933400000001</v>
      </c>
      <c r="AL248" s="331">
        <v>6.71</v>
      </c>
      <c r="AM248" s="231">
        <v>817</v>
      </c>
      <c r="AN248" s="231">
        <v>12083.37</v>
      </c>
      <c r="AO248" s="231">
        <v>12.08337</v>
      </c>
      <c r="AP248" s="231">
        <v>10.81247634</v>
      </c>
      <c r="AQ248" s="331">
        <v>6.72</v>
      </c>
      <c r="AR248" s="233"/>
      <c r="AS248" s="233"/>
      <c r="AT248" s="233"/>
      <c r="AU248" s="233"/>
      <c r="AV248" s="233"/>
      <c r="AW248" s="333">
        <v>0</v>
      </c>
      <c r="AX248" s="234">
        <v>4</v>
      </c>
      <c r="AY248" s="234">
        <v>4580</v>
      </c>
      <c r="AZ248" s="234">
        <v>4.58</v>
      </c>
      <c r="BA248" s="234">
        <v>6.743586981</v>
      </c>
      <c r="BB248" s="336">
        <v>4.1900000000000004</v>
      </c>
      <c r="BC248" s="17">
        <v>830</v>
      </c>
      <c r="BD248" s="17">
        <v>19.62</v>
      </c>
      <c r="BE248" s="17">
        <v>33.299999999999997</v>
      </c>
      <c r="BF248" s="338">
        <v>20.71</v>
      </c>
    </row>
    <row r="249" spans="1:58" x14ac:dyDescent="0.25">
      <c r="A249" s="42" t="s">
        <v>470</v>
      </c>
      <c r="B249" s="16" t="s">
        <v>111</v>
      </c>
      <c r="C249" s="252">
        <v>25338</v>
      </c>
      <c r="D249" s="43">
        <v>189.98</v>
      </c>
      <c r="E249" s="227">
        <v>1</v>
      </c>
      <c r="F249" s="227">
        <v>1</v>
      </c>
      <c r="G249" s="227">
        <v>265</v>
      </c>
      <c r="H249" s="227">
        <v>0.26500000000000001</v>
      </c>
      <c r="I249" s="227">
        <v>1.584965</v>
      </c>
      <c r="J249" s="325">
        <v>0.83</v>
      </c>
      <c r="K249" s="228"/>
      <c r="L249" s="228"/>
      <c r="M249" s="228"/>
      <c r="N249" s="228"/>
      <c r="O249" s="228"/>
      <c r="P249" s="327">
        <v>0</v>
      </c>
      <c r="Q249" s="229"/>
      <c r="R249" s="229"/>
      <c r="S249" s="229"/>
      <c r="T249" s="229"/>
      <c r="U249" s="229"/>
      <c r="V249" s="328">
        <v>0</v>
      </c>
      <c r="W249" s="46">
        <v>1</v>
      </c>
      <c r="X249" s="46">
        <v>1</v>
      </c>
      <c r="Y249" s="46">
        <v>100</v>
      </c>
      <c r="Z249" s="46">
        <v>0.1</v>
      </c>
      <c r="AA249" s="46">
        <v>0.81253620000000004</v>
      </c>
      <c r="AB249" s="330">
        <v>0.43</v>
      </c>
      <c r="AC249" s="231">
        <v>1</v>
      </c>
      <c r="AD249" s="231">
        <v>15.26</v>
      </c>
      <c r="AE249" s="231">
        <v>1.5259999999999999E-2</v>
      </c>
      <c r="AF249" s="231">
        <v>1.3654998E-2</v>
      </c>
      <c r="AG249" s="331">
        <v>0.01</v>
      </c>
      <c r="AH249" s="231">
        <v>1186</v>
      </c>
      <c r="AI249" s="231">
        <v>20053.941999999999</v>
      </c>
      <c r="AJ249" s="231">
        <v>20.053941999999999</v>
      </c>
      <c r="AK249" s="231">
        <v>17.944726790000001</v>
      </c>
      <c r="AL249" s="331">
        <v>9.4499999999999993</v>
      </c>
      <c r="AM249" s="231">
        <v>1187</v>
      </c>
      <c r="AN249" s="231">
        <v>20069.202000000001</v>
      </c>
      <c r="AO249" s="231">
        <v>20.069202000000001</v>
      </c>
      <c r="AP249" s="231">
        <v>17.95838178</v>
      </c>
      <c r="AQ249" s="331">
        <v>9.4499999999999993</v>
      </c>
      <c r="AR249" s="233">
        <v>2</v>
      </c>
      <c r="AS249" s="233">
        <v>2</v>
      </c>
      <c r="AT249" s="233">
        <v>27.7</v>
      </c>
      <c r="AU249" s="233">
        <v>2.7699999999999999E-2</v>
      </c>
      <c r="AV249" s="233">
        <v>0.116644</v>
      </c>
      <c r="AW249" s="333">
        <v>0.06</v>
      </c>
      <c r="AX249" s="234">
        <v>2</v>
      </c>
      <c r="AY249" s="234">
        <v>4600</v>
      </c>
      <c r="AZ249" s="234">
        <v>4.5999999999999996</v>
      </c>
      <c r="BA249" s="234">
        <v>5.7702015720000004</v>
      </c>
      <c r="BB249" s="336">
        <v>3.04</v>
      </c>
      <c r="BC249" s="17">
        <v>1193</v>
      </c>
      <c r="BD249" s="17">
        <v>25.06</v>
      </c>
      <c r="BE249" s="17">
        <v>26.24</v>
      </c>
      <c r="BF249" s="338">
        <v>13.81</v>
      </c>
    </row>
    <row r="250" spans="1:58" x14ac:dyDescent="0.25">
      <c r="A250" s="42" t="s">
        <v>485</v>
      </c>
      <c r="B250" s="16" t="s">
        <v>127</v>
      </c>
      <c r="C250" s="252">
        <v>16095</v>
      </c>
      <c r="D250" s="43">
        <v>120.67</v>
      </c>
      <c r="E250" s="227">
        <v>9</v>
      </c>
      <c r="F250" s="227">
        <v>16</v>
      </c>
      <c r="G250" s="227">
        <v>4073</v>
      </c>
      <c r="H250" s="227">
        <v>4.0730000000000004</v>
      </c>
      <c r="I250" s="227">
        <v>24.360613000000001</v>
      </c>
      <c r="J250" s="325">
        <v>20.190000000000001</v>
      </c>
      <c r="K250" s="228"/>
      <c r="L250" s="228"/>
      <c r="M250" s="228"/>
      <c r="N250" s="228"/>
      <c r="O250" s="228"/>
      <c r="P250" s="327">
        <v>0</v>
      </c>
      <c r="Q250" s="229"/>
      <c r="R250" s="229"/>
      <c r="S250" s="229"/>
      <c r="T250" s="229"/>
      <c r="U250" s="229"/>
      <c r="V250" s="328">
        <v>0</v>
      </c>
      <c r="W250" s="46">
        <v>1</v>
      </c>
      <c r="X250" s="46">
        <v>1</v>
      </c>
      <c r="Y250" s="46">
        <v>65</v>
      </c>
      <c r="Z250" s="46">
        <v>6.5000000000000002E-2</v>
      </c>
      <c r="AA250" s="46">
        <v>0.465608682</v>
      </c>
      <c r="AB250" s="330">
        <v>0.39</v>
      </c>
      <c r="AC250" s="231">
        <v>1</v>
      </c>
      <c r="AD250" s="231">
        <v>9.92</v>
      </c>
      <c r="AE250" s="231">
        <v>9.92E-3</v>
      </c>
      <c r="AF250" s="231">
        <v>8.876643E-3</v>
      </c>
      <c r="AG250" s="331">
        <v>0.01</v>
      </c>
      <c r="AH250" s="231">
        <v>954</v>
      </c>
      <c r="AI250" s="231">
        <v>14054.662</v>
      </c>
      <c r="AJ250" s="231">
        <v>14.054662</v>
      </c>
      <c r="AK250" s="231">
        <v>12.57643358</v>
      </c>
      <c r="AL250" s="331">
        <v>10.42</v>
      </c>
      <c r="AM250" s="231">
        <v>955</v>
      </c>
      <c r="AN250" s="231">
        <v>14064.582</v>
      </c>
      <c r="AO250" s="231">
        <v>14.064582</v>
      </c>
      <c r="AP250" s="231">
        <v>12.585310229999999</v>
      </c>
      <c r="AQ250" s="331">
        <v>10.43</v>
      </c>
      <c r="AR250" s="233"/>
      <c r="AS250" s="233"/>
      <c r="AT250" s="233"/>
      <c r="AU250" s="233"/>
      <c r="AV250" s="233"/>
      <c r="AW250" s="333">
        <v>0</v>
      </c>
      <c r="AX250" s="234">
        <v>1</v>
      </c>
      <c r="AY250" s="234">
        <v>2400</v>
      </c>
      <c r="AZ250" s="234">
        <v>2.4</v>
      </c>
      <c r="BA250" s="234">
        <v>5.3971190709999997</v>
      </c>
      <c r="BB250" s="336">
        <v>4.47</v>
      </c>
      <c r="BC250" s="17">
        <v>966</v>
      </c>
      <c r="BD250" s="17">
        <v>20.6</v>
      </c>
      <c r="BE250" s="17">
        <v>42.81</v>
      </c>
      <c r="BF250" s="338">
        <v>35.47</v>
      </c>
    </row>
    <row r="251" spans="1:58" x14ac:dyDescent="0.25">
      <c r="A251" s="42" t="s">
        <v>528</v>
      </c>
      <c r="B251" s="16" t="s">
        <v>164</v>
      </c>
      <c r="C251" s="252">
        <v>8597</v>
      </c>
      <c r="D251" s="43">
        <v>64.459999999999994</v>
      </c>
      <c r="E251" s="227"/>
      <c r="F251" s="227"/>
      <c r="G251" s="227"/>
      <c r="H251" s="227"/>
      <c r="I251" s="227"/>
      <c r="J251" s="325">
        <v>0</v>
      </c>
      <c r="K251" s="228"/>
      <c r="L251" s="228"/>
      <c r="M251" s="228"/>
      <c r="N251" s="228"/>
      <c r="O251" s="228"/>
      <c r="P251" s="327">
        <v>0</v>
      </c>
      <c r="Q251" s="229"/>
      <c r="R251" s="229"/>
      <c r="S251" s="229"/>
      <c r="T251" s="229"/>
      <c r="U251" s="229"/>
      <c r="V251" s="328">
        <v>0</v>
      </c>
      <c r="W251" s="46"/>
      <c r="X251" s="46"/>
      <c r="Y251" s="46"/>
      <c r="Z251" s="46"/>
      <c r="AA251" s="46"/>
      <c r="AB251" s="330">
        <v>0</v>
      </c>
      <c r="AC251" s="231"/>
      <c r="AD251" s="231"/>
      <c r="AE251" s="231"/>
      <c r="AF251" s="231"/>
      <c r="AG251" s="331">
        <v>0</v>
      </c>
      <c r="AH251" s="231">
        <v>490</v>
      </c>
      <c r="AI251" s="231">
        <v>8786.3050000000003</v>
      </c>
      <c r="AJ251" s="231">
        <v>8.7863050000000005</v>
      </c>
      <c r="AK251" s="231">
        <v>7.8621870300000003</v>
      </c>
      <c r="AL251" s="331">
        <v>12.2</v>
      </c>
      <c r="AM251" s="231">
        <v>490</v>
      </c>
      <c r="AN251" s="231">
        <v>8786.3050000000003</v>
      </c>
      <c r="AO251" s="231">
        <v>8.7863050000000005</v>
      </c>
      <c r="AP251" s="231">
        <v>7.8621870300000003</v>
      </c>
      <c r="AQ251" s="331">
        <v>12.2</v>
      </c>
      <c r="AR251" s="233"/>
      <c r="AS251" s="233"/>
      <c r="AT251" s="233"/>
      <c r="AU251" s="233"/>
      <c r="AV251" s="233"/>
      <c r="AW251" s="333">
        <v>0</v>
      </c>
      <c r="AX251" s="234">
        <v>2</v>
      </c>
      <c r="AY251" s="234">
        <v>4000</v>
      </c>
      <c r="AZ251" s="234">
        <v>4</v>
      </c>
      <c r="BA251" s="234">
        <v>5.3656052680000004</v>
      </c>
      <c r="BB251" s="336">
        <v>8.32</v>
      </c>
      <c r="BC251" s="17">
        <v>492</v>
      </c>
      <c r="BD251" s="17">
        <v>12.79</v>
      </c>
      <c r="BE251" s="17">
        <v>13.23</v>
      </c>
      <c r="BF251" s="338">
        <v>20.52</v>
      </c>
    </row>
    <row r="252" spans="1:58" x14ac:dyDescent="0.25">
      <c r="A252" s="42" t="s">
        <v>617</v>
      </c>
      <c r="B252" s="16" t="s">
        <v>832</v>
      </c>
      <c r="C252" s="252">
        <v>48672</v>
      </c>
      <c r="D252" s="43">
        <v>364.93</v>
      </c>
      <c r="E252" s="227">
        <v>14</v>
      </c>
      <c r="F252" s="227">
        <v>25</v>
      </c>
      <c r="G252" s="227">
        <v>16481.900000000001</v>
      </c>
      <c r="H252" s="227">
        <v>16.4819</v>
      </c>
      <c r="I252" s="227">
        <v>98.578243900000004</v>
      </c>
      <c r="J252" s="325">
        <v>27.01</v>
      </c>
      <c r="K252" s="228"/>
      <c r="L252" s="228"/>
      <c r="M252" s="228"/>
      <c r="N252" s="228"/>
      <c r="O252" s="228"/>
      <c r="P252" s="327">
        <v>0</v>
      </c>
      <c r="Q252" s="229"/>
      <c r="R252" s="229"/>
      <c r="S252" s="229"/>
      <c r="T252" s="229"/>
      <c r="U252" s="229"/>
      <c r="V252" s="328">
        <v>0</v>
      </c>
      <c r="W252" s="46">
        <v>1</v>
      </c>
      <c r="X252" s="46">
        <v>1</v>
      </c>
      <c r="Y252" s="46">
        <v>6738.7885109999997</v>
      </c>
      <c r="Z252" s="46">
        <v>6.7387885110000001</v>
      </c>
      <c r="AA252" s="46">
        <v>9.4208263379999995</v>
      </c>
      <c r="AB252" s="330">
        <v>2.58</v>
      </c>
      <c r="AC252" s="231"/>
      <c r="AD252" s="231"/>
      <c r="AE252" s="231"/>
      <c r="AF252" s="231"/>
      <c r="AG252" s="331">
        <v>0</v>
      </c>
      <c r="AH252" s="231">
        <v>1478</v>
      </c>
      <c r="AI252" s="231">
        <v>25794.789000000001</v>
      </c>
      <c r="AJ252" s="231">
        <v>25.794789000000002</v>
      </c>
      <c r="AK252" s="231">
        <v>23.081768220000001</v>
      </c>
      <c r="AL252" s="331">
        <v>6.33</v>
      </c>
      <c r="AM252" s="231">
        <v>1478</v>
      </c>
      <c r="AN252" s="231">
        <v>25794.789000000001</v>
      </c>
      <c r="AO252" s="231">
        <v>25.794789000000002</v>
      </c>
      <c r="AP252" s="231">
        <v>23.081768220000001</v>
      </c>
      <c r="AQ252" s="331">
        <v>6.33</v>
      </c>
      <c r="AR252" s="233"/>
      <c r="AS252" s="233"/>
      <c r="AT252" s="233"/>
      <c r="AU252" s="233"/>
      <c r="AV252" s="233"/>
      <c r="AW252" s="333">
        <v>0</v>
      </c>
      <c r="AX252" s="234">
        <v>8</v>
      </c>
      <c r="AY252" s="234">
        <v>22600</v>
      </c>
      <c r="AZ252" s="234">
        <v>22.6</v>
      </c>
      <c r="BA252" s="234">
        <v>48.448608110000002</v>
      </c>
      <c r="BB252" s="336">
        <v>13.28</v>
      </c>
      <c r="BC252" s="17">
        <v>1501</v>
      </c>
      <c r="BD252" s="17">
        <v>71.62</v>
      </c>
      <c r="BE252" s="17">
        <v>179.53</v>
      </c>
      <c r="BF252" s="338">
        <v>49.2</v>
      </c>
    </row>
    <row r="253" spans="1:58" x14ac:dyDescent="0.25">
      <c r="A253" s="42" t="s">
        <v>622</v>
      </c>
      <c r="B253" s="16" t="s">
        <v>252</v>
      </c>
      <c r="C253" s="252">
        <v>29432</v>
      </c>
      <c r="D253" s="43">
        <v>220.67</v>
      </c>
      <c r="E253" s="227">
        <v>13</v>
      </c>
      <c r="F253" s="227">
        <v>26</v>
      </c>
      <c r="G253" s="227">
        <v>9460.5</v>
      </c>
      <c r="H253" s="227">
        <v>9.4604999999999997</v>
      </c>
      <c r="I253" s="227">
        <v>56.583250499999998</v>
      </c>
      <c r="J253" s="325">
        <v>25.64</v>
      </c>
      <c r="K253" s="228">
        <v>1</v>
      </c>
      <c r="L253" s="228">
        <v>2</v>
      </c>
      <c r="M253" s="228">
        <v>200</v>
      </c>
      <c r="N253" s="228">
        <v>0.2</v>
      </c>
      <c r="O253" s="228">
        <v>2.9999999999999997E-4</v>
      </c>
      <c r="P253" s="327">
        <v>0</v>
      </c>
      <c r="Q253" s="229"/>
      <c r="R253" s="229"/>
      <c r="S253" s="229"/>
      <c r="T253" s="229"/>
      <c r="U253" s="229"/>
      <c r="V253" s="328">
        <v>0</v>
      </c>
      <c r="W253" s="46">
        <v>1</v>
      </c>
      <c r="X253" s="46">
        <v>2</v>
      </c>
      <c r="Y253" s="46">
        <v>208</v>
      </c>
      <c r="Z253" s="46">
        <v>0.20799999999999999</v>
      </c>
      <c r="AA253" s="46">
        <v>0.82856881800000004</v>
      </c>
      <c r="AB253" s="330">
        <v>0.38</v>
      </c>
      <c r="AC253" s="231">
        <v>8</v>
      </c>
      <c r="AD253" s="231">
        <v>3170.08</v>
      </c>
      <c r="AE253" s="231">
        <v>3.17008</v>
      </c>
      <c r="AF253" s="231">
        <v>2.836660218</v>
      </c>
      <c r="AG253" s="331">
        <v>1.29</v>
      </c>
      <c r="AH253" s="231">
        <v>1896</v>
      </c>
      <c r="AI253" s="231">
        <v>38763.803</v>
      </c>
      <c r="AJ253" s="231">
        <v>38.763803000000003</v>
      </c>
      <c r="AK253" s="231">
        <v>34.686739099999997</v>
      </c>
      <c r="AL253" s="331">
        <v>15.72</v>
      </c>
      <c r="AM253" s="231">
        <v>1904</v>
      </c>
      <c r="AN253" s="231">
        <v>41933.883000000002</v>
      </c>
      <c r="AO253" s="231">
        <v>41.933883000000002</v>
      </c>
      <c r="AP253" s="231">
        <v>37.523399320000003</v>
      </c>
      <c r="AQ253" s="331">
        <v>17</v>
      </c>
      <c r="AR253" s="233">
        <v>2</v>
      </c>
      <c r="AS253" s="233">
        <v>2</v>
      </c>
      <c r="AT253" s="233">
        <v>27</v>
      </c>
      <c r="AU253" s="233">
        <v>2.7E-2</v>
      </c>
      <c r="AV253" s="233">
        <v>4.4616999999999997E-2</v>
      </c>
      <c r="AW253" s="333">
        <v>0.02</v>
      </c>
      <c r="AX253" s="234">
        <v>3</v>
      </c>
      <c r="AY253" s="234">
        <v>3000</v>
      </c>
      <c r="AZ253" s="234">
        <v>3</v>
      </c>
      <c r="BA253" s="234">
        <v>2.7328401599999999</v>
      </c>
      <c r="BB253" s="336">
        <v>1.24</v>
      </c>
      <c r="BC253" s="17">
        <v>1924</v>
      </c>
      <c r="BD253" s="17">
        <v>54.83</v>
      </c>
      <c r="BE253" s="17">
        <v>97.71</v>
      </c>
      <c r="BF253" s="338">
        <v>44.28</v>
      </c>
    </row>
    <row r="254" spans="1:58" ht="15.75" customHeight="1" x14ac:dyDescent="0.25">
      <c r="A254" s="42" t="s">
        <v>639</v>
      </c>
      <c r="B254" s="16" t="s">
        <v>781</v>
      </c>
      <c r="C254" s="252">
        <v>26943</v>
      </c>
      <c r="D254" s="43">
        <v>202.01</v>
      </c>
      <c r="E254" s="227"/>
      <c r="F254" s="227"/>
      <c r="G254" s="227"/>
      <c r="H254" s="227"/>
      <c r="I254" s="227"/>
      <c r="J254" s="325">
        <v>0</v>
      </c>
      <c r="K254" s="228"/>
      <c r="L254" s="228"/>
      <c r="M254" s="228"/>
      <c r="N254" s="228"/>
      <c r="O254" s="228"/>
      <c r="P254" s="327">
        <v>0</v>
      </c>
      <c r="Q254" s="229"/>
      <c r="R254" s="229"/>
      <c r="S254" s="229"/>
      <c r="T254" s="229"/>
      <c r="U254" s="229"/>
      <c r="V254" s="328">
        <v>0</v>
      </c>
      <c r="W254" s="46">
        <v>1</v>
      </c>
      <c r="X254" s="46">
        <v>1</v>
      </c>
      <c r="Y254" s="46">
        <v>50</v>
      </c>
      <c r="Z254" s="46">
        <v>0.05</v>
      </c>
      <c r="AA254" s="46">
        <v>0.63008819999999999</v>
      </c>
      <c r="AB254" s="330">
        <v>0.31</v>
      </c>
      <c r="AC254" s="231">
        <v>1</v>
      </c>
      <c r="AD254" s="231">
        <v>46.5</v>
      </c>
      <c r="AE254" s="231">
        <v>4.65E-2</v>
      </c>
      <c r="AF254" s="231">
        <v>4.1609264999999999E-2</v>
      </c>
      <c r="AG254" s="331">
        <v>0.02</v>
      </c>
      <c r="AH254" s="231">
        <v>945</v>
      </c>
      <c r="AI254" s="231">
        <v>17178.995999999999</v>
      </c>
      <c r="AJ254" s="231">
        <v>17.178996000000001</v>
      </c>
      <c r="AK254" s="231">
        <v>15.372159229999999</v>
      </c>
      <c r="AL254" s="331">
        <v>7.61</v>
      </c>
      <c r="AM254" s="231">
        <v>946</v>
      </c>
      <c r="AN254" s="231">
        <v>17225.495999999999</v>
      </c>
      <c r="AO254" s="231">
        <v>17.225496</v>
      </c>
      <c r="AP254" s="231">
        <v>15.4137685</v>
      </c>
      <c r="AQ254" s="331">
        <v>7.63</v>
      </c>
      <c r="AR254" s="233">
        <v>1</v>
      </c>
      <c r="AS254" s="233">
        <v>1</v>
      </c>
      <c r="AT254" s="233">
        <v>9</v>
      </c>
      <c r="AU254" s="233">
        <v>8.9999999999999993E-3</v>
      </c>
      <c r="AV254" s="233">
        <v>1.7024999999999998E-2</v>
      </c>
      <c r="AW254" s="333">
        <v>0.01</v>
      </c>
      <c r="AX254" s="234"/>
      <c r="AY254" s="234"/>
      <c r="AZ254" s="234"/>
      <c r="BA254" s="234"/>
      <c r="BB254" s="336">
        <v>0</v>
      </c>
      <c r="BC254" s="17">
        <v>948</v>
      </c>
      <c r="BD254" s="17">
        <v>17.28</v>
      </c>
      <c r="BE254" s="17">
        <v>16.059999999999999</v>
      </c>
      <c r="BF254" s="338">
        <v>7.95</v>
      </c>
    </row>
    <row r="255" spans="1:58" x14ac:dyDescent="0.25">
      <c r="A255" s="42" t="s">
        <v>658</v>
      </c>
      <c r="B255" s="16" t="s">
        <v>282</v>
      </c>
      <c r="C255" s="252">
        <v>20495</v>
      </c>
      <c r="D255" s="43">
        <v>153.66</v>
      </c>
      <c r="E255" s="227">
        <v>5</v>
      </c>
      <c r="F255" s="227">
        <v>9</v>
      </c>
      <c r="G255" s="227">
        <v>3744</v>
      </c>
      <c r="H255" s="227">
        <v>3.7440000000000002</v>
      </c>
      <c r="I255" s="227">
        <v>22.392863999999999</v>
      </c>
      <c r="J255" s="325">
        <v>14.57</v>
      </c>
      <c r="K255" s="228"/>
      <c r="L255" s="228"/>
      <c r="M255" s="228"/>
      <c r="N255" s="228"/>
      <c r="O255" s="228"/>
      <c r="P255" s="327">
        <v>0</v>
      </c>
      <c r="Q255" s="229"/>
      <c r="R255" s="229"/>
      <c r="S255" s="229"/>
      <c r="T255" s="229"/>
      <c r="U255" s="229"/>
      <c r="V255" s="328">
        <v>0</v>
      </c>
      <c r="W255" s="46">
        <v>1</v>
      </c>
      <c r="X255" s="46">
        <v>1</v>
      </c>
      <c r="Y255" s="46">
        <v>345.85557940000001</v>
      </c>
      <c r="Z255" s="46">
        <v>0.34585557900000002</v>
      </c>
      <c r="AA255" s="46">
        <v>0.48350609999999999</v>
      </c>
      <c r="AB255" s="330">
        <v>0.31</v>
      </c>
      <c r="AC255" s="231">
        <v>5</v>
      </c>
      <c r="AD255" s="231">
        <v>8.42</v>
      </c>
      <c r="AE255" s="231">
        <v>8.4200000000000004E-3</v>
      </c>
      <c r="AF255" s="231">
        <v>7.5344089999999997E-3</v>
      </c>
      <c r="AG255" s="331">
        <v>0</v>
      </c>
      <c r="AH255" s="231">
        <v>668</v>
      </c>
      <c r="AI255" s="231">
        <v>10731.019</v>
      </c>
      <c r="AJ255" s="231">
        <v>10.731019</v>
      </c>
      <c r="AK255" s="231">
        <v>9.6023616749999992</v>
      </c>
      <c r="AL255" s="331">
        <v>6.25</v>
      </c>
      <c r="AM255" s="231">
        <v>673</v>
      </c>
      <c r="AN255" s="231">
        <v>10739.439</v>
      </c>
      <c r="AO255" s="231">
        <v>10.739439000000001</v>
      </c>
      <c r="AP255" s="231">
        <v>9.6098960840000007</v>
      </c>
      <c r="AQ255" s="331">
        <v>6.25</v>
      </c>
      <c r="AR255" s="233">
        <v>1</v>
      </c>
      <c r="AS255" s="233">
        <v>2</v>
      </c>
      <c r="AT255" s="233">
        <v>26.5</v>
      </c>
      <c r="AU255" s="233">
        <v>2.6499999999999999E-2</v>
      </c>
      <c r="AV255" s="233">
        <v>0.69059000000000004</v>
      </c>
      <c r="AW255" s="333">
        <v>0.45</v>
      </c>
      <c r="AX255" s="234"/>
      <c r="AY255" s="234"/>
      <c r="AZ255" s="234"/>
      <c r="BA255" s="234"/>
      <c r="BB255" s="336">
        <v>0</v>
      </c>
      <c r="BC255" s="17">
        <v>680</v>
      </c>
      <c r="BD255" s="17">
        <v>14.86</v>
      </c>
      <c r="BE255" s="17">
        <v>33.18</v>
      </c>
      <c r="BF255" s="338">
        <v>21.59</v>
      </c>
    </row>
    <row r="256" spans="1:58" x14ac:dyDescent="0.25">
      <c r="A256" s="42" t="s">
        <v>674</v>
      </c>
      <c r="B256" s="16" t="s">
        <v>297</v>
      </c>
      <c r="C256" s="252">
        <v>25382</v>
      </c>
      <c r="D256" s="43">
        <v>190.31</v>
      </c>
      <c r="E256" s="227">
        <v>5</v>
      </c>
      <c r="F256" s="227">
        <v>12</v>
      </c>
      <c r="G256" s="227">
        <v>3567</v>
      </c>
      <c r="H256" s="227">
        <v>3.5670000000000002</v>
      </c>
      <c r="I256" s="227">
        <v>21.334226999999998</v>
      </c>
      <c r="J256" s="325">
        <v>11.21</v>
      </c>
      <c r="K256" s="228"/>
      <c r="L256" s="228"/>
      <c r="M256" s="228"/>
      <c r="N256" s="228"/>
      <c r="O256" s="228"/>
      <c r="P256" s="327">
        <v>0</v>
      </c>
      <c r="Q256" s="229"/>
      <c r="R256" s="229"/>
      <c r="S256" s="229"/>
      <c r="T256" s="229"/>
      <c r="U256" s="229"/>
      <c r="V256" s="328">
        <v>0</v>
      </c>
      <c r="W256" s="46">
        <v>2</v>
      </c>
      <c r="X256" s="46">
        <v>2</v>
      </c>
      <c r="Y256" s="46">
        <v>341.11587980000002</v>
      </c>
      <c r="Z256" s="46">
        <v>0.34111587999999998</v>
      </c>
      <c r="AA256" s="46">
        <v>1.0867500000000001</v>
      </c>
      <c r="AB256" s="330">
        <v>0.56999999999999995</v>
      </c>
      <c r="AC256" s="231"/>
      <c r="AD256" s="231"/>
      <c r="AE256" s="231"/>
      <c r="AF256" s="231"/>
      <c r="AG256" s="331">
        <v>0</v>
      </c>
      <c r="AH256" s="231">
        <v>1151</v>
      </c>
      <c r="AI256" s="231">
        <v>20494.304</v>
      </c>
      <c r="AJ256" s="231">
        <v>20.494304</v>
      </c>
      <c r="AK256" s="231">
        <v>18.33877279</v>
      </c>
      <c r="AL256" s="331">
        <v>9.64</v>
      </c>
      <c r="AM256" s="231">
        <v>1151</v>
      </c>
      <c r="AN256" s="231">
        <v>20494.304</v>
      </c>
      <c r="AO256" s="231">
        <v>20.494304</v>
      </c>
      <c r="AP256" s="231">
        <v>18.33877279</v>
      </c>
      <c r="AQ256" s="331">
        <v>9.64</v>
      </c>
      <c r="AR256" s="233"/>
      <c r="AS256" s="233"/>
      <c r="AT256" s="233"/>
      <c r="AU256" s="233"/>
      <c r="AV256" s="233"/>
      <c r="AW256" s="333">
        <v>0</v>
      </c>
      <c r="AX256" s="234">
        <v>2</v>
      </c>
      <c r="AY256" s="234">
        <v>4050</v>
      </c>
      <c r="AZ256" s="234">
        <v>4.05</v>
      </c>
      <c r="BA256" s="234">
        <v>5.6788128000000002</v>
      </c>
      <c r="BB256" s="336">
        <v>2.98</v>
      </c>
      <c r="BC256" s="17">
        <v>1160</v>
      </c>
      <c r="BD256" s="17">
        <v>28.45</v>
      </c>
      <c r="BE256" s="17">
        <v>46.44</v>
      </c>
      <c r="BF256" s="338">
        <v>24.4</v>
      </c>
    </row>
    <row r="257" spans="1:58" x14ac:dyDescent="0.25">
      <c r="A257" s="42" t="s">
        <v>675</v>
      </c>
      <c r="B257" s="16" t="s">
        <v>298</v>
      </c>
      <c r="C257" s="252">
        <v>21697</v>
      </c>
      <c r="D257" s="43">
        <v>162.68</v>
      </c>
      <c r="E257" s="227">
        <v>3</v>
      </c>
      <c r="F257" s="227">
        <v>4</v>
      </c>
      <c r="G257" s="227">
        <v>1923</v>
      </c>
      <c r="H257" s="227">
        <v>1.923</v>
      </c>
      <c r="I257" s="227">
        <v>11.501462999999999</v>
      </c>
      <c r="J257" s="325">
        <v>7.07</v>
      </c>
      <c r="K257" s="228"/>
      <c r="L257" s="228"/>
      <c r="M257" s="228"/>
      <c r="N257" s="228"/>
      <c r="O257" s="228"/>
      <c r="P257" s="327">
        <v>0</v>
      </c>
      <c r="Q257" s="229"/>
      <c r="R257" s="229"/>
      <c r="S257" s="229"/>
      <c r="T257" s="229"/>
      <c r="U257" s="229"/>
      <c r="V257" s="328">
        <v>0</v>
      </c>
      <c r="W257" s="46">
        <v>1</v>
      </c>
      <c r="X257" s="46">
        <v>1</v>
      </c>
      <c r="Y257" s="46">
        <v>345</v>
      </c>
      <c r="Z257" s="46">
        <v>0.34499999999999997</v>
      </c>
      <c r="AA257" s="46">
        <v>0.72241175999999996</v>
      </c>
      <c r="AB257" s="330">
        <v>0.44</v>
      </c>
      <c r="AC257" s="231"/>
      <c r="AD257" s="231"/>
      <c r="AE257" s="231"/>
      <c r="AF257" s="231"/>
      <c r="AG257" s="331">
        <v>0</v>
      </c>
      <c r="AH257" s="231">
        <v>713</v>
      </c>
      <c r="AI257" s="231">
        <v>16366.36</v>
      </c>
      <c r="AJ257" s="231">
        <v>16.36636</v>
      </c>
      <c r="AK257" s="231">
        <v>14.644993919999999</v>
      </c>
      <c r="AL257" s="331">
        <v>9</v>
      </c>
      <c r="AM257" s="231">
        <v>713</v>
      </c>
      <c r="AN257" s="231">
        <v>16366.36</v>
      </c>
      <c r="AO257" s="231">
        <v>16.36636</v>
      </c>
      <c r="AP257" s="231">
        <v>14.644993919999999</v>
      </c>
      <c r="AQ257" s="331">
        <v>9</v>
      </c>
      <c r="AR257" s="233"/>
      <c r="AS257" s="233"/>
      <c r="AT257" s="233"/>
      <c r="AU257" s="233"/>
      <c r="AV257" s="233"/>
      <c r="AW257" s="333">
        <v>0</v>
      </c>
      <c r="AX257" s="234">
        <v>2</v>
      </c>
      <c r="AY257" s="234">
        <v>1200</v>
      </c>
      <c r="AZ257" s="234">
        <v>1.2</v>
      </c>
      <c r="BA257" s="234">
        <v>1.1646421760000001</v>
      </c>
      <c r="BB257" s="336">
        <v>0.72</v>
      </c>
      <c r="BC257" s="17">
        <v>719</v>
      </c>
      <c r="BD257" s="17">
        <v>19.829999999999998</v>
      </c>
      <c r="BE257" s="17">
        <v>28.03</v>
      </c>
      <c r="BF257" s="338">
        <v>17.23</v>
      </c>
    </row>
    <row r="258" spans="1:58" x14ac:dyDescent="0.25">
      <c r="A258" s="42" t="s">
        <v>698</v>
      </c>
      <c r="B258" s="16" t="s">
        <v>321</v>
      </c>
      <c r="C258" s="252">
        <v>11091</v>
      </c>
      <c r="D258" s="43">
        <v>83.16</v>
      </c>
      <c r="E258" s="227">
        <v>4</v>
      </c>
      <c r="F258" s="227">
        <v>6</v>
      </c>
      <c r="G258" s="227">
        <v>1538</v>
      </c>
      <c r="H258" s="227">
        <v>1.538</v>
      </c>
      <c r="I258" s="227">
        <v>9.1987780000000008</v>
      </c>
      <c r="J258" s="325">
        <v>11.06</v>
      </c>
      <c r="K258" s="228"/>
      <c r="L258" s="228"/>
      <c r="M258" s="228"/>
      <c r="N258" s="228"/>
      <c r="O258" s="228"/>
      <c r="P258" s="327">
        <v>0</v>
      </c>
      <c r="Q258" s="229"/>
      <c r="R258" s="229"/>
      <c r="S258" s="229"/>
      <c r="T258" s="229"/>
      <c r="U258" s="229"/>
      <c r="V258" s="328">
        <v>0</v>
      </c>
      <c r="W258" s="46"/>
      <c r="X258" s="46"/>
      <c r="Y258" s="46"/>
      <c r="Z258" s="46"/>
      <c r="AA258" s="46"/>
      <c r="AB258" s="330">
        <v>0</v>
      </c>
      <c r="AC258" s="231">
        <v>1</v>
      </c>
      <c r="AD258" s="231">
        <v>11.6</v>
      </c>
      <c r="AE258" s="231">
        <v>1.1599999999999999E-2</v>
      </c>
      <c r="AF258" s="231">
        <v>1.0379945999999999E-2</v>
      </c>
      <c r="AG258" s="331">
        <v>0.01</v>
      </c>
      <c r="AH258" s="231">
        <v>371</v>
      </c>
      <c r="AI258" s="231">
        <v>6179.7139999999999</v>
      </c>
      <c r="AJ258" s="231">
        <v>6.1797139999999997</v>
      </c>
      <c r="AK258" s="231">
        <v>5.5297496800000001</v>
      </c>
      <c r="AL258" s="331">
        <v>6.65</v>
      </c>
      <c r="AM258" s="231">
        <v>372</v>
      </c>
      <c r="AN258" s="231">
        <v>6191.3140000000003</v>
      </c>
      <c r="AO258" s="231">
        <v>6.1913140000000002</v>
      </c>
      <c r="AP258" s="231">
        <v>5.5401296259999997</v>
      </c>
      <c r="AQ258" s="331">
        <v>6.66</v>
      </c>
      <c r="AR258" s="233"/>
      <c r="AS258" s="233"/>
      <c r="AT258" s="233"/>
      <c r="AU258" s="233"/>
      <c r="AV258" s="233"/>
      <c r="AW258" s="333">
        <v>0</v>
      </c>
      <c r="AX258" s="234">
        <v>3</v>
      </c>
      <c r="AY258" s="234">
        <v>6630</v>
      </c>
      <c r="AZ258" s="234">
        <v>6.63</v>
      </c>
      <c r="BA258" s="234">
        <v>15.14859268</v>
      </c>
      <c r="BB258" s="336">
        <v>18.22</v>
      </c>
      <c r="BC258" s="17">
        <v>379</v>
      </c>
      <c r="BD258" s="17">
        <v>14.36</v>
      </c>
      <c r="BE258" s="17">
        <v>29.89</v>
      </c>
      <c r="BF258" s="338">
        <v>35.94</v>
      </c>
    </row>
    <row r="259" spans="1:58" x14ac:dyDescent="0.25">
      <c r="A259" s="42" t="s">
        <v>414</v>
      </c>
      <c r="B259" s="16" t="s">
        <v>806</v>
      </c>
      <c r="C259" s="252">
        <v>45376</v>
      </c>
      <c r="D259" s="43">
        <v>340.21</v>
      </c>
      <c r="E259" s="227">
        <v>4</v>
      </c>
      <c r="F259" s="227">
        <v>6</v>
      </c>
      <c r="G259" s="227">
        <v>1718</v>
      </c>
      <c r="H259" s="227">
        <v>1.718</v>
      </c>
      <c r="I259" s="227">
        <v>10.275358000000001</v>
      </c>
      <c r="J259" s="325">
        <v>3.02</v>
      </c>
      <c r="K259" s="228"/>
      <c r="L259" s="228"/>
      <c r="M259" s="228"/>
      <c r="N259" s="228"/>
      <c r="O259" s="228"/>
      <c r="P259" s="327">
        <v>0</v>
      </c>
      <c r="Q259" s="229"/>
      <c r="R259" s="229"/>
      <c r="S259" s="229"/>
      <c r="T259" s="229"/>
      <c r="U259" s="229"/>
      <c r="V259" s="328">
        <v>0</v>
      </c>
      <c r="W259" s="46">
        <v>1</v>
      </c>
      <c r="X259" s="46">
        <v>1</v>
      </c>
      <c r="Y259" s="46">
        <v>155</v>
      </c>
      <c r="Z259" s="46">
        <v>0.155</v>
      </c>
      <c r="AA259" s="46">
        <v>0.94028938500000003</v>
      </c>
      <c r="AB259" s="330">
        <v>0.28000000000000003</v>
      </c>
      <c r="AC259" s="231">
        <v>1</v>
      </c>
      <c r="AD259" s="231">
        <v>29.61</v>
      </c>
      <c r="AE259" s="231">
        <v>2.9610000000000001E-2</v>
      </c>
      <c r="AF259" s="231">
        <v>2.6495706000000001E-2</v>
      </c>
      <c r="AG259" s="331">
        <v>0.01</v>
      </c>
      <c r="AH259" s="231">
        <v>1095</v>
      </c>
      <c r="AI259" s="231">
        <v>15232.941999999999</v>
      </c>
      <c r="AJ259" s="231">
        <v>15.232942</v>
      </c>
      <c r="AK259" s="231">
        <v>13.630785530000001</v>
      </c>
      <c r="AL259" s="331">
        <v>4.01</v>
      </c>
      <c r="AM259" s="231">
        <v>1096</v>
      </c>
      <c r="AN259" s="231">
        <v>15262.552</v>
      </c>
      <c r="AO259" s="231">
        <v>15.262551999999999</v>
      </c>
      <c r="AP259" s="231">
        <v>13.657281230000001</v>
      </c>
      <c r="AQ259" s="331">
        <v>4.01</v>
      </c>
      <c r="AR259" s="233">
        <v>1</v>
      </c>
      <c r="AS259" s="233">
        <v>1</v>
      </c>
      <c r="AT259" s="233">
        <v>30</v>
      </c>
      <c r="AU259" s="233">
        <v>0.03</v>
      </c>
      <c r="AV259" s="233">
        <v>0.16800000000000001</v>
      </c>
      <c r="AW259" s="333">
        <v>0.05</v>
      </c>
      <c r="AX259" s="234">
        <v>3</v>
      </c>
      <c r="AY259" s="234">
        <v>1165</v>
      </c>
      <c r="AZ259" s="234">
        <v>1.165</v>
      </c>
      <c r="BA259" s="234">
        <v>1.405191316</v>
      </c>
      <c r="BB259" s="336">
        <v>0.41</v>
      </c>
      <c r="BC259" s="17">
        <v>1105</v>
      </c>
      <c r="BD259" s="17">
        <v>18.329999999999998</v>
      </c>
      <c r="BE259" s="17">
        <v>26.45</v>
      </c>
      <c r="BF259" s="338">
        <v>7.77</v>
      </c>
    </row>
    <row r="260" spans="1:58" x14ac:dyDescent="0.25">
      <c r="A260" s="42" t="s">
        <v>435</v>
      </c>
      <c r="B260" s="16" t="s">
        <v>71</v>
      </c>
      <c r="C260" s="252">
        <v>20469</v>
      </c>
      <c r="D260" s="43">
        <v>153.47</v>
      </c>
      <c r="E260" s="227">
        <v>2</v>
      </c>
      <c r="F260" s="227">
        <v>3</v>
      </c>
      <c r="G260" s="227">
        <v>1235</v>
      </c>
      <c r="H260" s="227">
        <v>1.2350000000000001</v>
      </c>
      <c r="I260" s="227">
        <v>7.3865350000000003</v>
      </c>
      <c r="J260" s="325">
        <v>4.8099999999999996</v>
      </c>
      <c r="K260" s="228"/>
      <c r="L260" s="228"/>
      <c r="M260" s="228"/>
      <c r="N260" s="228"/>
      <c r="O260" s="228"/>
      <c r="P260" s="327">
        <v>0</v>
      </c>
      <c r="Q260" s="229"/>
      <c r="R260" s="229"/>
      <c r="S260" s="229"/>
      <c r="T260" s="229"/>
      <c r="U260" s="229"/>
      <c r="V260" s="328">
        <v>0</v>
      </c>
      <c r="W260" s="46"/>
      <c r="X260" s="46"/>
      <c r="Y260" s="46"/>
      <c r="Z260" s="46"/>
      <c r="AA260" s="46"/>
      <c r="AB260" s="330">
        <v>0</v>
      </c>
      <c r="AC260" s="231"/>
      <c r="AD260" s="231"/>
      <c r="AE260" s="231"/>
      <c r="AF260" s="231"/>
      <c r="AG260" s="331">
        <v>0</v>
      </c>
      <c r="AH260" s="231">
        <v>636</v>
      </c>
      <c r="AI260" s="231">
        <v>6993.491</v>
      </c>
      <c r="AJ260" s="231">
        <v>6.9934909999999997</v>
      </c>
      <c r="AK260" s="231">
        <v>6.2579359849999996</v>
      </c>
      <c r="AL260" s="331">
        <v>4.08</v>
      </c>
      <c r="AM260" s="231">
        <v>636</v>
      </c>
      <c r="AN260" s="231">
        <v>6993.491</v>
      </c>
      <c r="AO260" s="231">
        <v>6.9934909999999997</v>
      </c>
      <c r="AP260" s="231">
        <v>6.2579359849999996</v>
      </c>
      <c r="AQ260" s="331">
        <v>4.08</v>
      </c>
      <c r="AR260" s="233"/>
      <c r="AS260" s="233"/>
      <c r="AT260" s="233"/>
      <c r="AU260" s="233"/>
      <c r="AV260" s="233"/>
      <c r="AW260" s="333">
        <v>0</v>
      </c>
      <c r="AX260" s="234">
        <v>1</v>
      </c>
      <c r="AY260" s="234">
        <v>1000</v>
      </c>
      <c r="AZ260" s="234">
        <v>1</v>
      </c>
      <c r="BA260" s="234">
        <v>0.97779406599999996</v>
      </c>
      <c r="BB260" s="336">
        <v>0.64</v>
      </c>
      <c r="BC260" s="17">
        <v>639</v>
      </c>
      <c r="BD260" s="17">
        <v>9.23</v>
      </c>
      <c r="BE260" s="17">
        <v>14.62</v>
      </c>
      <c r="BF260" s="338">
        <v>9.5299999999999994</v>
      </c>
    </row>
    <row r="261" spans="1:58" x14ac:dyDescent="0.25">
      <c r="A261" s="42" t="s">
        <v>482</v>
      </c>
      <c r="B261" s="16" t="s">
        <v>123</v>
      </c>
      <c r="C261" s="252">
        <v>66495</v>
      </c>
      <c r="D261" s="43">
        <v>498.56</v>
      </c>
      <c r="E261" s="227">
        <v>1</v>
      </c>
      <c r="F261" s="227">
        <v>1</v>
      </c>
      <c r="G261" s="227">
        <v>323</v>
      </c>
      <c r="H261" s="227">
        <v>0.32300000000000001</v>
      </c>
      <c r="I261" s="227">
        <v>1.9318630000000001</v>
      </c>
      <c r="J261" s="325">
        <v>0.39</v>
      </c>
      <c r="K261" s="228"/>
      <c r="L261" s="228"/>
      <c r="M261" s="228"/>
      <c r="N261" s="228"/>
      <c r="O261" s="228"/>
      <c r="P261" s="327">
        <v>0</v>
      </c>
      <c r="Q261" s="229"/>
      <c r="R261" s="229"/>
      <c r="S261" s="229"/>
      <c r="T261" s="229"/>
      <c r="U261" s="229"/>
      <c r="V261" s="328">
        <v>0</v>
      </c>
      <c r="W261" s="46">
        <v>1</v>
      </c>
      <c r="X261" s="46">
        <v>1</v>
      </c>
      <c r="Y261" s="46">
        <v>1520</v>
      </c>
      <c r="Z261" s="46">
        <v>1.52</v>
      </c>
      <c r="AA261" s="46">
        <v>2.7212308620000001</v>
      </c>
      <c r="AB261" s="330">
        <v>0.55000000000000004</v>
      </c>
      <c r="AC261" s="231">
        <v>3</v>
      </c>
      <c r="AD261" s="231">
        <v>2434.66</v>
      </c>
      <c r="AE261" s="231">
        <v>2.43466</v>
      </c>
      <c r="AF261" s="231">
        <v>2.178589552</v>
      </c>
      <c r="AG261" s="331">
        <v>0.44</v>
      </c>
      <c r="AH261" s="231">
        <v>1085</v>
      </c>
      <c r="AI261" s="231">
        <v>21257.879000000001</v>
      </c>
      <c r="AJ261" s="231">
        <v>21.257878999999999</v>
      </c>
      <c r="AK261" s="231">
        <v>19.0220372</v>
      </c>
      <c r="AL261" s="331">
        <v>3.82</v>
      </c>
      <c r="AM261" s="231">
        <v>1088</v>
      </c>
      <c r="AN261" s="231">
        <v>23692.539000000001</v>
      </c>
      <c r="AO261" s="231">
        <v>23.692539</v>
      </c>
      <c r="AP261" s="231">
        <v>21.200626750000001</v>
      </c>
      <c r="AQ261" s="331">
        <v>4.25</v>
      </c>
      <c r="AR261" s="233">
        <v>1</v>
      </c>
      <c r="AS261" s="233">
        <v>1</v>
      </c>
      <c r="AT261" s="233">
        <v>2.5</v>
      </c>
      <c r="AU261" s="233">
        <v>2.5000000000000001E-3</v>
      </c>
      <c r="AV261" s="233">
        <v>0.63400000000000001</v>
      </c>
      <c r="AW261" s="333">
        <v>0.13</v>
      </c>
      <c r="AX261" s="234">
        <v>4</v>
      </c>
      <c r="AY261" s="234">
        <v>4480</v>
      </c>
      <c r="AZ261" s="234">
        <v>4.4800000000000004</v>
      </c>
      <c r="BA261" s="234">
        <v>5.2931801649999999</v>
      </c>
      <c r="BB261" s="336">
        <v>1.06</v>
      </c>
      <c r="BC261" s="17">
        <v>1095</v>
      </c>
      <c r="BD261" s="17">
        <v>30.02</v>
      </c>
      <c r="BE261" s="17">
        <v>31.78</v>
      </c>
      <c r="BF261" s="338">
        <v>6.37</v>
      </c>
    </row>
    <row r="262" spans="1:58" x14ac:dyDescent="0.25">
      <c r="A262" s="42" t="s">
        <v>487</v>
      </c>
      <c r="B262" s="16" t="s">
        <v>129</v>
      </c>
      <c r="C262" s="252">
        <v>19724</v>
      </c>
      <c r="D262" s="43">
        <v>147.88</v>
      </c>
      <c r="E262" s="227"/>
      <c r="F262" s="227"/>
      <c r="G262" s="227"/>
      <c r="H262" s="227"/>
      <c r="I262" s="227"/>
      <c r="J262" s="325">
        <v>0</v>
      </c>
      <c r="K262" s="228"/>
      <c r="L262" s="228"/>
      <c r="M262" s="228"/>
      <c r="N262" s="228"/>
      <c r="O262" s="228"/>
      <c r="P262" s="327">
        <v>0</v>
      </c>
      <c r="Q262" s="229"/>
      <c r="R262" s="229"/>
      <c r="S262" s="229"/>
      <c r="T262" s="229"/>
      <c r="U262" s="229"/>
      <c r="V262" s="328">
        <v>0</v>
      </c>
      <c r="W262" s="46"/>
      <c r="X262" s="46"/>
      <c r="Y262" s="46"/>
      <c r="Z262" s="46"/>
      <c r="AA262" s="46"/>
      <c r="AB262" s="330">
        <v>0</v>
      </c>
      <c r="AC262" s="231"/>
      <c r="AD262" s="231"/>
      <c r="AE262" s="231"/>
      <c r="AF262" s="231"/>
      <c r="AG262" s="331">
        <v>0</v>
      </c>
      <c r="AH262" s="231">
        <v>475</v>
      </c>
      <c r="AI262" s="231">
        <v>5366.6509999999998</v>
      </c>
      <c r="AJ262" s="231">
        <v>5.3666510000000001</v>
      </c>
      <c r="AK262" s="231">
        <v>4.8022022780000002</v>
      </c>
      <c r="AL262" s="331">
        <v>3.25</v>
      </c>
      <c r="AM262" s="231">
        <v>475</v>
      </c>
      <c r="AN262" s="231">
        <v>5366.6509999999998</v>
      </c>
      <c r="AO262" s="231">
        <v>5.3666510000000001</v>
      </c>
      <c r="AP262" s="231">
        <v>4.8022022780000002</v>
      </c>
      <c r="AQ262" s="331">
        <v>3.25</v>
      </c>
      <c r="AR262" s="233"/>
      <c r="AS262" s="233"/>
      <c r="AT262" s="233"/>
      <c r="AU262" s="233"/>
      <c r="AV262" s="233"/>
      <c r="AW262" s="333">
        <v>0</v>
      </c>
      <c r="AX262" s="234"/>
      <c r="AY262" s="234"/>
      <c r="AZ262" s="234"/>
      <c r="BA262" s="234"/>
      <c r="BB262" s="336">
        <v>0</v>
      </c>
      <c r="BC262" s="17">
        <v>475</v>
      </c>
      <c r="BD262" s="17">
        <v>5.37</v>
      </c>
      <c r="BE262" s="17">
        <v>4.8</v>
      </c>
      <c r="BF262" s="338">
        <v>3.25</v>
      </c>
    </row>
    <row r="263" spans="1:58" x14ac:dyDescent="0.25">
      <c r="A263" s="42" t="s">
        <v>519</v>
      </c>
      <c r="B263" s="16" t="s">
        <v>153</v>
      </c>
      <c r="C263" s="252">
        <v>16081</v>
      </c>
      <c r="D263" s="43">
        <v>120.57</v>
      </c>
      <c r="E263" s="227">
        <v>5</v>
      </c>
      <c r="F263" s="227">
        <v>6</v>
      </c>
      <c r="G263" s="227">
        <v>3016</v>
      </c>
      <c r="H263" s="227">
        <v>3.016</v>
      </c>
      <c r="I263" s="227">
        <v>18.038696000000002</v>
      </c>
      <c r="J263" s="325">
        <v>14.96</v>
      </c>
      <c r="K263" s="228"/>
      <c r="L263" s="228"/>
      <c r="M263" s="228"/>
      <c r="N263" s="228"/>
      <c r="O263" s="228"/>
      <c r="P263" s="327">
        <v>0</v>
      </c>
      <c r="Q263" s="229"/>
      <c r="R263" s="229"/>
      <c r="S263" s="229"/>
      <c r="T263" s="229"/>
      <c r="U263" s="229"/>
      <c r="V263" s="328">
        <v>0</v>
      </c>
      <c r="W263" s="46"/>
      <c r="X263" s="46"/>
      <c r="Y263" s="46"/>
      <c r="Z263" s="46"/>
      <c r="AA263" s="46"/>
      <c r="AB263" s="330">
        <v>0</v>
      </c>
      <c r="AC263" s="231">
        <v>3</v>
      </c>
      <c r="AD263" s="231">
        <v>771.06</v>
      </c>
      <c r="AE263" s="231">
        <v>0.77105999999999997</v>
      </c>
      <c r="AF263" s="231">
        <v>0.68996215500000002</v>
      </c>
      <c r="AG263" s="331">
        <v>0.56999999999999995</v>
      </c>
      <c r="AH263" s="231">
        <v>487</v>
      </c>
      <c r="AI263" s="231">
        <v>10044.898999999999</v>
      </c>
      <c r="AJ263" s="231">
        <v>10.044898999999999</v>
      </c>
      <c r="AK263" s="231">
        <v>8.9884057790000007</v>
      </c>
      <c r="AL263" s="331">
        <v>7.45</v>
      </c>
      <c r="AM263" s="231">
        <v>490</v>
      </c>
      <c r="AN263" s="231">
        <v>10815.959000000001</v>
      </c>
      <c r="AO263" s="231">
        <v>10.815958999999999</v>
      </c>
      <c r="AP263" s="231">
        <v>9.6783679340000006</v>
      </c>
      <c r="AQ263" s="331">
        <v>8.0299999999999994</v>
      </c>
      <c r="AR263" s="233">
        <v>1</v>
      </c>
      <c r="AS263" s="233">
        <v>1</v>
      </c>
      <c r="AT263" s="233">
        <v>155</v>
      </c>
      <c r="AU263" s="233">
        <v>0.155</v>
      </c>
      <c r="AV263" s="233">
        <v>0.74399999999999999</v>
      </c>
      <c r="AW263" s="333">
        <v>0.62</v>
      </c>
      <c r="AX263" s="234">
        <v>2</v>
      </c>
      <c r="AY263" s="234">
        <v>2500</v>
      </c>
      <c r="AZ263" s="234">
        <v>2.5</v>
      </c>
      <c r="BA263" s="234">
        <v>3.614639623</v>
      </c>
      <c r="BB263" s="336">
        <v>3</v>
      </c>
      <c r="BC263" s="17">
        <v>498</v>
      </c>
      <c r="BD263" s="17">
        <v>16.489999999999998</v>
      </c>
      <c r="BE263" s="17">
        <v>32.08</v>
      </c>
      <c r="BF263" s="338">
        <v>26.6</v>
      </c>
    </row>
    <row r="264" spans="1:58" x14ac:dyDescent="0.25">
      <c r="A264" s="42" t="s">
        <v>544</v>
      </c>
      <c r="B264" s="16" t="s">
        <v>792</v>
      </c>
      <c r="C264" s="252">
        <v>39871</v>
      </c>
      <c r="D264" s="43">
        <v>298.94</v>
      </c>
      <c r="E264" s="227">
        <v>3</v>
      </c>
      <c r="F264" s="227">
        <v>3</v>
      </c>
      <c r="G264" s="227">
        <v>265</v>
      </c>
      <c r="H264" s="227">
        <v>0.26500000000000001</v>
      </c>
      <c r="I264" s="227">
        <v>1.584965</v>
      </c>
      <c r="J264" s="325">
        <v>0.53</v>
      </c>
      <c r="K264" s="228"/>
      <c r="L264" s="228"/>
      <c r="M264" s="228"/>
      <c r="N264" s="228"/>
      <c r="O264" s="228"/>
      <c r="P264" s="327">
        <v>0</v>
      </c>
      <c r="Q264" s="229"/>
      <c r="R264" s="229"/>
      <c r="S264" s="229"/>
      <c r="T264" s="229"/>
      <c r="U264" s="229"/>
      <c r="V264" s="328">
        <v>0</v>
      </c>
      <c r="W264" s="46">
        <v>1</v>
      </c>
      <c r="X264" s="46">
        <v>1</v>
      </c>
      <c r="Y264" s="46">
        <v>325</v>
      </c>
      <c r="Z264" s="46">
        <v>0.32500000000000001</v>
      </c>
      <c r="AA264" s="46">
        <v>2.0605872000000001</v>
      </c>
      <c r="AB264" s="330">
        <v>0.69</v>
      </c>
      <c r="AC264" s="231"/>
      <c r="AD264" s="231"/>
      <c r="AE264" s="231"/>
      <c r="AF264" s="231"/>
      <c r="AG264" s="331">
        <v>0</v>
      </c>
      <c r="AH264" s="231">
        <v>936</v>
      </c>
      <c r="AI264" s="231">
        <v>14574.81</v>
      </c>
      <c r="AJ264" s="231">
        <v>14.574809999999999</v>
      </c>
      <c r="AK264" s="231">
        <v>13.04187393</v>
      </c>
      <c r="AL264" s="331">
        <v>4.3600000000000003</v>
      </c>
      <c r="AM264" s="231">
        <v>936</v>
      </c>
      <c r="AN264" s="231">
        <v>14574.81</v>
      </c>
      <c r="AO264" s="231">
        <v>14.574809999999999</v>
      </c>
      <c r="AP264" s="231">
        <v>13.04187393</v>
      </c>
      <c r="AQ264" s="331">
        <v>4.3600000000000003</v>
      </c>
      <c r="AR264" s="233">
        <v>2</v>
      </c>
      <c r="AS264" s="233">
        <v>2</v>
      </c>
      <c r="AT264" s="233">
        <v>137</v>
      </c>
      <c r="AU264" s="233">
        <v>0.13700000000000001</v>
      </c>
      <c r="AV264" s="233">
        <v>0.54149700000000001</v>
      </c>
      <c r="AW264" s="333">
        <v>0.18</v>
      </c>
      <c r="AX264" s="234">
        <v>4</v>
      </c>
      <c r="AY264" s="234">
        <v>3509.5</v>
      </c>
      <c r="AZ264" s="234">
        <v>3.5095000000000001</v>
      </c>
      <c r="BA264" s="234">
        <v>5.1151426100000004</v>
      </c>
      <c r="BB264" s="336">
        <v>1.71</v>
      </c>
      <c r="BC264" s="17">
        <v>946</v>
      </c>
      <c r="BD264" s="17">
        <v>18.809999999999999</v>
      </c>
      <c r="BE264" s="17">
        <v>22.34</v>
      </c>
      <c r="BF264" s="338">
        <v>7.47</v>
      </c>
    </row>
    <row r="265" spans="1:58" x14ac:dyDescent="0.25">
      <c r="A265" s="42" t="s">
        <v>623</v>
      </c>
      <c r="B265" s="16" t="s">
        <v>796</v>
      </c>
      <c r="C265" s="252">
        <v>9728</v>
      </c>
      <c r="D265" s="43">
        <v>72.94</v>
      </c>
      <c r="E265" s="227">
        <v>4</v>
      </c>
      <c r="F265" s="227">
        <v>7</v>
      </c>
      <c r="G265" s="227">
        <v>2729</v>
      </c>
      <c r="H265" s="227">
        <v>2.7290000000000001</v>
      </c>
      <c r="I265" s="227">
        <v>16.322149</v>
      </c>
      <c r="J265" s="325">
        <v>22.38</v>
      </c>
      <c r="K265" s="228"/>
      <c r="L265" s="228"/>
      <c r="M265" s="228"/>
      <c r="N265" s="228"/>
      <c r="O265" s="228"/>
      <c r="P265" s="327">
        <v>0</v>
      </c>
      <c r="Q265" s="229"/>
      <c r="R265" s="229"/>
      <c r="S265" s="229"/>
      <c r="T265" s="229"/>
      <c r="U265" s="229"/>
      <c r="V265" s="328">
        <v>0</v>
      </c>
      <c r="W265" s="46"/>
      <c r="X265" s="46"/>
      <c r="Y265" s="46"/>
      <c r="Z265" s="46"/>
      <c r="AA265" s="46"/>
      <c r="AB265" s="330">
        <v>0</v>
      </c>
      <c r="AC265" s="231">
        <v>1</v>
      </c>
      <c r="AD265" s="231">
        <v>3</v>
      </c>
      <c r="AE265" s="231">
        <v>3.0000000000000001E-3</v>
      </c>
      <c r="AF265" s="231">
        <v>2.6844690000000001E-3</v>
      </c>
      <c r="AG265" s="331">
        <v>0</v>
      </c>
      <c r="AH265" s="231">
        <v>378</v>
      </c>
      <c r="AI265" s="231">
        <v>7827.7879999999996</v>
      </c>
      <c r="AJ265" s="231">
        <v>7.827788</v>
      </c>
      <c r="AK265" s="231">
        <v>7.0044840559999999</v>
      </c>
      <c r="AL265" s="331">
        <v>9.6</v>
      </c>
      <c r="AM265" s="231">
        <v>379</v>
      </c>
      <c r="AN265" s="231">
        <v>7830.7879999999996</v>
      </c>
      <c r="AO265" s="231">
        <v>7.8307880000000001</v>
      </c>
      <c r="AP265" s="231">
        <v>7.007168525</v>
      </c>
      <c r="AQ265" s="331">
        <v>9.61</v>
      </c>
      <c r="AR265" s="233">
        <v>1</v>
      </c>
      <c r="AS265" s="233">
        <v>1</v>
      </c>
      <c r="AT265" s="233">
        <v>10</v>
      </c>
      <c r="AU265" s="233">
        <v>0.01</v>
      </c>
      <c r="AV265" s="233">
        <v>1.2007E-2</v>
      </c>
      <c r="AW265" s="333">
        <v>0.02</v>
      </c>
      <c r="AX265" s="234">
        <v>2</v>
      </c>
      <c r="AY265" s="234">
        <v>1200</v>
      </c>
      <c r="AZ265" s="234">
        <v>1.2</v>
      </c>
      <c r="BA265" s="234">
        <v>1.3041381030000001</v>
      </c>
      <c r="BB265" s="336">
        <v>1.79</v>
      </c>
      <c r="BC265" s="17">
        <v>386</v>
      </c>
      <c r="BD265" s="17">
        <v>11.77</v>
      </c>
      <c r="BE265" s="17">
        <v>24.65</v>
      </c>
      <c r="BF265" s="338">
        <v>33.79</v>
      </c>
    </row>
    <row r="266" spans="1:58" x14ac:dyDescent="0.25">
      <c r="A266" s="42" t="s">
        <v>654</v>
      </c>
      <c r="B266" s="16" t="s">
        <v>279</v>
      </c>
      <c r="C266" s="252">
        <v>14419</v>
      </c>
      <c r="D266" s="43">
        <v>108.11</v>
      </c>
      <c r="E266" s="227">
        <v>1</v>
      </c>
      <c r="F266" s="227">
        <v>1</v>
      </c>
      <c r="G266" s="227">
        <v>5</v>
      </c>
      <c r="H266" s="227">
        <v>5.0000000000000001E-3</v>
      </c>
      <c r="I266" s="227">
        <v>2.9905000000000001E-2</v>
      </c>
      <c r="J266" s="325">
        <v>0.03</v>
      </c>
      <c r="K266" s="228"/>
      <c r="L266" s="228"/>
      <c r="M266" s="228"/>
      <c r="N266" s="228"/>
      <c r="O266" s="228"/>
      <c r="P266" s="327">
        <v>0</v>
      </c>
      <c r="Q266" s="229"/>
      <c r="R266" s="229"/>
      <c r="S266" s="229"/>
      <c r="T266" s="229"/>
      <c r="U266" s="229"/>
      <c r="V266" s="328">
        <v>0</v>
      </c>
      <c r="W266" s="46"/>
      <c r="X266" s="46"/>
      <c r="Y266" s="46"/>
      <c r="Z266" s="46"/>
      <c r="AA266" s="46"/>
      <c r="AB266" s="330">
        <v>0</v>
      </c>
      <c r="AC266" s="231"/>
      <c r="AD266" s="231"/>
      <c r="AE266" s="231"/>
      <c r="AF266" s="231"/>
      <c r="AG266" s="331">
        <v>0</v>
      </c>
      <c r="AH266" s="231">
        <v>541</v>
      </c>
      <c r="AI266" s="231">
        <v>7149.049</v>
      </c>
      <c r="AJ266" s="231">
        <v>7.1490489999999998</v>
      </c>
      <c r="AK266" s="231">
        <v>6.397132848</v>
      </c>
      <c r="AL266" s="331">
        <v>5.92</v>
      </c>
      <c r="AM266" s="231">
        <v>541</v>
      </c>
      <c r="AN266" s="231">
        <v>7149.049</v>
      </c>
      <c r="AO266" s="231">
        <v>7.1490489999999998</v>
      </c>
      <c r="AP266" s="231">
        <v>6.397132848</v>
      </c>
      <c r="AQ266" s="331">
        <v>5.92</v>
      </c>
      <c r="AR266" s="233">
        <v>2</v>
      </c>
      <c r="AS266" s="233">
        <v>2</v>
      </c>
      <c r="AT266" s="233">
        <v>60</v>
      </c>
      <c r="AU266" s="233">
        <v>0.06</v>
      </c>
      <c r="AV266" s="233">
        <v>7.8702999999999995E-2</v>
      </c>
      <c r="AW266" s="333">
        <v>7.0000000000000007E-2</v>
      </c>
      <c r="AX266" s="234"/>
      <c r="AY266" s="234"/>
      <c r="AZ266" s="234"/>
      <c r="BA266" s="234"/>
      <c r="BB266" s="336">
        <v>0</v>
      </c>
      <c r="BC266" s="17">
        <v>544</v>
      </c>
      <c r="BD266" s="17">
        <v>7.21</v>
      </c>
      <c r="BE266" s="17">
        <v>6.51</v>
      </c>
      <c r="BF266" s="338">
        <v>6.02</v>
      </c>
    </row>
    <row r="267" spans="1:58" x14ac:dyDescent="0.25">
      <c r="A267" s="42" t="s">
        <v>678</v>
      </c>
      <c r="B267" s="16" t="s">
        <v>300</v>
      </c>
      <c r="C267" s="252">
        <v>18384</v>
      </c>
      <c r="D267" s="43">
        <v>137.84</v>
      </c>
      <c r="E267" s="227">
        <v>2</v>
      </c>
      <c r="F267" s="227">
        <v>2</v>
      </c>
      <c r="G267" s="227">
        <v>769</v>
      </c>
      <c r="H267" s="227">
        <v>0.76900000000000002</v>
      </c>
      <c r="I267" s="227">
        <v>4.5993890000000004</v>
      </c>
      <c r="J267" s="325">
        <v>3.34</v>
      </c>
      <c r="K267" s="228"/>
      <c r="L267" s="228"/>
      <c r="M267" s="228"/>
      <c r="N267" s="228"/>
      <c r="O267" s="228"/>
      <c r="P267" s="327">
        <v>0</v>
      </c>
      <c r="Q267" s="229"/>
      <c r="R267" s="229"/>
      <c r="S267" s="229"/>
      <c r="T267" s="229"/>
      <c r="U267" s="229"/>
      <c r="V267" s="328">
        <v>0</v>
      </c>
      <c r="W267" s="46">
        <v>1</v>
      </c>
      <c r="X267" s="46">
        <v>1</v>
      </c>
      <c r="Y267" s="46">
        <v>370.11974249999997</v>
      </c>
      <c r="Z267" s="46">
        <v>0.37011974199999997</v>
      </c>
      <c r="AA267" s="46">
        <v>0.51742739999999998</v>
      </c>
      <c r="AB267" s="330">
        <v>0.38</v>
      </c>
      <c r="AC267" s="231"/>
      <c r="AD267" s="231"/>
      <c r="AE267" s="231"/>
      <c r="AF267" s="231"/>
      <c r="AG267" s="331">
        <v>0</v>
      </c>
      <c r="AH267" s="231">
        <v>560</v>
      </c>
      <c r="AI267" s="231">
        <v>11696.464</v>
      </c>
      <c r="AJ267" s="231">
        <v>11.696464000000001</v>
      </c>
      <c r="AK267" s="231">
        <v>10.466263980000001</v>
      </c>
      <c r="AL267" s="331">
        <v>7.59</v>
      </c>
      <c r="AM267" s="231">
        <v>560</v>
      </c>
      <c r="AN267" s="231">
        <v>11696.464</v>
      </c>
      <c r="AO267" s="231">
        <v>11.696464000000001</v>
      </c>
      <c r="AP267" s="231">
        <v>10.466263980000001</v>
      </c>
      <c r="AQ267" s="331">
        <v>7.59</v>
      </c>
      <c r="AR267" s="233"/>
      <c r="AS267" s="233"/>
      <c r="AT267" s="233"/>
      <c r="AU267" s="233"/>
      <c r="AV267" s="233"/>
      <c r="AW267" s="333">
        <v>0</v>
      </c>
      <c r="AX267" s="234">
        <v>5</v>
      </c>
      <c r="AY267" s="234">
        <v>6600</v>
      </c>
      <c r="AZ267" s="234">
        <v>6.6</v>
      </c>
      <c r="BA267" s="234">
        <v>6.4496473879999998</v>
      </c>
      <c r="BB267" s="336">
        <v>4.68</v>
      </c>
      <c r="BC267" s="17">
        <v>568</v>
      </c>
      <c r="BD267" s="17">
        <v>19.440000000000001</v>
      </c>
      <c r="BE267" s="17">
        <v>22.03</v>
      </c>
      <c r="BF267" s="338">
        <v>15.98</v>
      </c>
    </row>
    <row r="268" spans="1:58" x14ac:dyDescent="0.25">
      <c r="A268" s="42" t="s">
        <v>378</v>
      </c>
      <c r="B268" s="16" t="s">
        <v>15</v>
      </c>
      <c r="C268" s="252">
        <v>18902</v>
      </c>
      <c r="D268" s="43">
        <v>141.72</v>
      </c>
      <c r="E268" s="227"/>
      <c r="F268" s="227"/>
      <c r="G268" s="227"/>
      <c r="H268" s="227"/>
      <c r="I268" s="227"/>
      <c r="J268" s="325">
        <v>0</v>
      </c>
      <c r="K268" s="228"/>
      <c r="L268" s="228"/>
      <c r="M268" s="228"/>
      <c r="N268" s="228"/>
      <c r="O268" s="228"/>
      <c r="P268" s="327">
        <v>0</v>
      </c>
      <c r="Q268" s="229"/>
      <c r="R268" s="229"/>
      <c r="S268" s="229"/>
      <c r="T268" s="229"/>
      <c r="U268" s="229"/>
      <c r="V268" s="328">
        <v>0</v>
      </c>
      <c r="W268" s="46">
        <v>1</v>
      </c>
      <c r="X268" s="46">
        <v>1</v>
      </c>
      <c r="Y268" s="46">
        <v>419.66201719999998</v>
      </c>
      <c r="Z268" s="46">
        <v>0.419662017</v>
      </c>
      <c r="AA268" s="46">
        <v>0.58668750000000003</v>
      </c>
      <c r="AB268" s="330">
        <v>0.41</v>
      </c>
      <c r="AC268" s="231">
        <v>13</v>
      </c>
      <c r="AD268" s="231">
        <v>14283.834999999999</v>
      </c>
      <c r="AE268" s="231">
        <v>14.283835</v>
      </c>
      <c r="AF268" s="231">
        <v>12.78150263</v>
      </c>
      <c r="AG268" s="331">
        <v>9.02</v>
      </c>
      <c r="AH268" s="231">
        <v>897</v>
      </c>
      <c r="AI268" s="231">
        <v>14504.083000000001</v>
      </c>
      <c r="AJ268" s="231">
        <v>14.504083</v>
      </c>
      <c r="AK268" s="231">
        <v>12.97858579</v>
      </c>
      <c r="AL268" s="331">
        <v>9.16</v>
      </c>
      <c r="AM268" s="231">
        <v>910</v>
      </c>
      <c r="AN268" s="231">
        <v>28787.918000000001</v>
      </c>
      <c r="AO268" s="231">
        <v>28.787918000000001</v>
      </c>
      <c r="AP268" s="231">
        <v>25.76008843</v>
      </c>
      <c r="AQ268" s="331">
        <v>18.18</v>
      </c>
      <c r="AR268" s="233">
        <v>4</v>
      </c>
      <c r="AS268" s="233">
        <v>4</v>
      </c>
      <c r="AT268" s="233">
        <v>52.3</v>
      </c>
      <c r="AU268" s="233">
        <v>5.2299999999999999E-2</v>
      </c>
      <c r="AV268" s="233">
        <v>8.1207000000000001E-2</v>
      </c>
      <c r="AW268" s="333">
        <v>0.06</v>
      </c>
      <c r="AX268" s="234">
        <v>10</v>
      </c>
      <c r="AY268" s="234">
        <v>9675</v>
      </c>
      <c r="AZ268" s="234">
        <v>9.6750000000000007</v>
      </c>
      <c r="BA268" s="234">
        <v>10.79269457</v>
      </c>
      <c r="BB268" s="336">
        <v>7.62</v>
      </c>
      <c r="BC268" s="17">
        <v>925</v>
      </c>
      <c r="BD268" s="17">
        <v>38.93</v>
      </c>
      <c r="BE268" s="17">
        <v>37.22</v>
      </c>
      <c r="BF268" s="338">
        <v>26.26</v>
      </c>
    </row>
    <row r="269" spans="1:58" x14ac:dyDescent="0.25">
      <c r="A269" s="42" t="s">
        <v>398</v>
      </c>
      <c r="B269" s="16" t="s">
        <v>34</v>
      </c>
      <c r="C269" s="252">
        <v>13064</v>
      </c>
      <c r="D269" s="43">
        <v>97.95</v>
      </c>
      <c r="E269" s="227">
        <v>2</v>
      </c>
      <c r="F269" s="227">
        <v>3</v>
      </c>
      <c r="G269" s="227">
        <v>1099</v>
      </c>
      <c r="H269" s="227">
        <v>1.099</v>
      </c>
      <c r="I269" s="227">
        <v>6.5731190000000002</v>
      </c>
      <c r="J269" s="325">
        <v>6.71</v>
      </c>
      <c r="K269" s="228">
        <v>1</v>
      </c>
      <c r="L269" s="228">
        <v>1</v>
      </c>
      <c r="M269" s="228">
        <v>22.770097830000001</v>
      </c>
      <c r="N269" s="228">
        <v>2.2770097999999999E-2</v>
      </c>
      <c r="O269" s="228">
        <v>5.3532499999999997E-2</v>
      </c>
      <c r="P269" s="327">
        <v>0.05</v>
      </c>
      <c r="Q269" s="229"/>
      <c r="R269" s="229"/>
      <c r="S269" s="229"/>
      <c r="T269" s="229"/>
      <c r="U269" s="229"/>
      <c r="V269" s="328">
        <v>0</v>
      </c>
      <c r="W269" s="46">
        <v>1</v>
      </c>
      <c r="X269" s="46">
        <v>1</v>
      </c>
      <c r="Y269" s="46">
        <v>342.26466950000002</v>
      </c>
      <c r="Z269" s="46">
        <v>0.34226466999999999</v>
      </c>
      <c r="AA269" s="46">
        <v>0.47848600800000002</v>
      </c>
      <c r="AB269" s="330">
        <v>0.49</v>
      </c>
      <c r="AC269" s="231">
        <v>2</v>
      </c>
      <c r="AD269" s="231">
        <v>6039.6</v>
      </c>
      <c r="AE269" s="231">
        <v>6.0396000000000001</v>
      </c>
      <c r="AF269" s="231">
        <v>5.4043724620000004</v>
      </c>
      <c r="AG269" s="331">
        <v>5.52</v>
      </c>
      <c r="AH269" s="231">
        <v>817</v>
      </c>
      <c r="AI269" s="231">
        <v>14707.156000000001</v>
      </c>
      <c r="AJ269" s="231">
        <v>14.707155999999999</v>
      </c>
      <c r="AK269" s="231">
        <v>13.160300169999999</v>
      </c>
      <c r="AL269" s="331">
        <v>13.44</v>
      </c>
      <c r="AM269" s="231">
        <v>819</v>
      </c>
      <c r="AN269" s="231">
        <v>20746.756000000001</v>
      </c>
      <c r="AO269" s="231">
        <v>20.746756000000001</v>
      </c>
      <c r="AP269" s="231">
        <v>18.56467263</v>
      </c>
      <c r="AQ269" s="331">
        <v>18.95</v>
      </c>
      <c r="AR269" s="233">
        <v>1</v>
      </c>
      <c r="AS269" s="233">
        <v>2</v>
      </c>
      <c r="AT269" s="233">
        <v>100</v>
      </c>
      <c r="AU269" s="233">
        <v>0.1</v>
      </c>
      <c r="AV269" s="233">
        <v>0.2606</v>
      </c>
      <c r="AW269" s="333">
        <v>0.27</v>
      </c>
      <c r="AX269" s="234">
        <v>38</v>
      </c>
      <c r="AY269" s="234">
        <v>53386</v>
      </c>
      <c r="AZ269" s="234">
        <v>53.386000000000003</v>
      </c>
      <c r="BA269" s="234">
        <v>92.072801780000006</v>
      </c>
      <c r="BB269" s="336">
        <v>94</v>
      </c>
      <c r="BC269" s="17">
        <v>862</v>
      </c>
      <c r="BD269" s="17">
        <v>75.7</v>
      </c>
      <c r="BE269" s="17">
        <v>118</v>
      </c>
      <c r="BF269" s="338">
        <v>120.47</v>
      </c>
    </row>
    <row r="270" spans="1:58" s="32" customFormat="1" x14ac:dyDescent="0.25">
      <c r="A270" s="48" t="s">
        <v>405</v>
      </c>
      <c r="B270" s="16" t="s">
        <v>43</v>
      </c>
      <c r="C270" s="252">
        <v>8501</v>
      </c>
      <c r="D270" s="43">
        <v>63.74</v>
      </c>
      <c r="E270" s="227">
        <v>11</v>
      </c>
      <c r="F270" s="227">
        <v>20</v>
      </c>
      <c r="G270" s="227">
        <v>6630</v>
      </c>
      <c r="H270" s="227">
        <v>6.63</v>
      </c>
      <c r="I270" s="227">
        <v>39.654029999999999</v>
      </c>
      <c r="J270" s="325">
        <v>62.21</v>
      </c>
      <c r="K270" s="228"/>
      <c r="L270" s="228"/>
      <c r="M270" s="228"/>
      <c r="N270" s="228"/>
      <c r="O270" s="228"/>
      <c r="P270" s="327">
        <v>0</v>
      </c>
      <c r="Q270" s="229"/>
      <c r="R270" s="229"/>
      <c r="S270" s="229"/>
      <c r="T270" s="229"/>
      <c r="U270" s="229"/>
      <c r="V270" s="328">
        <v>0</v>
      </c>
      <c r="W270" s="46"/>
      <c r="X270" s="46"/>
      <c r="Y270" s="46"/>
      <c r="Z270" s="46"/>
      <c r="AA270" s="46"/>
      <c r="AB270" s="330">
        <v>0</v>
      </c>
      <c r="AC270" s="231">
        <v>4</v>
      </c>
      <c r="AD270" s="231">
        <v>1017.91</v>
      </c>
      <c r="AE270" s="231">
        <v>1.0179100000000001</v>
      </c>
      <c r="AF270" s="231">
        <v>0.91084919099999995</v>
      </c>
      <c r="AG270" s="331">
        <v>1.43</v>
      </c>
      <c r="AH270" s="231">
        <v>1360</v>
      </c>
      <c r="AI270" s="231">
        <v>26256.616000000002</v>
      </c>
      <c r="AJ270" s="231">
        <v>26.256616000000001</v>
      </c>
      <c r="AK270" s="231">
        <v>23.495021600000001</v>
      </c>
      <c r="AL270" s="331">
        <v>36.86</v>
      </c>
      <c r="AM270" s="231">
        <v>1364</v>
      </c>
      <c r="AN270" s="231">
        <v>27274.526000000002</v>
      </c>
      <c r="AO270" s="231">
        <v>27.274526000000002</v>
      </c>
      <c r="AP270" s="231">
        <v>24.405870790000002</v>
      </c>
      <c r="AQ270" s="331">
        <v>38.29</v>
      </c>
      <c r="AR270" s="233">
        <v>1</v>
      </c>
      <c r="AS270" s="233">
        <v>1</v>
      </c>
      <c r="AT270" s="233">
        <v>7.5</v>
      </c>
      <c r="AU270" s="233">
        <v>7.4999999999999997E-3</v>
      </c>
      <c r="AV270" s="233">
        <v>1.0214000000000001E-2</v>
      </c>
      <c r="AW270" s="333">
        <v>0.02</v>
      </c>
      <c r="AX270" s="234">
        <v>19</v>
      </c>
      <c r="AY270" s="234">
        <v>20400</v>
      </c>
      <c r="AZ270" s="234">
        <v>20.399999999999999</v>
      </c>
      <c r="BA270" s="234">
        <v>29.512175920000001</v>
      </c>
      <c r="BB270" s="336">
        <v>46.3</v>
      </c>
      <c r="BC270" s="17">
        <v>1395</v>
      </c>
      <c r="BD270" s="17">
        <v>54.31</v>
      </c>
      <c r="BE270" s="17">
        <v>93.58</v>
      </c>
      <c r="BF270" s="338">
        <v>146.82</v>
      </c>
    </row>
    <row r="271" spans="1:58" x14ac:dyDescent="0.25">
      <c r="A271" s="42" t="s">
        <v>409</v>
      </c>
      <c r="B271" s="16" t="s">
        <v>48</v>
      </c>
      <c r="C271" s="252">
        <v>16125</v>
      </c>
      <c r="D271" s="43">
        <v>120.9</v>
      </c>
      <c r="E271" s="227">
        <v>9</v>
      </c>
      <c r="F271" s="227">
        <v>21</v>
      </c>
      <c r="G271" s="227">
        <v>7115</v>
      </c>
      <c r="H271" s="227">
        <v>7.1150000000000002</v>
      </c>
      <c r="I271" s="227">
        <v>42.554814999999998</v>
      </c>
      <c r="J271" s="325">
        <v>35.200000000000003</v>
      </c>
      <c r="K271" s="228"/>
      <c r="L271" s="228"/>
      <c r="M271" s="228"/>
      <c r="N271" s="228"/>
      <c r="O271" s="228"/>
      <c r="P271" s="327">
        <v>0</v>
      </c>
      <c r="Q271" s="229"/>
      <c r="R271" s="229"/>
      <c r="S271" s="229"/>
      <c r="T271" s="229"/>
      <c r="U271" s="229"/>
      <c r="V271" s="328">
        <v>0</v>
      </c>
      <c r="W271" s="46"/>
      <c r="X271" s="46"/>
      <c r="Y271" s="46"/>
      <c r="Z271" s="46"/>
      <c r="AA271" s="46"/>
      <c r="AB271" s="330">
        <v>0</v>
      </c>
      <c r="AC271" s="231">
        <v>1</v>
      </c>
      <c r="AD271" s="231">
        <v>1297.06</v>
      </c>
      <c r="AE271" s="231">
        <v>1.2970600000000001</v>
      </c>
      <c r="AF271" s="231">
        <v>1.1606390069999999</v>
      </c>
      <c r="AG271" s="331">
        <v>0.96</v>
      </c>
      <c r="AH271" s="231">
        <v>1080</v>
      </c>
      <c r="AI271" s="231">
        <v>21067.690999999999</v>
      </c>
      <c r="AJ271" s="231">
        <v>21.067691</v>
      </c>
      <c r="AK271" s="231">
        <v>18.851852619999999</v>
      </c>
      <c r="AL271" s="331">
        <v>15.59</v>
      </c>
      <c r="AM271" s="231">
        <v>1081</v>
      </c>
      <c r="AN271" s="231">
        <v>22364.751</v>
      </c>
      <c r="AO271" s="231">
        <v>22.364750999999998</v>
      </c>
      <c r="AP271" s="231">
        <v>20.01249163</v>
      </c>
      <c r="AQ271" s="331">
        <v>16.55</v>
      </c>
      <c r="AR271" s="233">
        <v>8</v>
      </c>
      <c r="AS271" s="233">
        <v>13</v>
      </c>
      <c r="AT271" s="233">
        <v>351.8</v>
      </c>
      <c r="AU271" s="233">
        <v>0.3518</v>
      </c>
      <c r="AV271" s="233">
        <v>1.6026990000000001</v>
      </c>
      <c r="AW271" s="333">
        <v>1.33</v>
      </c>
      <c r="AX271" s="234">
        <v>6</v>
      </c>
      <c r="AY271" s="234">
        <v>3850</v>
      </c>
      <c r="AZ271" s="234">
        <v>3.85</v>
      </c>
      <c r="BA271" s="234">
        <v>2.5758279279999998</v>
      </c>
      <c r="BB271" s="336">
        <v>2.13</v>
      </c>
      <c r="BC271" s="17">
        <v>1104</v>
      </c>
      <c r="BD271" s="17">
        <v>33.68</v>
      </c>
      <c r="BE271" s="17">
        <v>66.75</v>
      </c>
      <c r="BF271" s="338">
        <v>55.21</v>
      </c>
    </row>
    <row r="272" spans="1:58" x14ac:dyDescent="0.25">
      <c r="A272" s="42" t="s">
        <v>497</v>
      </c>
      <c r="B272" s="16" t="s">
        <v>789</v>
      </c>
      <c r="C272" s="252">
        <v>28509</v>
      </c>
      <c r="D272" s="43">
        <v>213.75</v>
      </c>
      <c r="E272" s="227">
        <v>5</v>
      </c>
      <c r="F272" s="227">
        <v>11</v>
      </c>
      <c r="G272" s="227">
        <v>10560</v>
      </c>
      <c r="H272" s="227">
        <v>10.56</v>
      </c>
      <c r="I272" s="227">
        <v>63.15936</v>
      </c>
      <c r="J272" s="325">
        <v>29.55</v>
      </c>
      <c r="K272" s="228"/>
      <c r="L272" s="228"/>
      <c r="M272" s="228"/>
      <c r="N272" s="228"/>
      <c r="O272" s="228"/>
      <c r="P272" s="327">
        <v>0</v>
      </c>
      <c r="Q272" s="229"/>
      <c r="R272" s="229"/>
      <c r="S272" s="229"/>
      <c r="T272" s="229"/>
      <c r="U272" s="229"/>
      <c r="V272" s="328">
        <v>0</v>
      </c>
      <c r="W272" s="46">
        <v>1</v>
      </c>
      <c r="X272" s="46">
        <v>1</v>
      </c>
      <c r="Y272" s="46">
        <v>107</v>
      </c>
      <c r="Z272" s="46">
        <v>0.107</v>
      </c>
      <c r="AA272" s="46">
        <v>0.63366029999999995</v>
      </c>
      <c r="AB272" s="330">
        <v>0.3</v>
      </c>
      <c r="AC272" s="231"/>
      <c r="AD272" s="231"/>
      <c r="AE272" s="231"/>
      <c r="AF272" s="231"/>
      <c r="AG272" s="331">
        <v>0</v>
      </c>
      <c r="AH272" s="231">
        <v>1098</v>
      </c>
      <c r="AI272" s="231">
        <v>16203.974</v>
      </c>
      <c r="AJ272" s="231">
        <v>16.203973999999999</v>
      </c>
      <c r="AK272" s="231">
        <v>14.499687209999999</v>
      </c>
      <c r="AL272" s="331">
        <v>6.78</v>
      </c>
      <c r="AM272" s="231">
        <v>1098</v>
      </c>
      <c r="AN272" s="231">
        <v>16203.974</v>
      </c>
      <c r="AO272" s="231">
        <v>16.203973999999999</v>
      </c>
      <c r="AP272" s="231">
        <v>14.499687209999999</v>
      </c>
      <c r="AQ272" s="331">
        <v>6.78</v>
      </c>
      <c r="AR272" s="233">
        <v>3</v>
      </c>
      <c r="AS272" s="233">
        <v>3</v>
      </c>
      <c r="AT272" s="233">
        <v>342</v>
      </c>
      <c r="AU272" s="233">
        <v>0.34200000000000003</v>
      </c>
      <c r="AV272" s="233">
        <v>1.3140719999999999</v>
      </c>
      <c r="AW272" s="333">
        <v>0.61</v>
      </c>
      <c r="AX272" s="234">
        <v>20</v>
      </c>
      <c r="AY272" s="234">
        <v>17560</v>
      </c>
      <c r="AZ272" s="234">
        <v>17.559999999999999</v>
      </c>
      <c r="BA272" s="234">
        <v>19.899159099999999</v>
      </c>
      <c r="BB272" s="336">
        <v>9.31</v>
      </c>
      <c r="BC272" s="17">
        <v>1127</v>
      </c>
      <c r="BD272" s="17">
        <v>44.77</v>
      </c>
      <c r="BE272" s="17">
        <v>99.51</v>
      </c>
      <c r="BF272" s="338">
        <v>46.55</v>
      </c>
    </row>
    <row r="273" spans="1:58" s="32" customFormat="1" x14ac:dyDescent="0.25">
      <c r="A273" s="48" t="s">
        <v>552</v>
      </c>
      <c r="B273" s="16" t="s">
        <v>828</v>
      </c>
      <c r="C273" s="252">
        <v>4903</v>
      </c>
      <c r="D273" s="43">
        <v>36.76</v>
      </c>
      <c r="E273" s="227">
        <v>3</v>
      </c>
      <c r="F273" s="227">
        <v>9</v>
      </c>
      <c r="G273" s="227">
        <v>2540</v>
      </c>
      <c r="H273" s="227">
        <v>2.54</v>
      </c>
      <c r="I273" s="227">
        <v>15.191739999999999</v>
      </c>
      <c r="J273" s="325">
        <v>41.33</v>
      </c>
      <c r="K273" s="228"/>
      <c r="L273" s="228"/>
      <c r="M273" s="228"/>
      <c r="N273" s="228"/>
      <c r="O273" s="228"/>
      <c r="P273" s="327">
        <v>0</v>
      </c>
      <c r="Q273" s="229"/>
      <c r="R273" s="229"/>
      <c r="S273" s="229"/>
      <c r="T273" s="229"/>
      <c r="U273" s="229"/>
      <c r="V273" s="328">
        <v>0</v>
      </c>
      <c r="W273" s="46"/>
      <c r="X273" s="46"/>
      <c r="Y273" s="46"/>
      <c r="Z273" s="46"/>
      <c r="AA273" s="46"/>
      <c r="AB273" s="330">
        <v>0</v>
      </c>
      <c r="AC273" s="231">
        <v>4</v>
      </c>
      <c r="AD273" s="231">
        <v>7560.09</v>
      </c>
      <c r="AE273" s="231">
        <v>7.5600899999999998</v>
      </c>
      <c r="AF273" s="231">
        <v>6.7649417520000004</v>
      </c>
      <c r="AG273" s="331">
        <v>18.399999999999999</v>
      </c>
      <c r="AH273" s="231">
        <v>404</v>
      </c>
      <c r="AI273" s="231">
        <v>7784.317</v>
      </c>
      <c r="AJ273" s="231">
        <v>7.7843169999999997</v>
      </c>
      <c r="AK273" s="231">
        <v>6.9655852100000004</v>
      </c>
      <c r="AL273" s="331">
        <v>18.95</v>
      </c>
      <c r="AM273" s="231">
        <v>408</v>
      </c>
      <c r="AN273" s="231">
        <v>15344.406999999999</v>
      </c>
      <c r="AO273" s="231">
        <v>15.344407</v>
      </c>
      <c r="AP273" s="231">
        <v>13.730526960000001</v>
      </c>
      <c r="AQ273" s="331">
        <v>37.35</v>
      </c>
      <c r="AR273" s="233"/>
      <c r="AS273" s="233"/>
      <c r="AT273" s="233"/>
      <c r="AU273" s="233"/>
      <c r="AV273" s="233"/>
      <c r="AW273" s="333">
        <v>0</v>
      </c>
      <c r="AX273" s="234">
        <v>20</v>
      </c>
      <c r="AY273" s="234">
        <v>25630</v>
      </c>
      <c r="AZ273" s="234">
        <v>25.63</v>
      </c>
      <c r="BA273" s="234">
        <v>39.851097879999998</v>
      </c>
      <c r="BB273" s="336">
        <v>108.41</v>
      </c>
      <c r="BC273" s="17">
        <v>431</v>
      </c>
      <c r="BD273" s="17">
        <v>43.51</v>
      </c>
      <c r="BE273" s="17">
        <v>68.77</v>
      </c>
      <c r="BF273" s="338">
        <v>187.08</v>
      </c>
    </row>
    <row r="274" spans="1:58" x14ac:dyDescent="0.25">
      <c r="A274" s="42" t="s">
        <v>587</v>
      </c>
      <c r="B274" s="16" t="s">
        <v>217</v>
      </c>
      <c r="C274" s="252">
        <v>6026</v>
      </c>
      <c r="D274" s="43">
        <v>45.18</v>
      </c>
      <c r="E274" s="227">
        <v>4</v>
      </c>
      <c r="F274" s="227">
        <v>10</v>
      </c>
      <c r="G274" s="227">
        <v>2828</v>
      </c>
      <c r="H274" s="227">
        <v>2.8279999999999998</v>
      </c>
      <c r="I274" s="227">
        <v>16.914268</v>
      </c>
      <c r="J274" s="325">
        <v>37.44</v>
      </c>
      <c r="K274" s="228"/>
      <c r="L274" s="228"/>
      <c r="M274" s="228"/>
      <c r="N274" s="228"/>
      <c r="O274" s="228"/>
      <c r="P274" s="327">
        <v>0</v>
      </c>
      <c r="Q274" s="229"/>
      <c r="R274" s="229"/>
      <c r="S274" s="229"/>
      <c r="T274" s="229"/>
      <c r="U274" s="229"/>
      <c r="V274" s="328">
        <v>0</v>
      </c>
      <c r="W274" s="46"/>
      <c r="X274" s="46"/>
      <c r="Y274" s="46"/>
      <c r="Z274" s="46"/>
      <c r="AA274" s="46"/>
      <c r="AB274" s="330">
        <v>0</v>
      </c>
      <c r="AC274" s="231">
        <v>2</v>
      </c>
      <c r="AD274" s="231">
        <v>598.67999999999995</v>
      </c>
      <c r="AE274" s="231">
        <v>0.59867999999999999</v>
      </c>
      <c r="AF274" s="231">
        <v>0.53571258099999997</v>
      </c>
      <c r="AG274" s="331">
        <v>1.19</v>
      </c>
      <c r="AH274" s="231">
        <v>502</v>
      </c>
      <c r="AI274" s="231">
        <v>14264.924999999999</v>
      </c>
      <c r="AJ274" s="231">
        <v>14.264925</v>
      </c>
      <c r="AK274" s="231">
        <v>12.76458173</v>
      </c>
      <c r="AL274" s="331">
        <v>28.25</v>
      </c>
      <c r="AM274" s="231">
        <v>504</v>
      </c>
      <c r="AN274" s="231">
        <v>14863.605</v>
      </c>
      <c r="AO274" s="231">
        <v>14.863605</v>
      </c>
      <c r="AP274" s="231">
        <v>13.300294320000001</v>
      </c>
      <c r="AQ274" s="331">
        <v>29.44</v>
      </c>
      <c r="AR274" s="233">
        <v>1</v>
      </c>
      <c r="AS274" s="233">
        <v>1</v>
      </c>
      <c r="AT274" s="233">
        <v>11</v>
      </c>
      <c r="AU274" s="233">
        <v>1.0999999999999999E-2</v>
      </c>
      <c r="AV274" s="233">
        <v>2.3011E-2</v>
      </c>
      <c r="AW274" s="333">
        <v>0.05</v>
      </c>
      <c r="AX274" s="234">
        <v>17</v>
      </c>
      <c r="AY274" s="234">
        <v>39731</v>
      </c>
      <c r="AZ274" s="234">
        <v>39.731000000000002</v>
      </c>
      <c r="BA274" s="234">
        <v>73.101722949999996</v>
      </c>
      <c r="BB274" s="336">
        <v>161.80000000000001</v>
      </c>
      <c r="BC274" s="17">
        <v>526</v>
      </c>
      <c r="BD274" s="17">
        <v>57.43</v>
      </c>
      <c r="BE274" s="17">
        <v>103.34</v>
      </c>
      <c r="BF274" s="338">
        <v>228.72</v>
      </c>
    </row>
    <row r="275" spans="1:58" x14ac:dyDescent="0.25">
      <c r="A275" s="42" t="s">
        <v>659</v>
      </c>
      <c r="B275" s="16" t="s">
        <v>283</v>
      </c>
      <c r="C275" s="252">
        <v>12617</v>
      </c>
      <c r="D275" s="43">
        <v>94.6</v>
      </c>
      <c r="E275" s="227">
        <v>5</v>
      </c>
      <c r="F275" s="227">
        <v>8</v>
      </c>
      <c r="G275" s="227">
        <v>3240</v>
      </c>
      <c r="H275" s="227">
        <v>3.24</v>
      </c>
      <c r="I275" s="227">
        <v>19.378440000000001</v>
      </c>
      <c r="J275" s="325">
        <v>20.49</v>
      </c>
      <c r="K275" s="228"/>
      <c r="L275" s="228"/>
      <c r="M275" s="228"/>
      <c r="N275" s="228"/>
      <c r="O275" s="228"/>
      <c r="P275" s="327">
        <v>0</v>
      </c>
      <c r="Q275" s="229"/>
      <c r="R275" s="229"/>
      <c r="S275" s="229"/>
      <c r="T275" s="229"/>
      <c r="U275" s="229"/>
      <c r="V275" s="328">
        <v>0</v>
      </c>
      <c r="W275" s="46"/>
      <c r="X275" s="46"/>
      <c r="Y275" s="46"/>
      <c r="Z275" s="46"/>
      <c r="AA275" s="46"/>
      <c r="AB275" s="330">
        <v>0</v>
      </c>
      <c r="AC275" s="231">
        <v>6</v>
      </c>
      <c r="AD275" s="231">
        <v>1452.19</v>
      </c>
      <c r="AE275" s="231">
        <v>1.4521900000000001</v>
      </c>
      <c r="AF275" s="231">
        <v>1.299452885</v>
      </c>
      <c r="AG275" s="331">
        <v>1.37</v>
      </c>
      <c r="AH275" s="231">
        <v>760</v>
      </c>
      <c r="AI275" s="231">
        <v>15013.460999999999</v>
      </c>
      <c r="AJ275" s="231">
        <v>15.013461</v>
      </c>
      <c r="AK275" s="231">
        <v>13.4343889</v>
      </c>
      <c r="AL275" s="331">
        <v>14.2</v>
      </c>
      <c r="AM275" s="231">
        <v>766</v>
      </c>
      <c r="AN275" s="231">
        <v>16465.651000000002</v>
      </c>
      <c r="AO275" s="231">
        <v>16.465651000000001</v>
      </c>
      <c r="AP275" s="231">
        <v>14.733841780000001</v>
      </c>
      <c r="AQ275" s="331">
        <v>15.58</v>
      </c>
      <c r="AR275" s="233">
        <v>5</v>
      </c>
      <c r="AS275" s="233">
        <v>6</v>
      </c>
      <c r="AT275" s="233">
        <v>276</v>
      </c>
      <c r="AU275" s="233">
        <v>0.27600000000000002</v>
      </c>
      <c r="AV275" s="233">
        <v>0.58147599999999999</v>
      </c>
      <c r="AW275" s="333">
        <v>0.61</v>
      </c>
      <c r="AX275" s="234">
        <v>4</v>
      </c>
      <c r="AY275" s="234">
        <v>9200</v>
      </c>
      <c r="AZ275" s="234">
        <v>9.1999999999999993</v>
      </c>
      <c r="BA275" s="234">
        <v>11.73938693</v>
      </c>
      <c r="BB275" s="336">
        <v>12.41</v>
      </c>
      <c r="BC275" s="17">
        <v>780</v>
      </c>
      <c r="BD275" s="17">
        <v>29.18</v>
      </c>
      <c r="BE275" s="17">
        <v>46.43</v>
      </c>
      <c r="BF275" s="338">
        <v>49.08</v>
      </c>
    </row>
    <row r="276" spans="1:58" x14ac:dyDescent="0.25">
      <c r="A276" s="42" t="s">
        <v>686</v>
      </c>
      <c r="B276" s="16" t="s">
        <v>308</v>
      </c>
      <c r="C276" s="252">
        <v>22928</v>
      </c>
      <c r="D276" s="43">
        <v>171.91</v>
      </c>
      <c r="E276" s="227">
        <v>9</v>
      </c>
      <c r="F276" s="227">
        <v>16</v>
      </c>
      <c r="G276" s="227">
        <v>3397.5</v>
      </c>
      <c r="H276" s="227">
        <v>3.3975</v>
      </c>
      <c r="I276" s="227">
        <v>20.3204475</v>
      </c>
      <c r="J276" s="325">
        <v>11.82</v>
      </c>
      <c r="K276" s="228"/>
      <c r="L276" s="228"/>
      <c r="M276" s="228"/>
      <c r="N276" s="228"/>
      <c r="O276" s="228"/>
      <c r="P276" s="327">
        <v>0</v>
      </c>
      <c r="Q276" s="229"/>
      <c r="R276" s="229"/>
      <c r="S276" s="229"/>
      <c r="T276" s="229"/>
      <c r="U276" s="229"/>
      <c r="V276" s="328">
        <v>0</v>
      </c>
      <c r="W276" s="46">
        <v>1</v>
      </c>
      <c r="X276" s="46">
        <v>2</v>
      </c>
      <c r="Y276" s="46">
        <v>100</v>
      </c>
      <c r="Z276" s="46">
        <v>0.1</v>
      </c>
      <c r="AA276" s="46">
        <v>0.248088372</v>
      </c>
      <c r="AB276" s="330">
        <v>0.14000000000000001</v>
      </c>
      <c r="AC276" s="231">
        <v>9</v>
      </c>
      <c r="AD276" s="231">
        <v>1189.49</v>
      </c>
      <c r="AE276" s="231">
        <v>1.1894899999999999</v>
      </c>
      <c r="AF276" s="231">
        <v>1.0643829060000001</v>
      </c>
      <c r="AG276" s="331">
        <v>0.62</v>
      </c>
      <c r="AH276" s="231">
        <v>1719</v>
      </c>
      <c r="AI276" s="231">
        <v>33339.283000000003</v>
      </c>
      <c r="AJ276" s="231">
        <v>33.339283000000002</v>
      </c>
      <c r="AK276" s="231">
        <v>29.832754309999999</v>
      </c>
      <c r="AL276" s="331">
        <v>17.350000000000001</v>
      </c>
      <c r="AM276" s="231">
        <v>1728</v>
      </c>
      <c r="AN276" s="231">
        <v>34528.773000000001</v>
      </c>
      <c r="AO276" s="231">
        <v>34.528773000000001</v>
      </c>
      <c r="AP276" s="231">
        <v>30.897137220000001</v>
      </c>
      <c r="AQ276" s="331">
        <v>17.97</v>
      </c>
      <c r="AR276" s="233">
        <v>14</v>
      </c>
      <c r="AS276" s="233">
        <v>23</v>
      </c>
      <c r="AT276" s="233">
        <v>1739.3</v>
      </c>
      <c r="AU276" s="233">
        <v>1.7393000000000001</v>
      </c>
      <c r="AV276" s="233">
        <v>4.8902840000000003</v>
      </c>
      <c r="AW276" s="333">
        <v>2.84</v>
      </c>
      <c r="AX276" s="234">
        <v>18</v>
      </c>
      <c r="AY276" s="234">
        <v>33500</v>
      </c>
      <c r="AZ276" s="234">
        <v>33.5</v>
      </c>
      <c r="BA276" s="234">
        <v>48.963432760000003</v>
      </c>
      <c r="BB276" s="336">
        <v>28.48</v>
      </c>
      <c r="BC276" s="17">
        <v>1770</v>
      </c>
      <c r="BD276" s="17">
        <v>73.27</v>
      </c>
      <c r="BE276" s="17">
        <v>105.32</v>
      </c>
      <c r="BF276" s="338">
        <v>61.27</v>
      </c>
    </row>
    <row r="277" spans="1:58" s="32" customFormat="1" x14ac:dyDescent="0.25">
      <c r="A277" s="48" t="s">
        <v>706</v>
      </c>
      <c r="B277" s="16" t="s">
        <v>329</v>
      </c>
      <c r="C277" s="252">
        <v>8154</v>
      </c>
      <c r="D277" s="43">
        <v>61.14</v>
      </c>
      <c r="E277" s="227">
        <v>10</v>
      </c>
      <c r="F277" s="227">
        <v>14</v>
      </c>
      <c r="G277" s="227">
        <v>4797</v>
      </c>
      <c r="H277" s="227">
        <v>4.7969999999999997</v>
      </c>
      <c r="I277" s="227">
        <v>28.690857000000001</v>
      </c>
      <c r="J277" s="325">
        <v>46.93</v>
      </c>
      <c r="K277" s="228"/>
      <c r="L277" s="228"/>
      <c r="M277" s="228"/>
      <c r="N277" s="228"/>
      <c r="O277" s="228"/>
      <c r="P277" s="327">
        <v>0</v>
      </c>
      <c r="Q277" s="229"/>
      <c r="R277" s="229"/>
      <c r="S277" s="229"/>
      <c r="T277" s="229"/>
      <c r="U277" s="229"/>
      <c r="V277" s="328">
        <v>0</v>
      </c>
      <c r="W277" s="46"/>
      <c r="X277" s="46"/>
      <c r="Y277" s="46"/>
      <c r="Z277" s="46"/>
      <c r="AA277" s="46"/>
      <c r="AB277" s="330">
        <v>0</v>
      </c>
      <c r="AC277" s="231"/>
      <c r="AD277" s="231"/>
      <c r="AE277" s="231"/>
      <c r="AF277" s="231"/>
      <c r="AG277" s="331">
        <v>0</v>
      </c>
      <c r="AH277" s="231">
        <v>751</v>
      </c>
      <c r="AI277" s="231">
        <v>16418.955000000002</v>
      </c>
      <c r="AJ277" s="231">
        <v>16.418955</v>
      </c>
      <c r="AK277" s="231">
        <v>14.69205713</v>
      </c>
      <c r="AL277" s="331">
        <v>24.03</v>
      </c>
      <c r="AM277" s="231">
        <v>751</v>
      </c>
      <c r="AN277" s="231">
        <v>16418.955000000002</v>
      </c>
      <c r="AO277" s="231">
        <v>16.418955</v>
      </c>
      <c r="AP277" s="231">
        <v>14.69205713</v>
      </c>
      <c r="AQ277" s="331">
        <v>24.03</v>
      </c>
      <c r="AR277" s="233">
        <v>5</v>
      </c>
      <c r="AS277" s="233">
        <v>5</v>
      </c>
      <c r="AT277" s="233">
        <v>66.5</v>
      </c>
      <c r="AU277" s="233">
        <v>6.6500000000000004E-2</v>
      </c>
      <c r="AV277" s="233">
        <v>0.14865100000000001</v>
      </c>
      <c r="AW277" s="333">
        <v>0.24</v>
      </c>
      <c r="AX277" s="234">
        <v>31</v>
      </c>
      <c r="AY277" s="234">
        <v>25650</v>
      </c>
      <c r="AZ277" s="234">
        <v>25.65</v>
      </c>
      <c r="BA277" s="234">
        <v>34.373131630000003</v>
      </c>
      <c r="BB277" s="336">
        <v>56.22</v>
      </c>
      <c r="BC277" s="17">
        <v>797</v>
      </c>
      <c r="BD277" s="17">
        <v>46.93</v>
      </c>
      <c r="BE277" s="17">
        <v>77.900000000000006</v>
      </c>
      <c r="BF277" s="338">
        <v>127.43</v>
      </c>
    </row>
    <row r="278" spans="1:58" x14ac:dyDescent="0.25">
      <c r="A278" s="42" t="s">
        <v>376</v>
      </c>
      <c r="B278" s="16" t="s">
        <v>13</v>
      </c>
      <c r="C278" s="252">
        <v>10147</v>
      </c>
      <c r="D278" s="43">
        <v>76.08</v>
      </c>
      <c r="E278" s="227"/>
      <c r="F278" s="227"/>
      <c r="G278" s="227"/>
      <c r="H278" s="227"/>
      <c r="I278" s="227"/>
      <c r="J278" s="325">
        <v>0</v>
      </c>
      <c r="K278" s="228"/>
      <c r="L278" s="228"/>
      <c r="M278" s="228"/>
      <c r="N278" s="228"/>
      <c r="O278" s="228"/>
      <c r="P278" s="327">
        <v>0</v>
      </c>
      <c r="Q278" s="229"/>
      <c r="R278" s="229"/>
      <c r="S278" s="229"/>
      <c r="T278" s="229"/>
      <c r="U278" s="229"/>
      <c r="V278" s="328">
        <v>0</v>
      </c>
      <c r="W278" s="46"/>
      <c r="X278" s="46"/>
      <c r="Y278" s="46"/>
      <c r="Z278" s="46"/>
      <c r="AA278" s="46"/>
      <c r="AB278" s="330">
        <v>0</v>
      </c>
      <c r="AC278" s="231"/>
      <c r="AD278" s="231"/>
      <c r="AE278" s="231"/>
      <c r="AF278" s="231"/>
      <c r="AG278" s="331">
        <v>0</v>
      </c>
      <c r="AH278" s="231">
        <v>191</v>
      </c>
      <c r="AI278" s="231">
        <v>3548.8470000000002</v>
      </c>
      <c r="AJ278" s="231">
        <v>3.5488469999999999</v>
      </c>
      <c r="AK278" s="231">
        <v>3.1755896080000001</v>
      </c>
      <c r="AL278" s="331">
        <v>4.17</v>
      </c>
      <c r="AM278" s="231">
        <v>191</v>
      </c>
      <c r="AN278" s="231">
        <v>3548.8470000000002</v>
      </c>
      <c r="AO278" s="231">
        <v>3.5488469999999999</v>
      </c>
      <c r="AP278" s="231">
        <v>3.1755896080000001</v>
      </c>
      <c r="AQ278" s="331">
        <v>4.17</v>
      </c>
      <c r="AR278" s="233"/>
      <c r="AS278" s="233"/>
      <c r="AT278" s="233"/>
      <c r="AU278" s="233"/>
      <c r="AV278" s="233"/>
      <c r="AW278" s="333">
        <v>0</v>
      </c>
      <c r="AX278" s="234"/>
      <c r="AY278" s="234"/>
      <c r="AZ278" s="234"/>
      <c r="BA278" s="234"/>
      <c r="BB278" s="336">
        <v>0</v>
      </c>
      <c r="BC278" s="17">
        <v>191</v>
      </c>
      <c r="BD278" s="17">
        <v>3.55</v>
      </c>
      <c r="BE278" s="17">
        <v>3.18</v>
      </c>
      <c r="BF278" s="338">
        <v>4.17</v>
      </c>
    </row>
    <row r="279" spans="1:58" x14ac:dyDescent="0.25">
      <c r="A279" s="42" t="s">
        <v>384</v>
      </c>
      <c r="B279" s="16" t="s">
        <v>20</v>
      </c>
      <c r="C279" s="252">
        <v>54166</v>
      </c>
      <c r="D279" s="43">
        <v>406.12</v>
      </c>
      <c r="E279" s="227">
        <v>7</v>
      </c>
      <c r="F279" s="227">
        <v>10</v>
      </c>
      <c r="G279" s="227">
        <v>6512</v>
      </c>
      <c r="H279" s="227">
        <v>6.5119999999999996</v>
      </c>
      <c r="I279" s="227">
        <v>38.948272000000003</v>
      </c>
      <c r="J279" s="325">
        <v>9.59</v>
      </c>
      <c r="K279" s="228"/>
      <c r="L279" s="228"/>
      <c r="M279" s="228"/>
      <c r="N279" s="228"/>
      <c r="O279" s="228"/>
      <c r="P279" s="327">
        <v>0</v>
      </c>
      <c r="Q279" s="229"/>
      <c r="R279" s="229"/>
      <c r="S279" s="229"/>
      <c r="T279" s="229"/>
      <c r="U279" s="229"/>
      <c r="V279" s="328">
        <v>0</v>
      </c>
      <c r="W279" s="46">
        <v>1</v>
      </c>
      <c r="X279" s="46">
        <v>1</v>
      </c>
      <c r="Y279" s="46">
        <v>985</v>
      </c>
      <c r="Z279" s="46">
        <v>0.98499999999999999</v>
      </c>
      <c r="AA279" s="46">
        <v>0.63994980000000001</v>
      </c>
      <c r="AB279" s="330">
        <v>0.16</v>
      </c>
      <c r="AC279" s="231">
        <v>4</v>
      </c>
      <c r="AD279" s="231">
        <v>1250.855</v>
      </c>
      <c r="AE279" s="231">
        <v>1.2508550000000001</v>
      </c>
      <c r="AF279" s="231">
        <v>1.1192937140000001</v>
      </c>
      <c r="AG279" s="331">
        <v>0.28000000000000003</v>
      </c>
      <c r="AH279" s="231">
        <v>982</v>
      </c>
      <c r="AI279" s="231">
        <v>15860.001</v>
      </c>
      <c r="AJ279" s="231">
        <v>15.860001</v>
      </c>
      <c r="AK279" s="231">
        <v>14.19189229</v>
      </c>
      <c r="AL279" s="331">
        <v>3.49</v>
      </c>
      <c r="AM279" s="231">
        <v>986</v>
      </c>
      <c r="AN279" s="231">
        <v>17110.856</v>
      </c>
      <c r="AO279" s="231">
        <v>17.110855999999998</v>
      </c>
      <c r="AP279" s="231">
        <v>15.311185999999999</v>
      </c>
      <c r="AQ279" s="331">
        <v>3.77</v>
      </c>
      <c r="AR279" s="233">
        <v>1</v>
      </c>
      <c r="AS279" s="233">
        <v>1</v>
      </c>
      <c r="AT279" s="233">
        <v>45</v>
      </c>
      <c r="AU279" s="233">
        <v>4.4999999999999998E-2</v>
      </c>
      <c r="AV279" s="233">
        <v>0.11727</v>
      </c>
      <c r="AW279" s="333">
        <v>0.03</v>
      </c>
      <c r="AX279" s="234">
        <v>12</v>
      </c>
      <c r="AY279" s="234">
        <v>15950</v>
      </c>
      <c r="AZ279" s="234">
        <v>15.95</v>
      </c>
      <c r="BA279" s="234">
        <v>20.011401849999999</v>
      </c>
      <c r="BB279" s="336">
        <v>4.93</v>
      </c>
      <c r="BC279" s="17">
        <v>1007</v>
      </c>
      <c r="BD279" s="17">
        <v>40.6</v>
      </c>
      <c r="BE279" s="17">
        <v>75.03</v>
      </c>
      <c r="BF279" s="338">
        <v>18.47</v>
      </c>
    </row>
    <row r="280" spans="1:58" x14ac:dyDescent="0.25">
      <c r="A280" s="42" t="s">
        <v>389</v>
      </c>
      <c r="B280" s="16" t="s">
        <v>24</v>
      </c>
      <c r="C280" s="252">
        <v>8501</v>
      </c>
      <c r="D280" s="43">
        <v>63.74</v>
      </c>
      <c r="E280" s="227">
        <v>1</v>
      </c>
      <c r="F280" s="227">
        <v>2</v>
      </c>
      <c r="G280" s="227">
        <v>360</v>
      </c>
      <c r="H280" s="227">
        <v>0.36</v>
      </c>
      <c r="I280" s="227">
        <v>2.1531600000000002</v>
      </c>
      <c r="J280" s="325">
        <v>3.38</v>
      </c>
      <c r="K280" s="228"/>
      <c r="L280" s="228"/>
      <c r="M280" s="228"/>
      <c r="N280" s="228"/>
      <c r="O280" s="228"/>
      <c r="P280" s="327">
        <v>0</v>
      </c>
      <c r="Q280" s="229"/>
      <c r="R280" s="229"/>
      <c r="S280" s="229"/>
      <c r="T280" s="229"/>
      <c r="U280" s="229"/>
      <c r="V280" s="328">
        <v>0</v>
      </c>
      <c r="W280" s="46"/>
      <c r="X280" s="46"/>
      <c r="Y280" s="46"/>
      <c r="Z280" s="46"/>
      <c r="AA280" s="46"/>
      <c r="AB280" s="330">
        <v>0</v>
      </c>
      <c r="AC280" s="231"/>
      <c r="AD280" s="231"/>
      <c r="AE280" s="231"/>
      <c r="AF280" s="231"/>
      <c r="AG280" s="331">
        <v>0</v>
      </c>
      <c r="AH280" s="231">
        <v>300</v>
      </c>
      <c r="AI280" s="231">
        <v>5548.9430000000002</v>
      </c>
      <c r="AJ280" s="231">
        <v>5.5489430000000004</v>
      </c>
      <c r="AK280" s="231">
        <v>4.9653213359999997</v>
      </c>
      <c r="AL280" s="331">
        <v>7.79</v>
      </c>
      <c r="AM280" s="231">
        <v>300</v>
      </c>
      <c r="AN280" s="231">
        <v>5548.9430000000002</v>
      </c>
      <c r="AO280" s="231">
        <v>5.5489430000000004</v>
      </c>
      <c r="AP280" s="231">
        <v>4.9653213359999997</v>
      </c>
      <c r="AQ280" s="331">
        <v>7.79</v>
      </c>
      <c r="AR280" s="233"/>
      <c r="AS280" s="233"/>
      <c r="AT280" s="233"/>
      <c r="AU280" s="233"/>
      <c r="AV280" s="233"/>
      <c r="AW280" s="333">
        <v>0</v>
      </c>
      <c r="AX280" s="234">
        <v>9</v>
      </c>
      <c r="AY280" s="234">
        <v>15607.5</v>
      </c>
      <c r="AZ280" s="234">
        <v>15.6075</v>
      </c>
      <c r="BA280" s="234">
        <v>14.29413244</v>
      </c>
      <c r="BB280" s="336">
        <v>22.43</v>
      </c>
      <c r="BC280" s="17">
        <v>310</v>
      </c>
      <c r="BD280" s="17">
        <v>21.52</v>
      </c>
      <c r="BE280" s="17">
        <v>21.41</v>
      </c>
      <c r="BF280" s="338">
        <v>33.590000000000003</v>
      </c>
    </row>
    <row r="281" spans="1:58" x14ac:dyDescent="0.25">
      <c r="A281" s="42" t="s">
        <v>401</v>
      </c>
      <c r="B281" s="16" t="s">
        <v>38</v>
      </c>
      <c r="C281" s="252">
        <v>15093</v>
      </c>
      <c r="D281" s="43">
        <v>113.16</v>
      </c>
      <c r="E281" s="227">
        <v>2</v>
      </c>
      <c r="F281" s="227">
        <v>3</v>
      </c>
      <c r="G281" s="227">
        <v>1155</v>
      </c>
      <c r="H281" s="227">
        <v>1.155</v>
      </c>
      <c r="I281" s="227">
        <v>6.9080550000000001</v>
      </c>
      <c r="J281" s="325">
        <v>6.1</v>
      </c>
      <c r="K281" s="228"/>
      <c r="L281" s="228"/>
      <c r="M281" s="228"/>
      <c r="N281" s="228"/>
      <c r="O281" s="228"/>
      <c r="P281" s="327">
        <v>0</v>
      </c>
      <c r="Q281" s="229"/>
      <c r="R281" s="229"/>
      <c r="S281" s="229"/>
      <c r="T281" s="229"/>
      <c r="U281" s="229"/>
      <c r="V281" s="328">
        <v>0</v>
      </c>
      <c r="W281" s="46"/>
      <c r="X281" s="46"/>
      <c r="Y281" s="46"/>
      <c r="Z281" s="46"/>
      <c r="AA281" s="46"/>
      <c r="AB281" s="330">
        <v>0</v>
      </c>
      <c r="AC281" s="231">
        <v>3</v>
      </c>
      <c r="AD281" s="231">
        <v>3218.12</v>
      </c>
      <c r="AE281" s="231">
        <v>3.2181199999999999</v>
      </c>
      <c r="AF281" s="231">
        <v>2.8796475109999999</v>
      </c>
      <c r="AG281" s="331">
        <v>2.54</v>
      </c>
      <c r="AH281" s="231">
        <v>525</v>
      </c>
      <c r="AI281" s="231">
        <v>8713.1010000000006</v>
      </c>
      <c r="AJ281" s="231">
        <v>8.713101</v>
      </c>
      <c r="AK281" s="231">
        <v>7.7966824140000002</v>
      </c>
      <c r="AL281" s="331">
        <v>6.89</v>
      </c>
      <c r="AM281" s="231">
        <v>528</v>
      </c>
      <c r="AN281" s="231">
        <v>11931.221</v>
      </c>
      <c r="AO281" s="231">
        <v>11.931221000000001</v>
      </c>
      <c r="AP281" s="231">
        <v>10.676329920000001</v>
      </c>
      <c r="AQ281" s="331">
        <v>9.43</v>
      </c>
      <c r="AR281" s="233"/>
      <c r="AS281" s="233"/>
      <c r="AT281" s="233"/>
      <c r="AU281" s="233"/>
      <c r="AV281" s="233"/>
      <c r="AW281" s="333">
        <v>0</v>
      </c>
      <c r="AX281" s="234">
        <v>13</v>
      </c>
      <c r="AY281" s="234">
        <v>17350</v>
      </c>
      <c r="AZ281" s="234">
        <v>17.350000000000001</v>
      </c>
      <c r="BA281" s="234">
        <v>31.532700630000001</v>
      </c>
      <c r="BB281" s="336">
        <v>27.87</v>
      </c>
      <c r="BC281" s="17">
        <v>543</v>
      </c>
      <c r="BD281" s="17">
        <v>30.44</v>
      </c>
      <c r="BE281" s="17">
        <v>49.12</v>
      </c>
      <c r="BF281" s="338">
        <v>43.4</v>
      </c>
    </row>
    <row r="282" spans="1:58" x14ac:dyDescent="0.25">
      <c r="A282" s="42" t="s">
        <v>422</v>
      </c>
      <c r="B282" s="16" t="s">
        <v>57</v>
      </c>
      <c r="C282" s="252">
        <v>74097</v>
      </c>
      <c r="D282" s="43">
        <v>555.54999999999995</v>
      </c>
      <c r="E282" s="227">
        <v>7</v>
      </c>
      <c r="F282" s="227">
        <v>8</v>
      </c>
      <c r="G282" s="227">
        <v>9798</v>
      </c>
      <c r="H282" s="227">
        <v>9.798</v>
      </c>
      <c r="I282" s="227">
        <v>58.601838000000001</v>
      </c>
      <c r="J282" s="325">
        <v>10.55</v>
      </c>
      <c r="K282" s="228">
        <v>1</v>
      </c>
      <c r="L282" s="228">
        <v>1</v>
      </c>
      <c r="M282" s="228">
        <v>325</v>
      </c>
      <c r="N282" s="228">
        <v>0.32500000000000001</v>
      </c>
      <c r="O282" s="228">
        <v>0.75022149999999999</v>
      </c>
      <c r="P282" s="327">
        <v>0.14000000000000001</v>
      </c>
      <c r="Q282" s="229"/>
      <c r="R282" s="229"/>
      <c r="S282" s="229"/>
      <c r="T282" s="229"/>
      <c r="U282" s="229"/>
      <c r="V282" s="328">
        <v>0</v>
      </c>
      <c r="W282" s="46">
        <v>1</v>
      </c>
      <c r="X282" s="46">
        <v>3</v>
      </c>
      <c r="Y282" s="46">
        <v>195</v>
      </c>
      <c r="Z282" s="46">
        <v>0.19500000000000001</v>
      </c>
      <c r="AA282" s="46">
        <v>2.0365296000000002</v>
      </c>
      <c r="AB282" s="330">
        <v>0.37</v>
      </c>
      <c r="AC282" s="231">
        <v>6</v>
      </c>
      <c r="AD282" s="231">
        <v>10083.445</v>
      </c>
      <c r="AE282" s="231">
        <v>10.083444999999999</v>
      </c>
      <c r="AF282" s="231">
        <v>9.0228976230000004</v>
      </c>
      <c r="AG282" s="331">
        <v>1.62</v>
      </c>
      <c r="AH282" s="231">
        <v>1555</v>
      </c>
      <c r="AI282" s="231">
        <v>24715.097000000002</v>
      </c>
      <c r="AJ282" s="231">
        <v>24.715097</v>
      </c>
      <c r="AK282" s="231">
        <v>22.115635080000001</v>
      </c>
      <c r="AL282" s="331">
        <v>3.98</v>
      </c>
      <c r="AM282" s="231">
        <v>1561</v>
      </c>
      <c r="AN282" s="231">
        <v>34798.542000000001</v>
      </c>
      <c r="AO282" s="231">
        <v>34.798541999999998</v>
      </c>
      <c r="AP282" s="231">
        <v>31.138532699999999</v>
      </c>
      <c r="AQ282" s="331">
        <v>5.6</v>
      </c>
      <c r="AR282" s="233"/>
      <c r="AS282" s="233"/>
      <c r="AT282" s="233"/>
      <c r="AU282" s="233"/>
      <c r="AV282" s="233"/>
      <c r="AW282" s="333">
        <v>0</v>
      </c>
      <c r="AX282" s="234">
        <v>8</v>
      </c>
      <c r="AY282" s="234">
        <v>13675</v>
      </c>
      <c r="AZ282" s="234">
        <v>13.675000000000001</v>
      </c>
      <c r="BA282" s="234">
        <v>19.823252719999999</v>
      </c>
      <c r="BB282" s="336">
        <v>3.57</v>
      </c>
      <c r="BC282" s="17">
        <v>1578</v>
      </c>
      <c r="BD282" s="17">
        <v>58.79</v>
      </c>
      <c r="BE282" s="17">
        <v>112.35</v>
      </c>
      <c r="BF282" s="338">
        <v>20.22</v>
      </c>
    </row>
    <row r="283" spans="1:58" x14ac:dyDescent="0.25">
      <c r="A283" s="42" t="s">
        <v>424</v>
      </c>
      <c r="B283" s="16" t="s">
        <v>785</v>
      </c>
      <c r="C283" s="252">
        <v>7662</v>
      </c>
      <c r="D283" s="43">
        <v>57.45</v>
      </c>
      <c r="E283" s="227">
        <v>8</v>
      </c>
      <c r="F283" s="227">
        <v>17</v>
      </c>
      <c r="G283" s="227">
        <v>7358</v>
      </c>
      <c r="H283" s="227">
        <v>7.3579999999999997</v>
      </c>
      <c r="I283" s="227">
        <v>44.008198</v>
      </c>
      <c r="J283" s="325">
        <v>76.61</v>
      </c>
      <c r="K283" s="228"/>
      <c r="L283" s="228"/>
      <c r="M283" s="228"/>
      <c r="N283" s="228"/>
      <c r="O283" s="228"/>
      <c r="P283" s="327">
        <v>0</v>
      </c>
      <c r="Q283" s="229"/>
      <c r="R283" s="229"/>
      <c r="S283" s="229"/>
      <c r="T283" s="229"/>
      <c r="U283" s="229"/>
      <c r="V283" s="328">
        <v>0</v>
      </c>
      <c r="W283" s="46"/>
      <c r="X283" s="46"/>
      <c r="Y283" s="46"/>
      <c r="Z283" s="46"/>
      <c r="AA283" s="46"/>
      <c r="AB283" s="330">
        <v>0</v>
      </c>
      <c r="AC283" s="231">
        <v>8</v>
      </c>
      <c r="AD283" s="231">
        <v>9952.7999999999993</v>
      </c>
      <c r="AE283" s="231">
        <v>9.9527999999999999</v>
      </c>
      <c r="AF283" s="231">
        <v>8.9059934829999996</v>
      </c>
      <c r="AG283" s="331">
        <v>15.5</v>
      </c>
      <c r="AH283" s="231">
        <v>243</v>
      </c>
      <c r="AI283" s="231">
        <v>6108.2269999999999</v>
      </c>
      <c r="AJ283" s="231">
        <v>6.1082270000000003</v>
      </c>
      <c r="AK283" s="231">
        <v>5.4657814739999999</v>
      </c>
      <c r="AL283" s="331">
        <v>9.51</v>
      </c>
      <c r="AM283" s="231">
        <v>251</v>
      </c>
      <c r="AN283" s="231">
        <v>16061.027</v>
      </c>
      <c r="AO283" s="231">
        <v>16.061026999999999</v>
      </c>
      <c r="AP283" s="231">
        <v>14.37177496</v>
      </c>
      <c r="AQ283" s="331">
        <v>25.02</v>
      </c>
      <c r="AR283" s="233"/>
      <c r="AS283" s="233"/>
      <c r="AT283" s="233"/>
      <c r="AU283" s="233"/>
      <c r="AV283" s="233"/>
      <c r="AW283" s="333">
        <v>0</v>
      </c>
      <c r="AX283" s="234">
        <v>11</v>
      </c>
      <c r="AY283" s="234">
        <v>12600</v>
      </c>
      <c r="AZ283" s="234">
        <v>12.6</v>
      </c>
      <c r="BA283" s="234">
        <v>16.399672370000001</v>
      </c>
      <c r="BB283" s="336">
        <v>28.55</v>
      </c>
      <c r="BC283" s="17">
        <v>270</v>
      </c>
      <c r="BD283" s="17">
        <v>36.020000000000003</v>
      </c>
      <c r="BE283" s="17">
        <v>74.78</v>
      </c>
      <c r="BF283" s="338">
        <v>130.16999999999999</v>
      </c>
    </row>
    <row r="284" spans="1:58" x14ac:dyDescent="0.25">
      <c r="A284" s="42" t="s">
        <v>448</v>
      </c>
      <c r="B284" s="16" t="s">
        <v>85</v>
      </c>
      <c r="C284" s="252">
        <v>11042</v>
      </c>
      <c r="D284" s="43">
        <v>82.79</v>
      </c>
      <c r="E284" s="227">
        <v>8</v>
      </c>
      <c r="F284" s="227">
        <v>13</v>
      </c>
      <c r="G284" s="227">
        <v>3465</v>
      </c>
      <c r="H284" s="227">
        <v>3.4649999999999999</v>
      </c>
      <c r="I284" s="227">
        <v>20.724164999999999</v>
      </c>
      <c r="J284" s="325">
        <v>25.03</v>
      </c>
      <c r="K284" s="228"/>
      <c r="L284" s="228"/>
      <c r="M284" s="228"/>
      <c r="N284" s="228"/>
      <c r="O284" s="228"/>
      <c r="P284" s="327">
        <v>0</v>
      </c>
      <c r="Q284" s="229"/>
      <c r="R284" s="229"/>
      <c r="S284" s="229"/>
      <c r="T284" s="229"/>
      <c r="U284" s="229"/>
      <c r="V284" s="328">
        <v>0</v>
      </c>
      <c r="W284" s="46"/>
      <c r="X284" s="46"/>
      <c r="Y284" s="46"/>
      <c r="Z284" s="46"/>
      <c r="AA284" s="46"/>
      <c r="AB284" s="330">
        <v>0</v>
      </c>
      <c r="AC284" s="231">
        <v>4</v>
      </c>
      <c r="AD284" s="231">
        <v>757.53499999999997</v>
      </c>
      <c r="AE284" s="231">
        <v>0.75753499999999996</v>
      </c>
      <c r="AF284" s="231">
        <v>0.67785967499999999</v>
      </c>
      <c r="AG284" s="331">
        <v>0.82</v>
      </c>
      <c r="AH284" s="231">
        <v>465</v>
      </c>
      <c r="AI284" s="231">
        <v>6979.125</v>
      </c>
      <c r="AJ284" s="231">
        <v>6.9791249999999998</v>
      </c>
      <c r="AK284" s="231">
        <v>6.245080959</v>
      </c>
      <c r="AL284" s="331">
        <v>7.54</v>
      </c>
      <c r="AM284" s="231">
        <v>469</v>
      </c>
      <c r="AN284" s="231">
        <v>7736.66</v>
      </c>
      <c r="AO284" s="231">
        <v>7.7366599999999996</v>
      </c>
      <c r="AP284" s="231">
        <v>6.9229406339999997</v>
      </c>
      <c r="AQ284" s="331">
        <v>8.36</v>
      </c>
      <c r="AR284" s="233">
        <v>5</v>
      </c>
      <c r="AS284" s="233">
        <v>6</v>
      </c>
      <c r="AT284" s="233">
        <v>320</v>
      </c>
      <c r="AU284" s="233">
        <v>0.32</v>
      </c>
      <c r="AV284" s="233">
        <v>0.70467199999999997</v>
      </c>
      <c r="AW284" s="333">
        <v>0.85</v>
      </c>
      <c r="AX284" s="234">
        <v>21</v>
      </c>
      <c r="AY284" s="234">
        <v>30725</v>
      </c>
      <c r="AZ284" s="234">
        <v>30.725000000000001</v>
      </c>
      <c r="BA284" s="234">
        <v>40.051882329999998</v>
      </c>
      <c r="BB284" s="336">
        <v>48.38</v>
      </c>
      <c r="BC284" s="17">
        <v>503</v>
      </c>
      <c r="BD284" s="17">
        <v>42.25</v>
      </c>
      <c r="BE284" s="17">
        <v>68.400000000000006</v>
      </c>
      <c r="BF284" s="338">
        <v>82.62</v>
      </c>
    </row>
    <row r="285" spans="1:58" s="32" customFormat="1" x14ac:dyDescent="0.25">
      <c r="A285" s="48" t="s">
        <v>493</v>
      </c>
      <c r="B285" s="16" t="s">
        <v>135</v>
      </c>
      <c r="C285" s="252">
        <v>17245</v>
      </c>
      <c r="D285" s="43">
        <v>129.30000000000001</v>
      </c>
      <c r="E285" s="227">
        <v>6</v>
      </c>
      <c r="F285" s="227">
        <v>8</v>
      </c>
      <c r="G285" s="227">
        <v>51042</v>
      </c>
      <c r="H285" s="227">
        <v>51.042000000000002</v>
      </c>
      <c r="I285" s="227">
        <v>305.28220199999998</v>
      </c>
      <c r="J285" s="325">
        <v>236.11</v>
      </c>
      <c r="K285" s="228"/>
      <c r="L285" s="228"/>
      <c r="M285" s="228"/>
      <c r="N285" s="228"/>
      <c r="O285" s="228"/>
      <c r="P285" s="327">
        <v>0</v>
      </c>
      <c r="Q285" s="229"/>
      <c r="R285" s="229"/>
      <c r="S285" s="229"/>
      <c r="T285" s="229"/>
      <c r="U285" s="229"/>
      <c r="V285" s="328">
        <v>0</v>
      </c>
      <c r="W285" s="46"/>
      <c r="X285" s="46"/>
      <c r="Y285" s="46"/>
      <c r="Z285" s="46"/>
      <c r="AA285" s="46"/>
      <c r="AB285" s="330">
        <v>0</v>
      </c>
      <c r="AC285" s="231">
        <v>6</v>
      </c>
      <c r="AD285" s="231">
        <v>4214.34</v>
      </c>
      <c r="AE285" s="231">
        <v>4.21434</v>
      </c>
      <c r="AF285" s="231">
        <v>3.7710879930000001</v>
      </c>
      <c r="AG285" s="331">
        <v>2.92</v>
      </c>
      <c r="AH285" s="231">
        <v>529</v>
      </c>
      <c r="AI285" s="231">
        <v>8195.9699999999993</v>
      </c>
      <c r="AJ285" s="231">
        <v>8.1959700000000009</v>
      </c>
      <c r="AK285" s="231">
        <v>7.3339417459999998</v>
      </c>
      <c r="AL285" s="331">
        <v>5.67</v>
      </c>
      <c r="AM285" s="231">
        <v>535</v>
      </c>
      <c r="AN285" s="231">
        <v>12410.31</v>
      </c>
      <c r="AO285" s="231">
        <v>12.410310000000001</v>
      </c>
      <c r="AP285" s="231">
        <v>11.105029740000001</v>
      </c>
      <c r="AQ285" s="331">
        <v>8.59</v>
      </c>
      <c r="AR285" s="233"/>
      <c r="AS285" s="233"/>
      <c r="AT285" s="233"/>
      <c r="AU285" s="233"/>
      <c r="AV285" s="233"/>
      <c r="AW285" s="333">
        <v>0</v>
      </c>
      <c r="AX285" s="234">
        <v>12</v>
      </c>
      <c r="AY285" s="234">
        <v>19820</v>
      </c>
      <c r="AZ285" s="234">
        <v>19.82</v>
      </c>
      <c r="BA285" s="234">
        <v>44.727120640000003</v>
      </c>
      <c r="BB285" s="336">
        <v>34.590000000000003</v>
      </c>
      <c r="BC285" s="17">
        <v>553</v>
      </c>
      <c r="BD285" s="17">
        <v>83.27</v>
      </c>
      <c r="BE285" s="17">
        <v>361.11</v>
      </c>
      <c r="BF285" s="338">
        <v>279.29000000000002</v>
      </c>
    </row>
    <row r="286" spans="1:58" x14ac:dyDescent="0.25">
      <c r="A286" s="42" t="s">
        <v>512</v>
      </c>
      <c r="B286" s="16" t="s">
        <v>144</v>
      </c>
      <c r="C286" s="252">
        <v>13385</v>
      </c>
      <c r="D286" s="43">
        <v>100.36</v>
      </c>
      <c r="E286" s="227">
        <v>1</v>
      </c>
      <c r="F286" s="227">
        <v>2</v>
      </c>
      <c r="G286" s="227">
        <v>900</v>
      </c>
      <c r="H286" s="227">
        <v>0.9</v>
      </c>
      <c r="I286" s="227">
        <v>5.3829000000000002</v>
      </c>
      <c r="J286" s="325">
        <v>5.36</v>
      </c>
      <c r="K286" s="228"/>
      <c r="L286" s="228"/>
      <c r="M286" s="228"/>
      <c r="N286" s="228"/>
      <c r="O286" s="228"/>
      <c r="P286" s="327">
        <v>0</v>
      </c>
      <c r="Q286" s="229"/>
      <c r="R286" s="229"/>
      <c r="S286" s="229"/>
      <c r="T286" s="229"/>
      <c r="U286" s="229"/>
      <c r="V286" s="328">
        <v>0</v>
      </c>
      <c r="W286" s="46"/>
      <c r="X286" s="46"/>
      <c r="Y286" s="46"/>
      <c r="Z286" s="46"/>
      <c r="AA286" s="46"/>
      <c r="AB286" s="330">
        <v>0</v>
      </c>
      <c r="AC286" s="231">
        <v>2</v>
      </c>
      <c r="AD286" s="231">
        <v>1499.6949999999999</v>
      </c>
      <c r="AE286" s="231">
        <v>1.499695</v>
      </c>
      <c r="AF286" s="231">
        <v>1.3419614479999999</v>
      </c>
      <c r="AG286" s="331">
        <v>1.34</v>
      </c>
      <c r="AH286" s="231">
        <v>425</v>
      </c>
      <c r="AI286" s="231">
        <v>7568.4380000000001</v>
      </c>
      <c r="AJ286" s="231">
        <v>7.5684380000000004</v>
      </c>
      <c r="AK286" s="231">
        <v>6.7724117340000003</v>
      </c>
      <c r="AL286" s="331">
        <v>6.75</v>
      </c>
      <c r="AM286" s="231">
        <v>427</v>
      </c>
      <c r="AN286" s="231">
        <v>9068.1329999999998</v>
      </c>
      <c r="AO286" s="231">
        <v>9.0681329999999996</v>
      </c>
      <c r="AP286" s="231">
        <v>8.1143731819999996</v>
      </c>
      <c r="AQ286" s="331">
        <v>8.09</v>
      </c>
      <c r="AR286" s="233">
        <v>5</v>
      </c>
      <c r="AS286" s="233">
        <v>7</v>
      </c>
      <c r="AT286" s="233">
        <v>199.3</v>
      </c>
      <c r="AU286" s="233">
        <v>0.1993</v>
      </c>
      <c r="AV286" s="233">
        <v>0.41739379999999998</v>
      </c>
      <c r="AW286" s="333">
        <v>0.42</v>
      </c>
      <c r="AX286" s="234">
        <v>13</v>
      </c>
      <c r="AY286" s="234">
        <v>28225</v>
      </c>
      <c r="AZ286" s="234">
        <v>28.225000000000001</v>
      </c>
      <c r="BA286" s="234">
        <v>48.064461510000001</v>
      </c>
      <c r="BB286" s="336">
        <v>47.89</v>
      </c>
      <c r="BC286" s="17">
        <v>446</v>
      </c>
      <c r="BD286" s="17">
        <v>38.39</v>
      </c>
      <c r="BE286" s="17">
        <v>61.98</v>
      </c>
      <c r="BF286" s="338">
        <v>61.76</v>
      </c>
    </row>
    <row r="287" spans="1:58" x14ac:dyDescent="0.25">
      <c r="A287" s="42" t="s">
        <v>527</v>
      </c>
      <c r="B287" s="16" t="s">
        <v>163</v>
      </c>
      <c r="C287" s="252">
        <v>34885</v>
      </c>
      <c r="D287" s="43">
        <v>261.56</v>
      </c>
      <c r="E287" s="227">
        <v>2</v>
      </c>
      <c r="F287" s="227">
        <v>4</v>
      </c>
      <c r="G287" s="227">
        <v>1991</v>
      </c>
      <c r="H287" s="227">
        <v>1.9910000000000001</v>
      </c>
      <c r="I287" s="227">
        <v>11.908170999999999</v>
      </c>
      <c r="J287" s="325">
        <v>4.55</v>
      </c>
      <c r="K287" s="228"/>
      <c r="L287" s="228"/>
      <c r="M287" s="228"/>
      <c r="N287" s="228"/>
      <c r="O287" s="228"/>
      <c r="P287" s="327">
        <v>0</v>
      </c>
      <c r="Q287" s="229"/>
      <c r="R287" s="229"/>
      <c r="S287" s="229"/>
      <c r="T287" s="229"/>
      <c r="U287" s="229"/>
      <c r="V287" s="328">
        <v>0</v>
      </c>
      <c r="W287" s="46">
        <v>1</v>
      </c>
      <c r="X287" s="46">
        <v>1</v>
      </c>
      <c r="Y287" s="46"/>
      <c r="Z287" s="46"/>
      <c r="AA287" s="46"/>
      <c r="AB287" s="330">
        <v>0</v>
      </c>
      <c r="AC287" s="231">
        <v>2</v>
      </c>
      <c r="AD287" s="231">
        <v>3.3</v>
      </c>
      <c r="AE287" s="231">
        <v>3.3E-3</v>
      </c>
      <c r="AF287" s="231">
        <v>2.9529159999999999E-3</v>
      </c>
      <c r="AG287" s="331">
        <v>0</v>
      </c>
      <c r="AH287" s="231">
        <v>958</v>
      </c>
      <c r="AI287" s="231">
        <v>14237.806</v>
      </c>
      <c r="AJ287" s="231">
        <v>14.237806000000001</v>
      </c>
      <c r="AK287" s="231">
        <v>12.74031503</v>
      </c>
      <c r="AL287" s="331">
        <v>4.87</v>
      </c>
      <c r="AM287" s="231">
        <v>960</v>
      </c>
      <c r="AN287" s="231">
        <v>14241.106</v>
      </c>
      <c r="AO287" s="231">
        <v>14.241106</v>
      </c>
      <c r="AP287" s="231">
        <v>12.74326795</v>
      </c>
      <c r="AQ287" s="331">
        <v>4.87</v>
      </c>
      <c r="AR287" s="233">
        <v>1</v>
      </c>
      <c r="AS287" s="233">
        <v>1</v>
      </c>
      <c r="AT287" s="233">
        <v>67</v>
      </c>
      <c r="AU287" s="233">
        <v>6.7000000000000004E-2</v>
      </c>
      <c r="AV287" s="233">
        <v>0.201766</v>
      </c>
      <c r="AW287" s="333">
        <v>0.08</v>
      </c>
      <c r="AX287" s="234">
        <v>4</v>
      </c>
      <c r="AY287" s="234">
        <v>8200</v>
      </c>
      <c r="AZ287" s="234">
        <v>8.1999999999999993</v>
      </c>
      <c r="BA287" s="234">
        <v>13.84242302</v>
      </c>
      <c r="BB287" s="336">
        <v>5.29</v>
      </c>
      <c r="BC287" s="17">
        <v>968</v>
      </c>
      <c r="BD287" s="17">
        <v>24.5</v>
      </c>
      <c r="BE287" s="17">
        <v>38.700000000000003</v>
      </c>
      <c r="BF287" s="338">
        <v>14.79</v>
      </c>
    </row>
    <row r="288" spans="1:58" x14ac:dyDescent="0.25">
      <c r="A288" s="42" t="s">
        <v>533</v>
      </c>
      <c r="B288" s="16" t="s">
        <v>169</v>
      </c>
      <c r="C288" s="252">
        <v>40456</v>
      </c>
      <c r="D288" s="43">
        <v>303.33</v>
      </c>
      <c r="E288" s="227">
        <v>6</v>
      </c>
      <c r="F288" s="227">
        <v>14</v>
      </c>
      <c r="G288" s="227">
        <v>4411</v>
      </c>
      <c r="H288" s="227">
        <v>4.4109999999999996</v>
      </c>
      <c r="I288" s="227">
        <v>26.382190999999999</v>
      </c>
      <c r="J288" s="325">
        <v>8.6999999999999993</v>
      </c>
      <c r="K288" s="228"/>
      <c r="L288" s="228"/>
      <c r="M288" s="228"/>
      <c r="N288" s="228"/>
      <c r="O288" s="228"/>
      <c r="P288" s="327">
        <v>0</v>
      </c>
      <c r="Q288" s="229"/>
      <c r="R288" s="229"/>
      <c r="S288" s="229"/>
      <c r="T288" s="229"/>
      <c r="U288" s="229"/>
      <c r="V288" s="328">
        <v>0</v>
      </c>
      <c r="W288" s="46">
        <v>1</v>
      </c>
      <c r="X288" s="46">
        <v>1</v>
      </c>
      <c r="Y288" s="46">
        <v>282.5</v>
      </c>
      <c r="Z288" s="46">
        <v>0.28249999999999997</v>
      </c>
      <c r="AA288" s="46">
        <v>1.094423022</v>
      </c>
      <c r="AB288" s="330">
        <v>0.36</v>
      </c>
      <c r="AC288" s="231">
        <v>1</v>
      </c>
      <c r="AD288" s="231">
        <v>744.8</v>
      </c>
      <c r="AE288" s="231">
        <v>0.74480000000000002</v>
      </c>
      <c r="AF288" s="231">
        <v>0.66646410499999997</v>
      </c>
      <c r="AG288" s="331">
        <v>0.22</v>
      </c>
      <c r="AH288" s="231">
        <v>1006</v>
      </c>
      <c r="AI288" s="231">
        <v>16747.306</v>
      </c>
      <c r="AJ288" s="231">
        <v>16.747305999999998</v>
      </c>
      <c r="AK288" s="231">
        <v>14.98587313</v>
      </c>
      <c r="AL288" s="331">
        <v>4.9400000000000004</v>
      </c>
      <c r="AM288" s="231">
        <v>1007</v>
      </c>
      <c r="AN288" s="231">
        <v>17492.106</v>
      </c>
      <c r="AO288" s="231">
        <v>17.492106</v>
      </c>
      <c r="AP288" s="231">
        <v>15.65233724</v>
      </c>
      <c r="AQ288" s="331">
        <v>5.16</v>
      </c>
      <c r="AR288" s="233">
        <v>5</v>
      </c>
      <c r="AS288" s="233">
        <v>6</v>
      </c>
      <c r="AT288" s="233">
        <v>142</v>
      </c>
      <c r="AU288" s="233">
        <v>0.14199999999999999</v>
      </c>
      <c r="AV288" s="233">
        <v>0.38026300000000002</v>
      </c>
      <c r="AW288" s="333">
        <v>0.13</v>
      </c>
      <c r="AX288" s="234">
        <v>6</v>
      </c>
      <c r="AY288" s="234">
        <v>4691.5</v>
      </c>
      <c r="AZ288" s="234">
        <v>4.6914999999999996</v>
      </c>
      <c r="BA288" s="234">
        <v>5.4569115310000003</v>
      </c>
      <c r="BB288" s="336">
        <v>1.8</v>
      </c>
      <c r="BC288" s="17">
        <v>1025</v>
      </c>
      <c r="BD288" s="17">
        <v>27.02</v>
      </c>
      <c r="BE288" s="17">
        <v>48.97</v>
      </c>
      <c r="BF288" s="338">
        <v>16.14</v>
      </c>
    </row>
    <row r="289" spans="1:58" x14ac:dyDescent="0.25">
      <c r="A289" s="42" t="s">
        <v>536</v>
      </c>
      <c r="B289" s="16" t="s">
        <v>791</v>
      </c>
      <c r="C289" s="252">
        <v>16382</v>
      </c>
      <c r="D289" s="43">
        <v>122.83</v>
      </c>
      <c r="E289" s="227">
        <v>3</v>
      </c>
      <c r="F289" s="227">
        <v>8</v>
      </c>
      <c r="G289" s="227">
        <v>2184</v>
      </c>
      <c r="H289" s="227">
        <v>2.1840000000000002</v>
      </c>
      <c r="I289" s="227">
        <v>13.062504000000001</v>
      </c>
      <c r="J289" s="325">
        <v>10.63</v>
      </c>
      <c r="K289" s="228"/>
      <c r="L289" s="228"/>
      <c r="M289" s="228"/>
      <c r="N289" s="228"/>
      <c r="O289" s="228"/>
      <c r="P289" s="327">
        <v>0</v>
      </c>
      <c r="Q289" s="229"/>
      <c r="R289" s="229"/>
      <c r="S289" s="229"/>
      <c r="T289" s="229"/>
      <c r="U289" s="229"/>
      <c r="V289" s="328">
        <v>0</v>
      </c>
      <c r="W289" s="46"/>
      <c r="X289" s="46"/>
      <c r="Y289" s="46"/>
      <c r="Z289" s="46"/>
      <c r="AA289" s="46"/>
      <c r="AB289" s="330">
        <v>0</v>
      </c>
      <c r="AC289" s="231">
        <v>1</v>
      </c>
      <c r="AD289" s="231">
        <v>914.16</v>
      </c>
      <c r="AE289" s="231">
        <v>0.91415999999999997</v>
      </c>
      <c r="AF289" s="231">
        <v>0.81801131400000004</v>
      </c>
      <c r="AG289" s="331">
        <v>0.67</v>
      </c>
      <c r="AH289" s="231">
        <v>523</v>
      </c>
      <c r="AI289" s="231">
        <v>7127.4790000000003</v>
      </c>
      <c r="AJ289" s="231">
        <v>7.1274790000000001</v>
      </c>
      <c r="AK289" s="231">
        <v>6.3778315169999997</v>
      </c>
      <c r="AL289" s="331">
        <v>5.19</v>
      </c>
      <c r="AM289" s="231">
        <v>524</v>
      </c>
      <c r="AN289" s="231">
        <v>8041.6390000000001</v>
      </c>
      <c r="AO289" s="231">
        <v>8.041639</v>
      </c>
      <c r="AP289" s="231">
        <v>7.1958428310000002</v>
      </c>
      <c r="AQ289" s="331">
        <v>5.86</v>
      </c>
      <c r="AR289" s="233"/>
      <c r="AS289" s="233"/>
      <c r="AT289" s="233"/>
      <c r="AU289" s="233"/>
      <c r="AV289" s="233"/>
      <c r="AW289" s="333">
        <v>0</v>
      </c>
      <c r="AX289" s="234">
        <v>3</v>
      </c>
      <c r="AY289" s="234">
        <v>4800</v>
      </c>
      <c r="AZ289" s="234">
        <v>4.8</v>
      </c>
      <c r="BA289" s="234">
        <v>6.7707391799999996</v>
      </c>
      <c r="BB289" s="336">
        <v>5.51</v>
      </c>
      <c r="BC289" s="17">
        <v>530</v>
      </c>
      <c r="BD289" s="17">
        <v>15.03</v>
      </c>
      <c r="BE289" s="17">
        <v>27.03</v>
      </c>
      <c r="BF289" s="338">
        <v>22.01</v>
      </c>
    </row>
    <row r="290" spans="1:58" x14ac:dyDescent="0.25">
      <c r="A290" s="42" t="s">
        <v>549</v>
      </c>
      <c r="B290" s="16" t="s">
        <v>826</v>
      </c>
      <c r="C290" s="252">
        <v>9235</v>
      </c>
      <c r="D290" s="43">
        <v>69.239999999999995</v>
      </c>
      <c r="E290" s="227">
        <v>2</v>
      </c>
      <c r="F290" s="227">
        <v>2</v>
      </c>
      <c r="G290" s="227">
        <v>325</v>
      </c>
      <c r="H290" s="227">
        <v>0.32500000000000001</v>
      </c>
      <c r="I290" s="227">
        <v>1.9438249999999999</v>
      </c>
      <c r="J290" s="325">
        <v>2.81</v>
      </c>
      <c r="K290" s="228"/>
      <c r="L290" s="228"/>
      <c r="M290" s="228"/>
      <c r="N290" s="228"/>
      <c r="O290" s="228"/>
      <c r="P290" s="327">
        <v>0</v>
      </c>
      <c r="Q290" s="229"/>
      <c r="R290" s="229"/>
      <c r="S290" s="229"/>
      <c r="T290" s="229"/>
      <c r="U290" s="229"/>
      <c r="V290" s="328">
        <v>0</v>
      </c>
      <c r="W290" s="46"/>
      <c r="X290" s="46"/>
      <c r="Y290" s="46"/>
      <c r="Z290" s="46"/>
      <c r="AA290" s="46"/>
      <c r="AB290" s="330">
        <v>0</v>
      </c>
      <c r="AC290" s="231">
        <v>1</v>
      </c>
      <c r="AD290" s="231">
        <v>602.70000000000005</v>
      </c>
      <c r="AE290" s="231">
        <v>0.60270000000000001</v>
      </c>
      <c r="AF290" s="231">
        <v>0.53930976900000005</v>
      </c>
      <c r="AG290" s="331">
        <v>0.78</v>
      </c>
      <c r="AH290" s="231">
        <v>381</v>
      </c>
      <c r="AI290" s="231">
        <v>6114.2879999999996</v>
      </c>
      <c r="AJ290" s="231">
        <v>6.1142880000000002</v>
      </c>
      <c r="AK290" s="231">
        <v>5.471204996</v>
      </c>
      <c r="AL290" s="331">
        <v>7.9</v>
      </c>
      <c r="AM290" s="231">
        <v>382</v>
      </c>
      <c r="AN290" s="231">
        <v>6716.9880000000003</v>
      </c>
      <c r="AO290" s="231">
        <v>6.7169879999999997</v>
      </c>
      <c r="AP290" s="231">
        <v>6.0105147649999999</v>
      </c>
      <c r="AQ290" s="331">
        <v>8.68</v>
      </c>
      <c r="AR290" s="233">
        <v>2</v>
      </c>
      <c r="AS290" s="233">
        <v>2</v>
      </c>
      <c r="AT290" s="233">
        <v>34.909999999999997</v>
      </c>
      <c r="AU290" s="233">
        <v>3.4909999999999997E-2</v>
      </c>
      <c r="AV290" s="233">
        <v>7.9705999999999999E-2</v>
      </c>
      <c r="AW290" s="333">
        <v>0.12</v>
      </c>
      <c r="AX290" s="234">
        <v>13</v>
      </c>
      <c r="AY290" s="234">
        <v>8550</v>
      </c>
      <c r="AZ290" s="234">
        <v>8.5500000000000007</v>
      </c>
      <c r="BA290" s="234">
        <v>12.51912594</v>
      </c>
      <c r="BB290" s="336">
        <v>18.079999999999998</v>
      </c>
      <c r="BC290" s="17">
        <v>399</v>
      </c>
      <c r="BD290" s="17">
        <v>15.63</v>
      </c>
      <c r="BE290" s="17">
        <v>20.55</v>
      </c>
      <c r="BF290" s="338">
        <v>29.68</v>
      </c>
    </row>
    <row r="291" spans="1:58" x14ac:dyDescent="0.25">
      <c r="A291" s="42" t="s">
        <v>597</v>
      </c>
      <c r="B291" s="16" t="s">
        <v>226</v>
      </c>
      <c r="C291" s="252">
        <v>17065</v>
      </c>
      <c r="D291" s="43">
        <v>127.95</v>
      </c>
      <c r="E291" s="227">
        <v>1</v>
      </c>
      <c r="F291" s="227">
        <v>1</v>
      </c>
      <c r="G291" s="227">
        <v>733</v>
      </c>
      <c r="H291" s="227">
        <v>0.73299999999999998</v>
      </c>
      <c r="I291" s="227">
        <v>4.3840729999999999</v>
      </c>
      <c r="J291" s="325">
        <v>3.43</v>
      </c>
      <c r="K291" s="228"/>
      <c r="L291" s="228"/>
      <c r="M291" s="228"/>
      <c r="N291" s="228"/>
      <c r="O291" s="228"/>
      <c r="P291" s="327">
        <v>0</v>
      </c>
      <c r="Q291" s="229"/>
      <c r="R291" s="229"/>
      <c r="S291" s="229"/>
      <c r="T291" s="229"/>
      <c r="U291" s="229"/>
      <c r="V291" s="328">
        <v>0</v>
      </c>
      <c r="W291" s="46"/>
      <c r="X291" s="46"/>
      <c r="Y291" s="46"/>
      <c r="Z291" s="46"/>
      <c r="AA291" s="46"/>
      <c r="AB291" s="330">
        <v>0</v>
      </c>
      <c r="AC291" s="231"/>
      <c r="AD291" s="231"/>
      <c r="AE291" s="231"/>
      <c r="AF291" s="231"/>
      <c r="AG291" s="331">
        <v>0</v>
      </c>
      <c r="AH291" s="231">
        <v>331</v>
      </c>
      <c r="AI291" s="231">
        <v>4286.7820000000002</v>
      </c>
      <c r="AJ291" s="231">
        <v>4.2867819999999996</v>
      </c>
      <c r="AK291" s="231">
        <v>3.8359107539999999</v>
      </c>
      <c r="AL291" s="331">
        <v>3</v>
      </c>
      <c r="AM291" s="231">
        <v>331</v>
      </c>
      <c r="AN291" s="231">
        <v>4286.7820000000002</v>
      </c>
      <c r="AO291" s="231">
        <v>4.2867819999999996</v>
      </c>
      <c r="AP291" s="231">
        <v>3.8359107539999999</v>
      </c>
      <c r="AQ291" s="331">
        <v>3</v>
      </c>
      <c r="AR291" s="233"/>
      <c r="AS291" s="233"/>
      <c r="AT291" s="233"/>
      <c r="AU291" s="233"/>
      <c r="AV291" s="233"/>
      <c r="AW291" s="333">
        <v>0</v>
      </c>
      <c r="AX291" s="234"/>
      <c r="AY291" s="234"/>
      <c r="AZ291" s="234"/>
      <c r="BA291" s="234"/>
      <c r="BB291" s="336">
        <v>0</v>
      </c>
      <c r="BC291" s="17">
        <v>332</v>
      </c>
      <c r="BD291" s="17">
        <v>5.0199999999999996</v>
      </c>
      <c r="BE291" s="17">
        <v>8.2200000000000006</v>
      </c>
      <c r="BF291" s="338">
        <v>6.42</v>
      </c>
    </row>
    <row r="292" spans="1:58" x14ac:dyDescent="0.25">
      <c r="A292" s="42" t="s">
        <v>636</v>
      </c>
      <c r="B292" s="16" t="s">
        <v>262</v>
      </c>
      <c r="C292" s="252">
        <v>8355</v>
      </c>
      <c r="D292" s="43">
        <v>62.64</v>
      </c>
      <c r="E292" s="227">
        <v>4</v>
      </c>
      <c r="F292" s="227">
        <v>8</v>
      </c>
      <c r="G292" s="227">
        <v>2840</v>
      </c>
      <c r="H292" s="227">
        <v>2.84</v>
      </c>
      <c r="I292" s="227">
        <v>16.986039999999999</v>
      </c>
      <c r="J292" s="325">
        <v>27.12</v>
      </c>
      <c r="K292" s="228"/>
      <c r="L292" s="228"/>
      <c r="M292" s="228"/>
      <c r="N292" s="228"/>
      <c r="O292" s="228"/>
      <c r="P292" s="327">
        <v>0</v>
      </c>
      <c r="Q292" s="229"/>
      <c r="R292" s="229"/>
      <c r="S292" s="229"/>
      <c r="T292" s="229"/>
      <c r="U292" s="229"/>
      <c r="V292" s="328">
        <v>0</v>
      </c>
      <c r="W292" s="46"/>
      <c r="X292" s="46"/>
      <c r="Y292" s="46"/>
      <c r="Z292" s="46"/>
      <c r="AA292" s="46"/>
      <c r="AB292" s="330">
        <v>0</v>
      </c>
      <c r="AC292" s="231">
        <v>1</v>
      </c>
      <c r="AD292" s="231">
        <v>1495</v>
      </c>
      <c r="AE292" s="231">
        <v>1.4950000000000001</v>
      </c>
      <c r="AF292" s="231">
        <v>1.337760254</v>
      </c>
      <c r="AG292" s="331">
        <v>2.14</v>
      </c>
      <c r="AH292" s="231">
        <v>280</v>
      </c>
      <c r="AI292" s="231">
        <v>4759.9179999999997</v>
      </c>
      <c r="AJ292" s="231">
        <v>4.7599179999999999</v>
      </c>
      <c r="AK292" s="231">
        <v>4.259283688</v>
      </c>
      <c r="AL292" s="331">
        <v>6.8</v>
      </c>
      <c r="AM292" s="231">
        <v>281</v>
      </c>
      <c r="AN292" s="231">
        <v>6254.9179999999997</v>
      </c>
      <c r="AO292" s="231">
        <v>6.254918</v>
      </c>
      <c r="AP292" s="231">
        <v>5.597043942</v>
      </c>
      <c r="AQ292" s="331">
        <v>8.93</v>
      </c>
      <c r="AR292" s="233">
        <v>2</v>
      </c>
      <c r="AS292" s="233">
        <v>2</v>
      </c>
      <c r="AT292" s="233">
        <v>71.5</v>
      </c>
      <c r="AU292" s="233">
        <v>7.1499999999999994E-2</v>
      </c>
      <c r="AV292" s="233">
        <v>0.25345800000000002</v>
      </c>
      <c r="AW292" s="333">
        <v>0.4</v>
      </c>
      <c r="AX292" s="234">
        <v>2</v>
      </c>
      <c r="AY292" s="234">
        <v>1600</v>
      </c>
      <c r="AZ292" s="234">
        <v>1.6</v>
      </c>
      <c r="BA292" s="234">
        <v>1.953262703</v>
      </c>
      <c r="BB292" s="336">
        <v>3.12</v>
      </c>
      <c r="BC292" s="17">
        <v>289</v>
      </c>
      <c r="BD292" s="17">
        <v>10.77</v>
      </c>
      <c r="BE292" s="17">
        <v>24.79</v>
      </c>
      <c r="BF292" s="338">
        <v>39.57</v>
      </c>
    </row>
    <row r="293" spans="1:58" x14ac:dyDescent="0.25">
      <c r="A293" s="42" t="s">
        <v>637</v>
      </c>
      <c r="B293" s="16" t="s">
        <v>263</v>
      </c>
      <c r="C293" s="252">
        <v>9254</v>
      </c>
      <c r="D293" s="43">
        <v>69.38</v>
      </c>
      <c r="E293" s="227">
        <v>1</v>
      </c>
      <c r="F293" s="227">
        <v>1</v>
      </c>
      <c r="G293" s="227">
        <v>190</v>
      </c>
      <c r="H293" s="227">
        <v>0.19</v>
      </c>
      <c r="I293" s="227">
        <v>1.13639</v>
      </c>
      <c r="J293" s="325">
        <v>1.64</v>
      </c>
      <c r="K293" s="228"/>
      <c r="L293" s="228"/>
      <c r="M293" s="228"/>
      <c r="N293" s="228"/>
      <c r="O293" s="228"/>
      <c r="P293" s="327">
        <v>0</v>
      </c>
      <c r="Q293" s="229"/>
      <c r="R293" s="229"/>
      <c r="S293" s="229"/>
      <c r="T293" s="229"/>
      <c r="U293" s="229"/>
      <c r="V293" s="328">
        <v>0</v>
      </c>
      <c r="W293" s="46"/>
      <c r="X293" s="46"/>
      <c r="Y293" s="46"/>
      <c r="Z293" s="46"/>
      <c r="AA293" s="46"/>
      <c r="AB293" s="330">
        <v>0</v>
      </c>
      <c r="AC293" s="231"/>
      <c r="AD293" s="231"/>
      <c r="AE293" s="231"/>
      <c r="AF293" s="231"/>
      <c r="AG293" s="331">
        <v>0</v>
      </c>
      <c r="AH293" s="231">
        <v>409</v>
      </c>
      <c r="AI293" s="231">
        <v>5057.92</v>
      </c>
      <c r="AJ293" s="231">
        <v>5.0579200000000002</v>
      </c>
      <c r="AK293" s="231">
        <v>4.5259427050000003</v>
      </c>
      <c r="AL293" s="331">
        <v>6.52</v>
      </c>
      <c r="AM293" s="231">
        <v>409</v>
      </c>
      <c r="AN293" s="231">
        <v>5057.92</v>
      </c>
      <c r="AO293" s="231">
        <v>5.0579200000000002</v>
      </c>
      <c r="AP293" s="231">
        <v>4.5259427050000003</v>
      </c>
      <c r="AQ293" s="331">
        <v>6.52</v>
      </c>
      <c r="AR293" s="233"/>
      <c r="AS293" s="233"/>
      <c r="AT293" s="233"/>
      <c r="AU293" s="233"/>
      <c r="AV293" s="233"/>
      <c r="AW293" s="333">
        <v>0</v>
      </c>
      <c r="AX293" s="234">
        <v>2</v>
      </c>
      <c r="AY293" s="234">
        <v>1100</v>
      </c>
      <c r="AZ293" s="234">
        <v>1.1000000000000001</v>
      </c>
      <c r="BA293" s="234">
        <v>1.2852354829999999</v>
      </c>
      <c r="BB293" s="336">
        <v>1.85</v>
      </c>
      <c r="BC293" s="17">
        <v>412</v>
      </c>
      <c r="BD293" s="17">
        <v>6.35</v>
      </c>
      <c r="BE293" s="17">
        <v>6.95</v>
      </c>
      <c r="BF293" s="338">
        <v>10.01</v>
      </c>
    </row>
    <row r="294" spans="1:58" x14ac:dyDescent="0.25">
      <c r="A294" s="42" t="s">
        <v>383</v>
      </c>
      <c r="B294" s="16" t="s">
        <v>19</v>
      </c>
      <c r="C294" s="252">
        <v>48535</v>
      </c>
      <c r="D294" s="43">
        <v>363.9</v>
      </c>
      <c r="E294" s="227">
        <v>10</v>
      </c>
      <c r="F294" s="227">
        <v>12</v>
      </c>
      <c r="G294" s="227">
        <v>4384</v>
      </c>
      <c r="H294" s="227">
        <v>4.3840000000000003</v>
      </c>
      <c r="I294" s="227">
        <v>26.220704000000001</v>
      </c>
      <c r="J294" s="325">
        <v>7.21</v>
      </c>
      <c r="K294" s="228"/>
      <c r="L294" s="228"/>
      <c r="M294" s="228"/>
      <c r="N294" s="228"/>
      <c r="O294" s="228"/>
      <c r="P294" s="327">
        <v>0</v>
      </c>
      <c r="Q294" s="229"/>
      <c r="R294" s="229"/>
      <c r="S294" s="229"/>
      <c r="T294" s="229"/>
      <c r="U294" s="229"/>
      <c r="V294" s="328">
        <v>0</v>
      </c>
      <c r="W294" s="46">
        <v>1</v>
      </c>
      <c r="X294" s="46">
        <v>2</v>
      </c>
      <c r="Y294" s="46">
        <v>442</v>
      </c>
      <c r="Z294" s="46">
        <v>0.442</v>
      </c>
      <c r="AA294" s="46">
        <v>1.5983912280000001</v>
      </c>
      <c r="AB294" s="330">
        <v>0.44</v>
      </c>
      <c r="AC294" s="231">
        <v>2</v>
      </c>
      <c r="AD294" s="231">
        <v>752.46</v>
      </c>
      <c r="AE294" s="231">
        <v>0.75246000000000002</v>
      </c>
      <c r="AF294" s="231">
        <v>0.673318368</v>
      </c>
      <c r="AG294" s="331">
        <v>0.19</v>
      </c>
      <c r="AH294" s="231">
        <v>1020</v>
      </c>
      <c r="AI294" s="231">
        <v>18582.743999999999</v>
      </c>
      <c r="AJ294" s="231">
        <v>18.582744000000002</v>
      </c>
      <c r="AK294" s="231">
        <v>16.628265110000001</v>
      </c>
      <c r="AL294" s="331">
        <v>4.57</v>
      </c>
      <c r="AM294" s="231">
        <v>1022</v>
      </c>
      <c r="AN294" s="231">
        <v>19335.204000000002</v>
      </c>
      <c r="AO294" s="231">
        <v>19.335204000000001</v>
      </c>
      <c r="AP294" s="231">
        <v>17.301583480000001</v>
      </c>
      <c r="AQ294" s="331">
        <v>4.75</v>
      </c>
      <c r="AR294" s="233"/>
      <c r="AS294" s="233"/>
      <c r="AT294" s="233"/>
      <c r="AU294" s="233"/>
      <c r="AV294" s="233"/>
      <c r="AW294" s="333">
        <v>0</v>
      </c>
      <c r="AX294" s="234">
        <v>3</v>
      </c>
      <c r="AY294" s="234">
        <v>2576</v>
      </c>
      <c r="AZ294" s="234">
        <v>2.5760000000000001</v>
      </c>
      <c r="BA294" s="234">
        <v>3.6120053759999999</v>
      </c>
      <c r="BB294" s="336">
        <v>0.99</v>
      </c>
      <c r="BC294" s="17">
        <v>1036</v>
      </c>
      <c r="BD294" s="17">
        <v>26.74</v>
      </c>
      <c r="BE294" s="17">
        <v>48.73</v>
      </c>
      <c r="BF294" s="338">
        <v>13.39</v>
      </c>
    </row>
    <row r="295" spans="1:58" x14ac:dyDescent="0.25">
      <c r="A295" s="42" t="s">
        <v>445</v>
      </c>
      <c r="B295" s="16" t="s">
        <v>81</v>
      </c>
      <c r="C295" s="252">
        <v>24676</v>
      </c>
      <c r="D295" s="43">
        <v>185.01</v>
      </c>
      <c r="E295" s="227">
        <v>12</v>
      </c>
      <c r="F295" s="227">
        <v>20</v>
      </c>
      <c r="G295" s="227">
        <v>5154.8999999999996</v>
      </c>
      <c r="H295" s="227">
        <v>5.1548999999999996</v>
      </c>
      <c r="I295" s="227">
        <v>30.831456899999999</v>
      </c>
      <c r="J295" s="325">
        <v>16.66</v>
      </c>
      <c r="K295" s="228"/>
      <c r="L295" s="228"/>
      <c r="M295" s="228"/>
      <c r="N295" s="228"/>
      <c r="O295" s="228"/>
      <c r="P295" s="327">
        <v>0</v>
      </c>
      <c r="Q295" s="229"/>
      <c r="R295" s="229"/>
      <c r="S295" s="229"/>
      <c r="T295" s="229"/>
      <c r="U295" s="229"/>
      <c r="V295" s="328">
        <v>0</v>
      </c>
      <c r="W295" s="46">
        <v>1</v>
      </c>
      <c r="X295" s="46">
        <v>1</v>
      </c>
      <c r="Y295" s="46">
        <v>334.7351931</v>
      </c>
      <c r="Z295" s="46">
        <v>0.33473519299999999</v>
      </c>
      <c r="AA295" s="46">
        <v>0.46795979999999998</v>
      </c>
      <c r="AB295" s="330">
        <v>0.25</v>
      </c>
      <c r="AC295" s="231"/>
      <c r="AD295" s="231"/>
      <c r="AE295" s="231"/>
      <c r="AF295" s="231"/>
      <c r="AG295" s="331">
        <v>0</v>
      </c>
      <c r="AH295" s="231">
        <v>762</v>
      </c>
      <c r="AI295" s="231">
        <v>13816.893</v>
      </c>
      <c r="AJ295" s="231">
        <v>13.816893</v>
      </c>
      <c r="AK295" s="231">
        <v>12.36367244</v>
      </c>
      <c r="AL295" s="331">
        <v>6.68</v>
      </c>
      <c r="AM295" s="231">
        <v>762</v>
      </c>
      <c r="AN295" s="231">
        <v>13816.893</v>
      </c>
      <c r="AO295" s="231">
        <v>13.816893</v>
      </c>
      <c r="AP295" s="231">
        <v>12.36367244</v>
      </c>
      <c r="AQ295" s="331">
        <v>6.68</v>
      </c>
      <c r="AR295" s="233"/>
      <c r="AS295" s="233"/>
      <c r="AT295" s="233"/>
      <c r="AU295" s="233"/>
      <c r="AV295" s="233"/>
      <c r="AW295" s="333">
        <v>0</v>
      </c>
      <c r="AX295" s="234">
        <v>13</v>
      </c>
      <c r="AY295" s="234">
        <v>9994</v>
      </c>
      <c r="AZ295" s="234">
        <v>9.9939999999999998</v>
      </c>
      <c r="BA295" s="234">
        <v>9.2442783639999995</v>
      </c>
      <c r="BB295" s="336">
        <v>5</v>
      </c>
      <c r="BC295" s="17">
        <v>788</v>
      </c>
      <c r="BD295" s="17">
        <v>29.3</v>
      </c>
      <c r="BE295" s="17">
        <v>52.91</v>
      </c>
      <c r="BF295" s="338">
        <v>28.6</v>
      </c>
    </row>
    <row r="296" spans="1:58" x14ac:dyDescent="0.25">
      <c r="A296" s="42" t="s">
        <v>490</v>
      </c>
      <c r="B296" s="16" t="s">
        <v>132</v>
      </c>
      <c r="C296" s="252">
        <v>15378</v>
      </c>
      <c r="D296" s="43">
        <v>115.3</v>
      </c>
      <c r="E296" s="227">
        <v>4</v>
      </c>
      <c r="F296" s="227">
        <v>11</v>
      </c>
      <c r="G296" s="227">
        <v>3539</v>
      </c>
      <c r="H296" s="227">
        <v>3.5390000000000001</v>
      </c>
      <c r="I296" s="227">
        <v>21.166758999999999</v>
      </c>
      <c r="J296" s="325">
        <v>18.36</v>
      </c>
      <c r="K296" s="228">
        <v>1</v>
      </c>
      <c r="L296" s="228">
        <v>4</v>
      </c>
      <c r="M296" s="228">
        <v>1941</v>
      </c>
      <c r="N296" s="228">
        <v>1.9410000000000001</v>
      </c>
      <c r="O296" s="228">
        <v>0.74716950000000004</v>
      </c>
      <c r="P296" s="327">
        <v>0.65</v>
      </c>
      <c r="Q296" s="229"/>
      <c r="R296" s="229"/>
      <c r="S296" s="229"/>
      <c r="T296" s="229"/>
      <c r="U296" s="229"/>
      <c r="V296" s="328">
        <v>0</v>
      </c>
      <c r="W296" s="46"/>
      <c r="X296" s="46"/>
      <c r="Y296" s="46"/>
      <c r="Z296" s="46"/>
      <c r="AA296" s="46"/>
      <c r="AB296" s="330">
        <v>0</v>
      </c>
      <c r="AC296" s="231"/>
      <c r="AD296" s="231"/>
      <c r="AE296" s="231"/>
      <c r="AF296" s="231"/>
      <c r="AG296" s="331">
        <v>0</v>
      </c>
      <c r="AH296" s="231">
        <v>812</v>
      </c>
      <c r="AI296" s="231">
        <v>14319.161</v>
      </c>
      <c r="AJ296" s="231">
        <v>14.319160999999999</v>
      </c>
      <c r="AK296" s="231">
        <v>12.81311335</v>
      </c>
      <c r="AL296" s="331">
        <v>11.11</v>
      </c>
      <c r="AM296" s="231">
        <v>812</v>
      </c>
      <c r="AN296" s="231">
        <v>14319.161</v>
      </c>
      <c r="AO296" s="231">
        <v>14.319160999999999</v>
      </c>
      <c r="AP296" s="231">
        <v>12.81311335</v>
      </c>
      <c r="AQ296" s="331">
        <v>11.11</v>
      </c>
      <c r="AR296" s="233"/>
      <c r="AS296" s="233"/>
      <c r="AT296" s="233"/>
      <c r="AU296" s="233"/>
      <c r="AV296" s="233"/>
      <c r="AW296" s="333">
        <v>0</v>
      </c>
      <c r="AX296" s="234">
        <v>3</v>
      </c>
      <c r="AY296" s="234">
        <v>5015</v>
      </c>
      <c r="AZ296" s="234">
        <v>5.0149999999999997</v>
      </c>
      <c r="BA296" s="234">
        <v>8.3044212359999996</v>
      </c>
      <c r="BB296" s="336">
        <v>7.2</v>
      </c>
      <c r="BC296" s="17">
        <v>820</v>
      </c>
      <c r="BD296" s="17">
        <v>24.81</v>
      </c>
      <c r="BE296" s="17">
        <v>43.03</v>
      </c>
      <c r="BF296" s="338">
        <v>37.32</v>
      </c>
    </row>
    <row r="297" spans="1:58" x14ac:dyDescent="0.25">
      <c r="A297" s="42" t="s">
        <v>500</v>
      </c>
      <c r="B297" s="16" t="s">
        <v>815</v>
      </c>
      <c r="C297" s="252">
        <v>13051</v>
      </c>
      <c r="D297" s="43">
        <v>97.85</v>
      </c>
      <c r="E297" s="227">
        <v>2</v>
      </c>
      <c r="F297" s="227">
        <v>5</v>
      </c>
      <c r="G297" s="227">
        <v>1850</v>
      </c>
      <c r="H297" s="227">
        <v>1.85</v>
      </c>
      <c r="I297" s="227">
        <v>11.06485</v>
      </c>
      <c r="J297" s="325">
        <v>11.31</v>
      </c>
      <c r="K297" s="228"/>
      <c r="L297" s="228"/>
      <c r="M297" s="228"/>
      <c r="N297" s="228"/>
      <c r="O297" s="228"/>
      <c r="P297" s="327">
        <v>0</v>
      </c>
      <c r="Q297" s="229"/>
      <c r="R297" s="229"/>
      <c r="S297" s="229"/>
      <c r="T297" s="229"/>
      <c r="U297" s="229"/>
      <c r="V297" s="328">
        <v>0</v>
      </c>
      <c r="W297" s="46"/>
      <c r="X297" s="46"/>
      <c r="Y297" s="46"/>
      <c r="Z297" s="46"/>
      <c r="AA297" s="46"/>
      <c r="AB297" s="330">
        <v>0</v>
      </c>
      <c r="AC297" s="231"/>
      <c r="AD297" s="231"/>
      <c r="AE297" s="231"/>
      <c r="AF297" s="231"/>
      <c r="AG297" s="331">
        <v>0</v>
      </c>
      <c r="AH297" s="231">
        <v>613</v>
      </c>
      <c r="AI297" s="231">
        <v>14065.852000000001</v>
      </c>
      <c r="AJ297" s="231">
        <v>14.065852</v>
      </c>
      <c r="AK297" s="231">
        <v>12.586446649999999</v>
      </c>
      <c r="AL297" s="331">
        <v>12.86</v>
      </c>
      <c r="AM297" s="231">
        <v>613</v>
      </c>
      <c r="AN297" s="231">
        <v>14065.852000000001</v>
      </c>
      <c r="AO297" s="231">
        <v>14.065852</v>
      </c>
      <c r="AP297" s="231">
        <v>12.586446649999999</v>
      </c>
      <c r="AQ297" s="331">
        <v>12.86</v>
      </c>
      <c r="AR297" s="233"/>
      <c r="AS297" s="233"/>
      <c r="AT297" s="233"/>
      <c r="AU297" s="233"/>
      <c r="AV297" s="233"/>
      <c r="AW297" s="333">
        <v>0</v>
      </c>
      <c r="AX297" s="234">
        <v>4</v>
      </c>
      <c r="AY297" s="234">
        <v>1950</v>
      </c>
      <c r="AZ297" s="234">
        <v>1.95</v>
      </c>
      <c r="BA297" s="234">
        <v>2.092813257</v>
      </c>
      <c r="BB297" s="336">
        <v>2.14</v>
      </c>
      <c r="BC297" s="17">
        <v>619</v>
      </c>
      <c r="BD297" s="17">
        <v>17.87</v>
      </c>
      <c r="BE297" s="17">
        <v>25.74</v>
      </c>
      <c r="BF297" s="338">
        <v>26.31</v>
      </c>
    </row>
    <row r="298" spans="1:58" x14ac:dyDescent="0.25">
      <c r="A298" s="42" t="s">
        <v>546</v>
      </c>
      <c r="B298" s="16" t="s">
        <v>823</v>
      </c>
      <c r="C298" s="252">
        <v>25573</v>
      </c>
      <c r="D298" s="43">
        <v>191.74</v>
      </c>
      <c r="E298" s="227">
        <v>2</v>
      </c>
      <c r="F298" s="227">
        <v>3</v>
      </c>
      <c r="G298" s="227">
        <v>980</v>
      </c>
      <c r="H298" s="227">
        <v>0.98</v>
      </c>
      <c r="I298" s="227">
        <v>5.8613799999999996</v>
      </c>
      <c r="J298" s="325">
        <v>3.06</v>
      </c>
      <c r="K298" s="228"/>
      <c r="L298" s="228"/>
      <c r="M298" s="228"/>
      <c r="N298" s="228"/>
      <c r="O298" s="228"/>
      <c r="P298" s="327">
        <v>0</v>
      </c>
      <c r="Q298" s="229"/>
      <c r="R298" s="229"/>
      <c r="S298" s="229"/>
      <c r="T298" s="229"/>
      <c r="U298" s="229"/>
      <c r="V298" s="328">
        <v>0</v>
      </c>
      <c r="W298" s="46">
        <v>1</v>
      </c>
      <c r="X298" s="46">
        <v>1</v>
      </c>
      <c r="Y298" s="46">
        <v>2117.1396650000002</v>
      </c>
      <c r="Z298" s="46">
        <v>2.1171396649999998</v>
      </c>
      <c r="AA298" s="46">
        <v>2.9597612519999998</v>
      </c>
      <c r="AB298" s="330">
        <v>1.54</v>
      </c>
      <c r="AC298" s="231">
        <v>2</v>
      </c>
      <c r="AD298" s="231">
        <v>29.19</v>
      </c>
      <c r="AE298" s="231">
        <v>2.9190000000000001E-2</v>
      </c>
      <c r="AF298" s="231">
        <v>2.6119881000000001E-2</v>
      </c>
      <c r="AG298" s="331">
        <v>0.01</v>
      </c>
      <c r="AH298" s="231">
        <v>832</v>
      </c>
      <c r="AI298" s="231">
        <v>15482.339</v>
      </c>
      <c r="AJ298" s="231">
        <v>15.482339</v>
      </c>
      <c r="AK298" s="231">
        <v>13.85395168</v>
      </c>
      <c r="AL298" s="331">
        <v>7.23</v>
      </c>
      <c r="AM298" s="231">
        <v>834</v>
      </c>
      <c r="AN298" s="231">
        <v>15511.529</v>
      </c>
      <c r="AO298" s="231">
        <v>15.511528999999999</v>
      </c>
      <c r="AP298" s="231">
        <v>13.880071559999999</v>
      </c>
      <c r="AQ298" s="331">
        <v>7.24</v>
      </c>
      <c r="AR298" s="233"/>
      <c r="AS298" s="233"/>
      <c r="AT298" s="233"/>
      <c r="AU298" s="233"/>
      <c r="AV298" s="233"/>
      <c r="AW298" s="333">
        <v>0</v>
      </c>
      <c r="AX298" s="234">
        <v>5</v>
      </c>
      <c r="AY298" s="234">
        <v>3180</v>
      </c>
      <c r="AZ298" s="234">
        <v>3.18</v>
      </c>
      <c r="BA298" s="234">
        <v>3.3932649339999998</v>
      </c>
      <c r="BB298" s="336">
        <v>1.77</v>
      </c>
      <c r="BC298" s="17">
        <v>842</v>
      </c>
      <c r="BD298" s="17">
        <v>21.79</v>
      </c>
      <c r="BE298" s="17">
        <v>26.09</v>
      </c>
      <c r="BF298" s="338">
        <v>13.61</v>
      </c>
    </row>
    <row r="299" spans="1:58" x14ac:dyDescent="0.25">
      <c r="A299" s="42" t="s">
        <v>566</v>
      </c>
      <c r="B299" s="16" t="s">
        <v>195</v>
      </c>
      <c r="C299" s="252">
        <v>81592</v>
      </c>
      <c r="D299" s="43">
        <v>611.75</v>
      </c>
      <c r="E299" s="227">
        <v>8</v>
      </c>
      <c r="F299" s="227">
        <v>9</v>
      </c>
      <c r="G299" s="227">
        <v>4180</v>
      </c>
      <c r="H299" s="227">
        <v>4.18</v>
      </c>
      <c r="I299" s="227">
        <v>25.000579999999999</v>
      </c>
      <c r="J299" s="325">
        <v>4.09</v>
      </c>
      <c r="K299" s="228"/>
      <c r="L299" s="228"/>
      <c r="M299" s="228"/>
      <c r="N299" s="228"/>
      <c r="O299" s="228"/>
      <c r="P299" s="327">
        <v>0</v>
      </c>
      <c r="Q299" s="229"/>
      <c r="R299" s="229"/>
      <c r="S299" s="229"/>
      <c r="T299" s="229"/>
      <c r="U299" s="229"/>
      <c r="V299" s="328">
        <v>0</v>
      </c>
      <c r="W299" s="46">
        <v>1</v>
      </c>
      <c r="X299" s="46">
        <v>1</v>
      </c>
      <c r="Y299" s="46">
        <v>3278.8991420000002</v>
      </c>
      <c r="Z299" s="46">
        <v>3.2788991420000002</v>
      </c>
      <c r="AA299" s="46">
        <v>4.583901</v>
      </c>
      <c r="AB299" s="330">
        <v>0.75</v>
      </c>
      <c r="AC299" s="231">
        <v>2</v>
      </c>
      <c r="AD299" s="231">
        <v>10.66</v>
      </c>
      <c r="AE299" s="231">
        <v>1.0659999999999999E-2</v>
      </c>
      <c r="AF299" s="231">
        <v>9.5388120000000007E-3</v>
      </c>
      <c r="AG299" s="331">
        <v>0</v>
      </c>
      <c r="AH299" s="231">
        <v>1706</v>
      </c>
      <c r="AI299" s="231">
        <v>25897.638999999999</v>
      </c>
      <c r="AJ299" s="231">
        <v>25.897639000000002</v>
      </c>
      <c r="AK299" s="231">
        <v>23.173800759999999</v>
      </c>
      <c r="AL299" s="331">
        <v>3.79</v>
      </c>
      <c r="AM299" s="231">
        <v>1708</v>
      </c>
      <c r="AN299" s="231">
        <v>25908.298999999999</v>
      </c>
      <c r="AO299" s="231">
        <v>25.908299</v>
      </c>
      <c r="AP299" s="231">
        <v>23.183339570000001</v>
      </c>
      <c r="AQ299" s="331">
        <v>3.79</v>
      </c>
      <c r="AR299" s="233"/>
      <c r="AS299" s="233"/>
      <c r="AT299" s="233"/>
      <c r="AU299" s="233"/>
      <c r="AV299" s="233"/>
      <c r="AW299" s="333">
        <v>0</v>
      </c>
      <c r="AX299" s="234">
        <v>8</v>
      </c>
      <c r="AY299" s="234">
        <v>5980</v>
      </c>
      <c r="AZ299" s="234">
        <v>5.98</v>
      </c>
      <c r="BA299" s="234">
        <v>6.0868559749999998</v>
      </c>
      <c r="BB299" s="336">
        <v>0.99</v>
      </c>
      <c r="BC299" s="17">
        <v>1725</v>
      </c>
      <c r="BD299" s="17">
        <v>39.35</v>
      </c>
      <c r="BE299" s="17">
        <v>58.85</v>
      </c>
      <c r="BF299" s="338">
        <v>9.6199999999999992</v>
      </c>
    </row>
    <row r="300" spans="1:58" x14ac:dyDescent="0.25">
      <c r="A300" s="42" t="s">
        <v>604</v>
      </c>
      <c r="B300" s="16" t="s">
        <v>233</v>
      </c>
      <c r="C300" s="252">
        <v>25045</v>
      </c>
      <c r="D300" s="43">
        <v>187.78</v>
      </c>
      <c r="E300" s="227">
        <v>6</v>
      </c>
      <c r="F300" s="227">
        <v>15</v>
      </c>
      <c r="G300" s="227">
        <v>6035</v>
      </c>
      <c r="H300" s="227">
        <v>6.0350000000000001</v>
      </c>
      <c r="I300" s="227">
        <v>36.095334999999999</v>
      </c>
      <c r="J300" s="325">
        <v>19.22</v>
      </c>
      <c r="K300" s="228"/>
      <c r="L300" s="228"/>
      <c r="M300" s="228"/>
      <c r="N300" s="228"/>
      <c r="O300" s="228"/>
      <c r="P300" s="327">
        <v>0</v>
      </c>
      <c r="Q300" s="229"/>
      <c r="R300" s="229"/>
      <c r="S300" s="229"/>
      <c r="T300" s="229"/>
      <c r="U300" s="229"/>
      <c r="V300" s="328">
        <v>0</v>
      </c>
      <c r="W300" s="46"/>
      <c r="X300" s="46"/>
      <c r="Y300" s="46"/>
      <c r="Z300" s="46"/>
      <c r="AA300" s="46"/>
      <c r="AB300" s="330">
        <v>0</v>
      </c>
      <c r="AC300" s="231">
        <v>12</v>
      </c>
      <c r="AD300" s="231">
        <v>9712.1849999999995</v>
      </c>
      <c r="AE300" s="231">
        <v>9.7121849999999998</v>
      </c>
      <c r="AF300" s="231">
        <v>8.6906858699999994</v>
      </c>
      <c r="AG300" s="331">
        <v>4.63</v>
      </c>
      <c r="AH300" s="231">
        <v>1374</v>
      </c>
      <c r="AI300" s="231">
        <v>23165.982</v>
      </c>
      <c r="AJ300" s="231">
        <v>23.165982</v>
      </c>
      <c r="AK300" s="231">
        <v>20.729451480000002</v>
      </c>
      <c r="AL300" s="331">
        <v>11.04</v>
      </c>
      <c r="AM300" s="231">
        <v>1386</v>
      </c>
      <c r="AN300" s="231">
        <v>32878.167000000001</v>
      </c>
      <c r="AO300" s="231">
        <v>32.878166999999998</v>
      </c>
      <c r="AP300" s="231">
        <v>29.420137350000001</v>
      </c>
      <c r="AQ300" s="331">
        <v>15.67</v>
      </c>
      <c r="AR300" s="233">
        <v>3</v>
      </c>
      <c r="AS300" s="233">
        <v>3</v>
      </c>
      <c r="AT300" s="233">
        <v>8315</v>
      </c>
      <c r="AU300" s="233">
        <v>8.3149999999999995</v>
      </c>
      <c r="AV300" s="233">
        <v>53.171861</v>
      </c>
      <c r="AW300" s="333">
        <v>28.32</v>
      </c>
      <c r="AX300" s="234">
        <v>25</v>
      </c>
      <c r="AY300" s="234">
        <v>24238.2</v>
      </c>
      <c r="AZ300" s="234">
        <v>24.238199999999999</v>
      </c>
      <c r="BA300" s="234">
        <v>39.52840861</v>
      </c>
      <c r="BB300" s="336">
        <v>21.05</v>
      </c>
      <c r="BC300" s="17">
        <v>1420</v>
      </c>
      <c r="BD300" s="17">
        <v>71.47</v>
      </c>
      <c r="BE300" s="17">
        <v>158.22</v>
      </c>
      <c r="BF300" s="338">
        <v>84.26</v>
      </c>
    </row>
    <row r="301" spans="1:58" x14ac:dyDescent="0.25">
      <c r="A301" s="42" t="s">
        <v>606</v>
      </c>
      <c r="B301" s="16" t="s">
        <v>235</v>
      </c>
      <c r="C301" s="252">
        <v>35734</v>
      </c>
      <c r="D301" s="43">
        <v>267.92</v>
      </c>
      <c r="E301" s="227"/>
      <c r="F301" s="227"/>
      <c r="G301" s="227"/>
      <c r="H301" s="227"/>
      <c r="I301" s="227"/>
      <c r="J301" s="325">
        <v>0</v>
      </c>
      <c r="K301" s="228"/>
      <c r="L301" s="228"/>
      <c r="M301" s="228"/>
      <c r="N301" s="228"/>
      <c r="O301" s="228"/>
      <c r="P301" s="327">
        <v>0</v>
      </c>
      <c r="Q301" s="229"/>
      <c r="R301" s="229"/>
      <c r="S301" s="229"/>
      <c r="T301" s="229"/>
      <c r="U301" s="229"/>
      <c r="V301" s="328">
        <v>0</v>
      </c>
      <c r="W301" s="46"/>
      <c r="X301" s="46"/>
      <c r="Y301" s="46"/>
      <c r="Z301" s="46"/>
      <c r="AA301" s="46"/>
      <c r="AB301" s="330">
        <v>0</v>
      </c>
      <c r="AC301" s="231">
        <v>2</v>
      </c>
      <c r="AD301" s="231">
        <v>945.42</v>
      </c>
      <c r="AE301" s="231">
        <v>0.94542000000000004</v>
      </c>
      <c r="AF301" s="231">
        <v>0.845983559</v>
      </c>
      <c r="AG301" s="331">
        <v>0.32</v>
      </c>
      <c r="AH301" s="231">
        <v>1077</v>
      </c>
      <c r="AI301" s="231">
        <v>17177.938999999998</v>
      </c>
      <c r="AJ301" s="231">
        <v>17.177938999999999</v>
      </c>
      <c r="AK301" s="231">
        <v>15.371213409999999</v>
      </c>
      <c r="AL301" s="331">
        <v>5.74</v>
      </c>
      <c r="AM301" s="231">
        <v>1079</v>
      </c>
      <c r="AN301" s="231">
        <v>18123.359</v>
      </c>
      <c r="AO301" s="231">
        <v>18.123359000000001</v>
      </c>
      <c r="AP301" s="231">
        <v>16.217196959999999</v>
      </c>
      <c r="AQ301" s="331">
        <v>6.05</v>
      </c>
      <c r="AR301" s="233"/>
      <c r="AS301" s="233"/>
      <c r="AT301" s="233"/>
      <c r="AU301" s="233"/>
      <c r="AV301" s="233"/>
      <c r="AW301" s="333">
        <v>0</v>
      </c>
      <c r="AX301" s="234">
        <v>7</v>
      </c>
      <c r="AY301" s="234">
        <v>11500</v>
      </c>
      <c r="AZ301" s="234">
        <v>11.5</v>
      </c>
      <c r="BA301" s="234">
        <v>18.753114530000001</v>
      </c>
      <c r="BB301" s="336">
        <v>7</v>
      </c>
      <c r="BC301" s="17">
        <v>1086</v>
      </c>
      <c r="BD301" s="17">
        <v>29.62</v>
      </c>
      <c r="BE301" s="17">
        <v>34.97</v>
      </c>
      <c r="BF301" s="338">
        <v>13.05</v>
      </c>
    </row>
    <row r="302" spans="1:58" x14ac:dyDescent="0.25">
      <c r="A302" s="42" t="s">
        <v>607</v>
      </c>
      <c r="B302" s="16" t="s">
        <v>780</v>
      </c>
      <c r="C302" s="252">
        <v>12236</v>
      </c>
      <c r="D302" s="43">
        <v>91.74</v>
      </c>
      <c r="E302" s="227">
        <v>5</v>
      </c>
      <c r="F302" s="227">
        <v>6</v>
      </c>
      <c r="G302" s="227">
        <v>1585</v>
      </c>
      <c r="H302" s="227">
        <v>1.585</v>
      </c>
      <c r="I302" s="227">
        <v>9.4798849999999995</v>
      </c>
      <c r="J302" s="325">
        <v>10.33</v>
      </c>
      <c r="K302" s="228"/>
      <c r="L302" s="228"/>
      <c r="M302" s="228"/>
      <c r="N302" s="228"/>
      <c r="O302" s="228"/>
      <c r="P302" s="327">
        <v>0</v>
      </c>
      <c r="Q302" s="229"/>
      <c r="R302" s="229"/>
      <c r="S302" s="229"/>
      <c r="T302" s="229"/>
      <c r="U302" s="229"/>
      <c r="V302" s="328">
        <v>0</v>
      </c>
      <c r="W302" s="46"/>
      <c r="X302" s="46"/>
      <c r="Y302" s="46"/>
      <c r="Z302" s="46"/>
      <c r="AA302" s="46"/>
      <c r="AB302" s="330">
        <v>0</v>
      </c>
      <c r="AC302" s="231">
        <v>6</v>
      </c>
      <c r="AD302" s="231">
        <v>5437.35</v>
      </c>
      <c r="AE302" s="231">
        <v>5.4373500000000003</v>
      </c>
      <c r="AF302" s="231">
        <v>4.8654653630000002</v>
      </c>
      <c r="AG302" s="331">
        <v>5.3</v>
      </c>
      <c r="AH302" s="231">
        <v>596</v>
      </c>
      <c r="AI302" s="231">
        <v>12894.375</v>
      </c>
      <c r="AJ302" s="231">
        <v>12.894375</v>
      </c>
      <c r="AK302" s="231">
        <v>11.538182190000001</v>
      </c>
      <c r="AL302" s="331">
        <v>12.58</v>
      </c>
      <c r="AM302" s="231">
        <v>602</v>
      </c>
      <c r="AN302" s="231">
        <v>18331.724999999999</v>
      </c>
      <c r="AO302" s="231">
        <v>18.331724999999999</v>
      </c>
      <c r="AP302" s="231">
        <v>16.40364756</v>
      </c>
      <c r="AQ302" s="331">
        <v>17.88</v>
      </c>
      <c r="AR302" s="233"/>
      <c r="AS302" s="233"/>
      <c r="AT302" s="233"/>
      <c r="AU302" s="233"/>
      <c r="AV302" s="233"/>
      <c r="AW302" s="333">
        <v>0</v>
      </c>
      <c r="AX302" s="234">
        <v>8</v>
      </c>
      <c r="AY302" s="234">
        <v>16455</v>
      </c>
      <c r="AZ302" s="234">
        <v>16.454999999999998</v>
      </c>
      <c r="BA302" s="234">
        <v>23.150647249999999</v>
      </c>
      <c r="BB302" s="336">
        <v>25.23</v>
      </c>
      <c r="BC302" s="17">
        <v>615</v>
      </c>
      <c r="BD302" s="17">
        <v>36.369999999999997</v>
      </c>
      <c r="BE302" s="17">
        <v>49.03</v>
      </c>
      <c r="BF302" s="338">
        <v>53.45</v>
      </c>
    </row>
    <row r="303" spans="1:58" x14ac:dyDescent="0.25">
      <c r="A303" s="42" t="s">
        <v>611</v>
      </c>
      <c r="B303" s="16" t="s">
        <v>239</v>
      </c>
      <c r="C303" s="252">
        <v>15404</v>
      </c>
      <c r="D303" s="43">
        <v>115.49</v>
      </c>
      <c r="E303" s="227">
        <v>18</v>
      </c>
      <c r="F303" s="227">
        <v>28</v>
      </c>
      <c r="G303" s="227">
        <v>10649</v>
      </c>
      <c r="H303" s="227">
        <v>10.648999999999999</v>
      </c>
      <c r="I303" s="227">
        <v>63.691668999999997</v>
      </c>
      <c r="J303" s="325">
        <v>55.15</v>
      </c>
      <c r="K303" s="228"/>
      <c r="L303" s="228"/>
      <c r="M303" s="228"/>
      <c r="N303" s="228"/>
      <c r="O303" s="228"/>
      <c r="P303" s="327">
        <v>0</v>
      </c>
      <c r="Q303" s="229"/>
      <c r="R303" s="229"/>
      <c r="S303" s="229"/>
      <c r="T303" s="229"/>
      <c r="U303" s="229"/>
      <c r="V303" s="328">
        <v>0</v>
      </c>
      <c r="W303" s="46"/>
      <c r="X303" s="46"/>
      <c r="Y303" s="46"/>
      <c r="Z303" s="46"/>
      <c r="AA303" s="46"/>
      <c r="AB303" s="330">
        <v>0</v>
      </c>
      <c r="AC303" s="231">
        <v>4</v>
      </c>
      <c r="AD303" s="231">
        <v>6724.5</v>
      </c>
      <c r="AE303" s="231">
        <v>6.7244999999999999</v>
      </c>
      <c r="AF303" s="231">
        <v>6.0172366750000004</v>
      </c>
      <c r="AG303" s="331">
        <v>5.21</v>
      </c>
      <c r="AH303" s="231">
        <v>1196</v>
      </c>
      <c r="AI303" s="231">
        <v>29123.71</v>
      </c>
      <c r="AJ303" s="231">
        <v>29.123709999999999</v>
      </c>
      <c r="AK303" s="231">
        <v>26.060562999999998</v>
      </c>
      <c r="AL303" s="331">
        <v>22.56</v>
      </c>
      <c r="AM303" s="231">
        <v>1200</v>
      </c>
      <c r="AN303" s="231">
        <v>35848.21</v>
      </c>
      <c r="AO303" s="231">
        <v>35.848210000000002</v>
      </c>
      <c r="AP303" s="231">
        <v>32.077799679999998</v>
      </c>
      <c r="AQ303" s="331">
        <v>27.77</v>
      </c>
      <c r="AR303" s="233"/>
      <c r="AS303" s="233"/>
      <c r="AT303" s="233"/>
      <c r="AU303" s="233"/>
      <c r="AV303" s="233"/>
      <c r="AW303" s="333">
        <v>0</v>
      </c>
      <c r="AX303" s="234">
        <v>4</v>
      </c>
      <c r="AY303" s="234">
        <v>1520</v>
      </c>
      <c r="AZ303" s="234">
        <v>1.52</v>
      </c>
      <c r="BA303" s="234">
        <v>1.260183485</v>
      </c>
      <c r="BB303" s="336">
        <v>1.0900000000000001</v>
      </c>
      <c r="BC303" s="17">
        <v>1222</v>
      </c>
      <c r="BD303" s="17">
        <v>48.02</v>
      </c>
      <c r="BE303" s="17">
        <v>97.03</v>
      </c>
      <c r="BF303" s="338">
        <v>84.01</v>
      </c>
    </row>
    <row r="304" spans="1:58" x14ac:dyDescent="0.25">
      <c r="A304" s="42" t="s">
        <v>660</v>
      </c>
      <c r="B304" s="16" t="s">
        <v>284</v>
      </c>
      <c r="C304" s="252">
        <v>13046</v>
      </c>
      <c r="D304" s="43">
        <v>97.81</v>
      </c>
      <c r="E304" s="227">
        <v>14</v>
      </c>
      <c r="F304" s="227">
        <v>21</v>
      </c>
      <c r="G304" s="227">
        <v>6501</v>
      </c>
      <c r="H304" s="227">
        <v>6.5010000000000003</v>
      </c>
      <c r="I304" s="227">
        <v>38.882480999999999</v>
      </c>
      <c r="J304" s="325">
        <v>39.75</v>
      </c>
      <c r="K304" s="228"/>
      <c r="L304" s="228"/>
      <c r="M304" s="228"/>
      <c r="N304" s="228"/>
      <c r="O304" s="228"/>
      <c r="P304" s="327">
        <v>0</v>
      </c>
      <c r="Q304" s="229"/>
      <c r="R304" s="229"/>
      <c r="S304" s="229"/>
      <c r="T304" s="229"/>
      <c r="U304" s="229"/>
      <c r="V304" s="328">
        <v>0</v>
      </c>
      <c r="W304" s="46"/>
      <c r="X304" s="46"/>
      <c r="Y304" s="46"/>
      <c r="Z304" s="46"/>
      <c r="AA304" s="46"/>
      <c r="AB304" s="330">
        <v>0</v>
      </c>
      <c r="AC304" s="231">
        <v>5</v>
      </c>
      <c r="AD304" s="231">
        <v>2098.09</v>
      </c>
      <c r="AE304" s="231">
        <v>2.09809</v>
      </c>
      <c r="AF304" s="231">
        <v>1.8774190040000001</v>
      </c>
      <c r="AG304" s="331">
        <v>1.92</v>
      </c>
      <c r="AH304" s="231">
        <v>1029</v>
      </c>
      <c r="AI304" s="231">
        <v>24069.034</v>
      </c>
      <c r="AJ304" s="231">
        <v>24.069033999999998</v>
      </c>
      <c r="AK304" s="231">
        <v>21.537523100000001</v>
      </c>
      <c r="AL304" s="331">
        <v>22.02</v>
      </c>
      <c r="AM304" s="231">
        <v>1034</v>
      </c>
      <c r="AN304" s="231">
        <v>26167.124</v>
      </c>
      <c r="AO304" s="231">
        <v>26.167124000000001</v>
      </c>
      <c r="AP304" s="231">
        <v>23.414942109999998</v>
      </c>
      <c r="AQ304" s="331">
        <v>23.94</v>
      </c>
      <c r="AR304" s="233"/>
      <c r="AS304" s="233"/>
      <c r="AT304" s="233"/>
      <c r="AU304" s="233"/>
      <c r="AV304" s="233"/>
      <c r="AW304" s="333">
        <v>0</v>
      </c>
      <c r="AX304" s="234">
        <v>16</v>
      </c>
      <c r="AY304" s="234">
        <v>8365</v>
      </c>
      <c r="AZ304" s="234">
        <v>8.3650000000000002</v>
      </c>
      <c r="BA304" s="234">
        <v>7.7243427379999998</v>
      </c>
      <c r="BB304" s="336">
        <v>7.9</v>
      </c>
      <c r="BC304" s="17">
        <v>1064</v>
      </c>
      <c r="BD304" s="17">
        <v>41.03</v>
      </c>
      <c r="BE304" s="17">
        <v>70.02</v>
      </c>
      <c r="BF304" s="338">
        <v>71.59</v>
      </c>
    </row>
    <row r="305" spans="1:58" x14ac:dyDescent="0.25">
      <c r="A305" s="42" t="s">
        <v>370</v>
      </c>
      <c r="B305" s="16" t="s">
        <v>8</v>
      </c>
      <c r="C305" s="252">
        <v>9105</v>
      </c>
      <c r="D305" s="43">
        <v>68.27</v>
      </c>
      <c r="E305" s="227"/>
      <c r="F305" s="227"/>
      <c r="G305" s="227"/>
      <c r="H305" s="227"/>
      <c r="I305" s="227"/>
      <c r="J305" s="325">
        <v>0</v>
      </c>
      <c r="K305" s="228"/>
      <c r="L305" s="228"/>
      <c r="M305" s="228"/>
      <c r="N305" s="228"/>
      <c r="O305" s="228"/>
      <c r="P305" s="327">
        <v>0</v>
      </c>
      <c r="Q305" s="229"/>
      <c r="R305" s="229"/>
      <c r="S305" s="229"/>
      <c r="T305" s="229"/>
      <c r="U305" s="229"/>
      <c r="V305" s="328">
        <v>0</v>
      </c>
      <c r="W305" s="46"/>
      <c r="X305" s="46"/>
      <c r="Y305" s="46"/>
      <c r="Z305" s="46"/>
      <c r="AA305" s="46"/>
      <c r="AB305" s="330">
        <v>0</v>
      </c>
      <c r="AC305" s="231">
        <v>7</v>
      </c>
      <c r="AD305" s="231">
        <v>4430.4449999999997</v>
      </c>
      <c r="AE305" s="231">
        <v>4.4304449999999997</v>
      </c>
      <c r="AF305" s="231">
        <v>3.9644636979999999</v>
      </c>
      <c r="AG305" s="331">
        <v>5.81</v>
      </c>
      <c r="AH305" s="231">
        <v>620</v>
      </c>
      <c r="AI305" s="231">
        <v>9644.3150000000005</v>
      </c>
      <c r="AJ305" s="231">
        <v>9.6443150000000006</v>
      </c>
      <c r="AK305" s="231">
        <v>8.6299540369999992</v>
      </c>
      <c r="AL305" s="331">
        <v>12.64</v>
      </c>
      <c r="AM305" s="231">
        <v>627</v>
      </c>
      <c r="AN305" s="231">
        <v>14074.76</v>
      </c>
      <c r="AO305" s="231">
        <v>14.074759999999999</v>
      </c>
      <c r="AP305" s="231">
        <v>12.594417740000001</v>
      </c>
      <c r="AQ305" s="331">
        <v>18.45</v>
      </c>
      <c r="AR305" s="233"/>
      <c r="AS305" s="233"/>
      <c r="AT305" s="233"/>
      <c r="AU305" s="233"/>
      <c r="AV305" s="233"/>
      <c r="AW305" s="333">
        <v>0</v>
      </c>
      <c r="AX305" s="234">
        <v>35</v>
      </c>
      <c r="AY305" s="234">
        <v>59905</v>
      </c>
      <c r="AZ305" s="234">
        <v>59.905000000000001</v>
      </c>
      <c r="BA305" s="234">
        <v>119.0655337</v>
      </c>
      <c r="BB305" s="336">
        <v>174.41</v>
      </c>
      <c r="BC305" s="17">
        <v>662</v>
      </c>
      <c r="BD305" s="17">
        <v>73.98</v>
      </c>
      <c r="BE305" s="17">
        <v>131.66</v>
      </c>
      <c r="BF305" s="338">
        <v>192.86</v>
      </c>
    </row>
    <row r="306" spans="1:58" x14ac:dyDescent="0.25">
      <c r="A306" s="42" t="s">
        <v>381</v>
      </c>
      <c r="B306" s="16" t="s">
        <v>18</v>
      </c>
      <c r="C306" s="252">
        <v>16408</v>
      </c>
      <c r="D306" s="43">
        <v>123.02</v>
      </c>
      <c r="E306" s="227">
        <v>1</v>
      </c>
      <c r="F306" s="227">
        <v>3</v>
      </c>
      <c r="G306" s="227">
        <v>410</v>
      </c>
      <c r="H306" s="227">
        <v>0.41</v>
      </c>
      <c r="I306" s="227">
        <v>2.45221</v>
      </c>
      <c r="J306" s="325">
        <v>1.99</v>
      </c>
      <c r="K306" s="228"/>
      <c r="L306" s="228"/>
      <c r="M306" s="228"/>
      <c r="N306" s="228"/>
      <c r="O306" s="228"/>
      <c r="P306" s="327">
        <v>0</v>
      </c>
      <c r="Q306" s="229"/>
      <c r="R306" s="229"/>
      <c r="S306" s="229"/>
      <c r="T306" s="229"/>
      <c r="U306" s="229"/>
      <c r="V306" s="328">
        <v>0</v>
      </c>
      <c r="W306" s="46">
        <v>1</v>
      </c>
      <c r="X306" s="46">
        <v>1</v>
      </c>
      <c r="Y306" s="46">
        <v>170.73135189999999</v>
      </c>
      <c r="Z306" s="46">
        <v>0.170731352</v>
      </c>
      <c r="AA306" s="46">
        <v>0.23868243</v>
      </c>
      <c r="AB306" s="330">
        <v>0.19</v>
      </c>
      <c r="AC306" s="231"/>
      <c r="AD306" s="231"/>
      <c r="AE306" s="231"/>
      <c r="AF306" s="231"/>
      <c r="AG306" s="331">
        <v>0</v>
      </c>
      <c r="AH306" s="231">
        <v>461</v>
      </c>
      <c r="AI306" s="231">
        <v>8248.8240000000005</v>
      </c>
      <c r="AJ306" s="231">
        <v>8.2488240000000008</v>
      </c>
      <c r="AK306" s="231">
        <v>7.3812367160000001</v>
      </c>
      <c r="AL306" s="331">
        <v>6</v>
      </c>
      <c r="AM306" s="231">
        <v>461</v>
      </c>
      <c r="AN306" s="231">
        <v>8248.8240000000005</v>
      </c>
      <c r="AO306" s="231">
        <v>8.2488240000000008</v>
      </c>
      <c r="AP306" s="231">
        <v>7.3812367160000001</v>
      </c>
      <c r="AQ306" s="331">
        <v>6</v>
      </c>
      <c r="AR306" s="233"/>
      <c r="AS306" s="233"/>
      <c r="AT306" s="233"/>
      <c r="AU306" s="233"/>
      <c r="AV306" s="233"/>
      <c r="AW306" s="333">
        <v>0</v>
      </c>
      <c r="AX306" s="234">
        <v>3</v>
      </c>
      <c r="AY306" s="234">
        <v>3200</v>
      </c>
      <c r="AZ306" s="234">
        <v>3.2</v>
      </c>
      <c r="BA306" s="234">
        <v>3.4896102770000001</v>
      </c>
      <c r="BB306" s="336">
        <v>2.84</v>
      </c>
      <c r="BC306" s="17">
        <v>466</v>
      </c>
      <c r="BD306" s="17">
        <v>12.03</v>
      </c>
      <c r="BE306" s="17">
        <v>13.56</v>
      </c>
      <c r="BF306" s="338">
        <v>11.02</v>
      </c>
    </row>
    <row r="307" spans="1:58" x14ac:dyDescent="0.25">
      <c r="A307" s="42" t="s">
        <v>404</v>
      </c>
      <c r="B307" s="16" t="s">
        <v>42</v>
      </c>
      <c r="C307" s="252">
        <v>13475</v>
      </c>
      <c r="D307" s="43">
        <v>101.03</v>
      </c>
      <c r="E307" s="227">
        <v>8</v>
      </c>
      <c r="F307" s="227">
        <v>16</v>
      </c>
      <c r="G307" s="227">
        <v>5377</v>
      </c>
      <c r="H307" s="227">
        <v>5.3769999999999998</v>
      </c>
      <c r="I307" s="227">
        <v>32.159837000000003</v>
      </c>
      <c r="J307" s="325">
        <v>31.83</v>
      </c>
      <c r="K307" s="228"/>
      <c r="L307" s="228"/>
      <c r="M307" s="228"/>
      <c r="N307" s="228"/>
      <c r="O307" s="228"/>
      <c r="P307" s="327">
        <v>0</v>
      </c>
      <c r="Q307" s="229"/>
      <c r="R307" s="229"/>
      <c r="S307" s="229"/>
      <c r="T307" s="229"/>
      <c r="U307" s="229"/>
      <c r="V307" s="328">
        <v>0</v>
      </c>
      <c r="W307" s="46"/>
      <c r="X307" s="46"/>
      <c r="Y307" s="46"/>
      <c r="Z307" s="46"/>
      <c r="AA307" s="46"/>
      <c r="AB307" s="330">
        <v>0</v>
      </c>
      <c r="AC307" s="231">
        <v>2</v>
      </c>
      <c r="AD307" s="231">
        <v>98.75</v>
      </c>
      <c r="AE307" s="231">
        <v>9.8750000000000004E-2</v>
      </c>
      <c r="AF307" s="231">
        <v>8.8363762999999998E-2</v>
      </c>
      <c r="AG307" s="331">
        <v>0.09</v>
      </c>
      <c r="AH307" s="231">
        <v>1133</v>
      </c>
      <c r="AI307" s="231">
        <v>21193.19</v>
      </c>
      <c r="AJ307" s="231">
        <v>21.193190000000001</v>
      </c>
      <c r="AK307" s="231">
        <v>18.964151999999999</v>
      </c>
      <c r="AL307" s="331">
        <v>18.77</v>
      </c>
      <c r="AM307" s="231">
        <v>1135</v>
      </c>
      <c r="AN307" s="231">
        <v>21291.94</v>
      </c>
      <c r="AO307" s="231">
        <v>21.29194</v>
      </c>
      <c r="AP307" s="231">
        <v>19.052515759999999</v>
      </c>
      <c r="AQ307" s="331">
        <v>18.86</v>
      </c>
      <c r="AR307" s="233">
        <v>4</v>
      </c>
      <c r="AS307" s="233">
        <v>5</v>
      </c>
      <c r="AT307" s="233">
        <v>140</v>
      </c>
      <c r="AU307" s="233">
        <v>0.14000000000000001</v>
      </c>
      <c r="AV307" s="233">
        <v>0.21712719999999999</v>
      </c>
      <c r="AW307" s="333">
        <v>0.21</v>
      </c>
      <c r="AX307" s="234">
        <v>51</v>
      </c>
      <c r="AY307" s="234">
        <v>79350</v>
      </c>
      <c r="AZ307" s="234">
        <v>79.349999999999994</v>
      </c>
      <c r="BA307" s="234">
        <v>125.2691367</v>
      </c>
      <c r="BB307" s="336">
        <v>123.99</v>
      </c>
      <c r="BC307" s="17">
        <v>1198</v>
      </c>
      <c r="BD307" s="17">
        <v>106.16</v>
      </c>
      <c r="BE307" s="17">
        <v>176.7</v>
      </c>
      <c r="BF307" s="338">
        <v>174.9</v>
      </c>
    </row>
    <row r="308" spans="1:58" x14ac:dyDescent="0.25">
      <c r="A308" s="42" t="s">
        <v>416</v>
      </c>
      <c r="B308" s="16" t="s">
        <v>807</v>
      </c>
      <c r="C308" s="252">
        <v>21452</v>
      </c>
      <c r="D308" s="43">
        <v>160.84</v>
      </c>
      <c r="E308" s="227">
        <v>7</v>
      </c>
      <c r="F308" s="227">
        <v>9</v>
      </c>
      <c r="G308" s="227">
        <v>4340</v>
      </c>
      <c r="H308" s="227">
        <v>4.34</v>
      </c>
      <c r="I308" s="227">
        <v>25.957540000000002</v>
      </c>
      <c r="J308" s="325">
        <v>16.14</v>
      </c>
      <c r="K308" s="228"/>
      <c r="L308" s="228"/>
      <c r="M308" s="228"/>
      <c r="N308" s="228"/>
      <c r="O308" s="228"/>
      <c r="P308" s="327">
        <v>0</v>
      </c>
      <c r="Q308" s="229"/>
      <c r="R308" s="229"/>
      <c r="S308" s="229"/>
      <c r="T308" s="229"/>
      <c r="U308" s="229"/>
      <c r="V308" s="328">
        <v>0</v>
      </c>
      <c r="W308" s="46">
        <v>1</v>
      </c>
      <c r="X308" s="46">
        <v>1</v>
      </c>
      <c r="Y308" s="46">
        <v>413.16035410000001</v>
      </c>
      <c r="Z308" s="46">
        <v>0.41316035400000001</v>
      </c>
      <c r="AA308" s="46">
        <v>0.57759817499999999</v>
      </c>
      <c r="AB308" s="330">
        <v>0.36</v>
      </c>
      <c r="AC308" s="231">
        <v>3</v>
      </c>
      <c r="AD308" s="231">
        <v>4165.04</v>
      </c>
      <c r="AE308" s="231">
        <v>4.1650400000000003</v>
      </c>
      <c r="AF308" s="231">
        <v>3.7269732229999999</v>
      </c>
      <c r="AG308" s="331">
        <v>2.3199999999999998</v>
      </c>
      <c r="AH308" s="231">
        <v>1573</v>
      </c>
      <c r="AI308" s="231">
        <v>37502.841999999997</v>
      </c>
      <c r="AJ308" s="231">
        <v>37.502842000000001</v>
      </c>
      <c r="AK308" s="231">
        <v>33.558402299999997</v>
      </c>
      <c r="AL308" s="331">
        <v>20.86</v>
      </c>
      <c r="AM308" s="231">
        <v>1576</v>
      </c>
      <c r="AN308" s="231">
        <v>41667.881999999998</v>
      </c>
      <c r="AO308" s="231">
        <v>41.667881999999999</v>
      </c>
      <c r="AP308" s="231">
        <v>37.285375530000003</v>
      </c>
      <c r="AQ308" s="331">
        <v>23.18</v>
      </c>
      <c r="AR308" s="233">
        <v>9</v>
      </c>
      <c r="AS308" s="233">
        <v>10</v>
      </c>
      <c r="AT308" s="233">
        <v>574.5</v>
      </c>
      <c r="AU308" s="233">
        <v>0.57450000000000001</v>
      </c>
      <c r="AV308" s="233">
        <v>1.896355</v>
      </c>
      <c r="AW308" s="333">
        <v>1.18</v>
      </c>
      <c r="AX308" s="234">
        <v>65</v>
      </c>
      <c r="AY308" s="234">
        <v>109411</v>
      </c>
      <c r="AZ308" s="234">
        <v>109.411</v>
      </c>
      <c r="BA308" s="234">
        <v>207.20686330000001</v>
      </c>
      <c r="BB308" s="336">
        <v>128.83000000000001</v>
      </c>
      <c r="BC308" s="17">
        <v>1658</v>
      </c>
      <c r="BD308" s="17">
        <v>156.41</v>
      </c>
      <c r="BE308" s="17">
        <v>272.92</v>
      </c>
      <c r="BF308" s="338">
        <v>169.69</v>
      </c>
    </row>
    <row r="309" spans="1:58" x14ac:dyDescent="0.25">
      <c r="A309" s="42" t="s">
        <v>421</v>
      </c>
      <c r="B309" s="16" t="s">
        <v>808</v>
      </c>
      <c r="C309" s="252">
        <v>32039</v>
      </c>
      <c r="D309" s="43">
        <v>240.22</v>
      </c>
      <c r="E309" s="227">
        <v>17</v>
      </c>
      <c r="F309" s="227">
        <v>42</v>
      </c>
      <c r="G309" s="227">
        <v>14912</v>
      </c>
      <c r="H309" s="227">
        <v>14.912000000000001</v>
      </c>
      <c r="I309" s="227">
        <v>89.188671999999997</v>
      </c>
      <c r="J309" s="325">
        <v>37.130000000000003</v>
      </c>
      <c r="K309" s="228"/>
      <c r="L309" s="228"/>
      <c r="M309" s="228"/>
      <c r="N309" s="228"/>
      <c r="O309" s="236"/>
      <c r="P309" s="327">
        <v>0</v>
      </c>
      <c r="Q309" s="229"/>
      <c r="R309" s="229"/>
      <c r="S309" s="229"/>
      <c r="T309" s="229"/>
      <c r="U309" s="229"/>
      <c r="V309" s="328">
        <v>0</v>
      </c>
      <c r="W309" s="46">
        <v>1</v>
      </c>
      <c r="X309" s="46">
        <v>2</v>
      </c>
      <c r="Y309" s="46">
        <v>220</v>
      </c>
      <c r="Z309" s="46">
        <v>0.22</v>
      </c>
      <c r="AA309" s="46">
        <v>0.78660691199999999</v>
      </c>
      <c r="AB309" s="330">
        <v>0.33</v>
      </c>
      <c r="AC309" s="231">
        <v>2</v>
      </c>
      <c r="AD309" s="231">
        <v>19.68</v>
      </c>
      <c r="AE309" s="231">
        <v>1.968E-2</v>
      </c>
      <c r="AF309" s="231">
        <v>1.7610114999999999E-2</v>
      </c>
      <c r="AG309" s="331">
        <v>0.01</v>
      </c>
      <c r="AH309" s="231">
        <v>2107</v>
      </c>
      <c r="AI309" s="231">
        <v>47935.277999999998</v>
      </c>
      <c r="AJ309" s="231">
        <v>47.935277999999997</v>
      </c>
      <c r="AK309" s="231">
        <v>42.89358507</v>
      </c>
      <c r="AL309" s="331">
        <v>17.86</v>
      </c>
      <c r="AM309" s="231">
        <v>2109</v>
      </c>
      <c r="AN309" s="231">
        <v>47954.957999999999</v>
      </c>
      <c r="AO309" s="231">
        <v>47.954957999999998</v>
      </c>
      <c r="AP309" s="231">
        <v>42.911195190000001</v>
      </c>
      <c r="AQ309" s="331">
        <v>17.86</v>
      </c>
      <c r="AR309" s="233"/>
      <c r="AS309" s="233"/>
      <c r="AT309" s="233"/>
      <c r="AU309" s="233"/>
      <c r="AV309" s="233"/>
      <c r="AW309" s="333">
        <v>0</v>
      </c>
      <c r="AX309" s="234">
        <v>6</v>
      </c>
      <c r="AY309" s="234">
        <v>12050</v>
      </c>
      <c r="AZ309" s="234">
        <v>12.05</v>
      </c>
      <c r="BA309" s="234">
        <v>19.65403388</v>
      </c>
      <c r="BB309" s="336">
        <v>8.18</v>
      </c>
      <c r="BC309" s="17">
        <v>2133</v>
      </c>
      <c r="BD309" s="17">
        <v>75.14</v>
      </c>
      <c r="BE309" s="17">
        <v>152.54</v>
      </c>
      <c r="BF309" s="338">
        <v>63.5</v>
      </c>
    </row>
    <row r="310" spans="1:58" x14ac:dyDescent="0.25">
      <c r="A310" s="42" t="s">
        <v>496</v>
      </c>
      <c r="B310" s="16" t="s">
        <v>788</v>
      </c>
      <c r="C310" s="252">
        <v>16222</v>
      </c>
      <c r="D310" s="43">
        <v>121.63</v>
      </c>
      <c r="E310" s="227">
        <v>2</v>
      </c>
      <c r="F310" s="227">
        <v>3</v>
      </c>
      <c r="G310" s="227">
        <v>1240</v>
      </c>
      <c r="H310" s="227">
        <v>1.24</v>
      </c>
      <c r="I310" s="227">
        <v>7.4164399999999997</v>
      </c>
      <c r="J310" s="325">
        <v>6.1</v>
      </c>
      <c r="K310" s="228"/>
      <c r="L310" s="228"/>
      <c r="M310" s="228"/>
      <c r="N310" s="228"/>
      <c r="O310" s="228"/>
      <c r="P310" s="327">
        <v>0</v>
      </c>
      <c r="Q310" s="229"/>
      <c r="R310" s="229"/>
      <c r="S310" s="229"/>
      <c r="T310" s="229"/>
      <c r="U310" s="229"/>
      <c r="V310" s="328">
        <v>0</v>
      </c>
      <c r="W310" s="46">
        <v>1</v>
      </c>
      <c r="X310" s="46">
        <v>2</v>
      </c>
      <c r="Y310" s="46">
        <v>125</v>
      </c>
      <c r="Z310" s="46">
        <v>0.125</v>
      </c>
      <c r="AA310" s="46">
        <v>0.56174579999999996</v>
      </c>
      <c r="AB310" s="330">
        <v>0.46</v>
      </c>
      <c r="AC310" s="231">
        <v>3</v>
      </c>
      <c r="AD310" s="231">
        <v>100.63</v>
      </c>
      <c r="AE310" s="231">
        <v>0.10063</v>
      </c>
      <c r="AF310" s="231">
        <v>9.0046029999999999E-2</v>
      </c>
      <c r="AG310" s="331">
        <v>7.0000000000000007E-2</v>
      </c>
      <c r="AH310" s="231">
        <v>899</v>
      </c>
      <c r="AI310" s="231">
        <v>16920.305</v>
      </c>
      <c r="AJ310" s="231">
        <v>16.920304999999999</v>
      </c>
      <c r="AK310" s="231">
        <v>15.140676600000001</v>
      </c>
      <c r="AL310" s="331">
        <v>12.45</v>
      </c>
      <c r="AM310" s="231">
        <v>902</v>
      </c>
      <c r="AN310" s="231">
        <v>17020.935000000001</v>
      </c>
      <c r="AO310" s="231">
        <v>17.020935000000001</v>
      </c>
      <c r="AP310" s="231">
        <v>15.230722630000001</v>
      </c>
      <c r="AQ310" s="331">
        <v>12.52</v>
      </c>
      <c r="AR310" s="233">
        <v>1</v>
      </c>
      <c r="AS310" s="233">
        <v>1</v>
      </c>
      <c r="AT310" s="233">
        <v>11</v>
      </c>
      <c r="AU310" s="233">
        <v>1.0999999999999999E-2</v>
      </c>
      <c r="AV310" s="233">
        <v>2.129E-2</v>
      </c>
      <c r="AW310" s="333">
        <v>0.02</v>
      </c>
      <c r="AX310" s="234">
        <v>2</v>
      </c>
      <c r="AY310" s="234">
        <v>2000</v>
      </c>
      <c r="AZ310" s="234">
        <v>2</v>
      </c>
      <c r="BA310" s="235">
        <v>1.8708497079999999</v>
      </c>
      <c r="BB310" s="336">
        <v>1.54</v>
      </c>
      <c r="BC310" s="17">
        <v>908</v>
      </c>
      <c r="BD310" s="17">
        <v>20.399999999999999</v>
      </c>
      <c r="BE310" s="17">
        <v>25.1</v>
      </c>
      <c r="BF310" s="338">
        <v>20.64</v>
      </c>
    </row>
    <row r="311" spans="1:58" s="32" customFormat="1" x14ac:dyDescent="0.25">
      <c r="A311" s="48" t="s">
        <v>537</v>
      </c>
      <c r="B311" s="16" t="s">
        <v>173</v>
      </c>
      <c r="C311" s="32">
        <v>10551</v>
      </c>
      <c r="D311" s="43">
        <v>79.11</v>
      </c>
      <c r="E311" s="169">
        <v>3</v>
      </c>
      <c r="F311" s="169">
        <v>8</v>
      </c>
      <c r="G311" s="169">
        <v>3335</v>
      </c>
      <c r="H311" s="169">
        <v>3.335</v>
      </c>
      <c r="I311" s="169">
        <v>19.946635000000001</v>
      </c>
      <c r="J311" s="325">
        <v>25.21</v>
      </c>
      <c r="K311" s="236"/>
      <c r="L311" s="236"/>
      <c r="M311" s="236"/>
      <c r="N311" s="236"/>
      <c r="O311" s="236"/>
      <c r="P311" s="242">
        <v>0</v>
      </c>
      <c r="Q311" s="237"/>
      <c r="R311" s="237"/>
      <c r="S311" s="237"/>
      <c r="T311" s="237"/>
      <c r="U311" s="237"/>
      <c r="V311" s="329">
        <v>0</v>
      </c>
      <c r="W311" s="230"/>
      <c r="X311" s="230"/>
      <c r="Y311" s="230"/>
      <c r="Z311" s="230"/>
      <c r="AA311" s="230"/>
      <c r="AB311" s="330">
        <v>0</v>
      </c>
      <c r="AC311" s="232">
        <v>4</v>
      </c>
      <c r="AD311" s="232">
        <v>1155.4000000000001</v>
      </c>
      <c r="AE311" s="232">
        <v>1.1554</v>
      </c>
      <c r="AF311" s="232">
        <v>1.033878393</v>
      </c>
      <c r="AG311" s="331">
        <v>1.31</v>
      </c>
      <c r="AH311" s="232">
        <v>1182</v>
      </c>
      <c r="AI311" s="232">
        <v>23917.258000000002</v>
      </c>
      <c r="AJ311" s="232">
        <v>23.917258</v>
      </c>
      <c r="AK311" s="232">
        <v>21.40171046</v>
      </c>
      <c r="AL311" s="331">
        <v>27.05</v>
      </c>
      <c r="AM311" s="232">
        <v>1186</v>
      </c>
      <c r="AN311" s="232">
        <v>25072.657999999999</v>
      </c>
      <c r="AO311" s="232">
        <v>25.072658000000001</v>
      </c>
      <c r="AP311" s="232">
        <v>22.435588859999999</v>
      </c>
      <c r="AQ311" s="331">
        <v>28.36</v>
      </c>
      <c r="AR311" s="167">
        <v>1</v>
      </c>
      <c r="AS311" s="167">
        <v>1</v>
      </c>
      <c r="AT311" s="167">
        <v>20</v>
      </c>
      <c r="AU311" s="167">
        <v>0.02</v>
      </c>
      <c r="AV311" s="167">
        <v>0.81599999999999995</v>
      </c>
      <c r="AW311" s="334">
        <v>1.03</v>
      </c>
      <c r="AX311" s="235">
        <v>184</v>
      </c>
      <c r="AY311" s="235">
        <v>339210</v>
      </c>
      <c r="AZ311" s="235">
        <v>339.21</v>
      </c>
      <c r="BA311" s="235">
        <v>736.06614669999999</v>
      </c>
      <c r="BB311" s="336">
        <v>930.46</v>
      </c>
      <c r="BC311" s="17">
        <v>1374</v>
      </c>
      <c r="BD311" s="17">
        <v>367.64</v>
      </c>
      <c r="BE311" s="17">
        <v>779.26</v>
      </c>
      <c r="BF311" s="338">
        <v>985.07</v>
      </c>
    </row>
    <row r="312" spans="1:58" x14ac:dyDescent="0.25">
      <c r="A312" s="42" t="s">
        <v>603</v>
      </c>
      <c r="B312" s="16" t="s">
        <v>232</v>
      </c>
      <c r="C312" s="252">
        <v>151864</v>
      </c>
      <c r="D312" s="43">
        <v>1138.6300000000001</v>
      </c>
      <c r="E312" s="227">
        <v>13</v>
      </c>
      <c r="F312" s="227">
        <v>21</v>
      </c>
      <c r="G312" s="227">
        <v>6209</v>
      </c>
      <c r="H312" s="227">
        <v>6.2089999999999996</v>
      </c>
      <c r="I312" s="227">
        <v>37.136029000000001</v>
      </c>
      <c r="J312" s="325">
        <v>3.26</v>
      </c>
      <c r="K312" s="228"/>
      <c r="L312" s="228"/>
      <c r="M312" s="228"/>
      <c r="N312" s="228"/>
      <c r="O312" s="228"/>
      <c r="P312" s="327">
        <v>0</v>
      </c>
      <c r="Q312" s="229"/>
      <c r="R312" s="229"/>
      <c r="S312" s="229"/>
      <c r="T312" s="229"/>
      <c r="U312" s="229"/>
      <c r="V312" s="328">
        <v>0</v>
      </c>
      <c r="W312" s="46">
        <v>1</v>
      </c>
      <c r="X312" s="46">
        <v>1</v>
      </c>
      <c r="Y312" s="46">
        <v>2561.429185</v>
      </c>
      <c r="Z312" s="46">
        <v>2.5614291850000002</v>
      </c>
      <c r="AA312" s="46">
        <v>3.5808779999999998</v>
      </c>
      <c r="AB312" s="330">
        <v>0.31</v>
      </c>
      <c r="AC312" s="231">
        <v>5</v>
      </c>
      <c r="AD312" s="231">
        <v>3832.5250000000001</v>
      </c>
      <c r="AE312" s="231">
        <v>3.832525</v>
      </c>
      <c r="AF312" s="231">
        <v>3.4294311830000002</v>
      </c>
      <c r="AG312" s="331">
        <v>0.3</v>
      </c>
      <c r="AH312" s="231">
        <v>4130</v>
      </c>
      <c r="AI312" s="231">
        <v>76560.182000000001</v>
      </c>
      <c r="AJ312" s="231">
        <v>76.560181999999998</v>
      </c>
      <c r="AK312" s="231">
        <v>68.507805039999994</v>
      </c>
      <c r="AL312" s="331">
        <v>6.02</v>
      </c>
      <c r="AM312" s="231">
        <v>4135</v>
      </c>
      <c r="AN312" s="231">
        <v>80392.706999999995</v>
      </c>
      <c r="AO312" s="231">
        <v>80.392707000000001</v>
      </c>
      <c r="AP312" s="231">
        <v>71.937236220000003</v>
      </c>
      <c r="AQ312" s="331">
        <v>6.32</v>
      </c>
      <c r="AR312" s="233">
        <v>7</v>
      </c>
      <c r="AS312" s="233">
        <v>7</v>
      </c>
      <c r="AT312" s="233">
        <v>387.5</v>
      </c>
      <c r="AU312" s="233">
        <v>0.38750000000000001</v>
      </c>
      <c r="AV312" s="233">
        <v>1.0144059999999999</v>
      </c>
      <c r="AW312" s="333">
        <v>0.09</v>
      </c>
      <c r="AX312" s="234">
        <v>70</v>
      </c>
      <c r="AY312" s="234">
        <v>153284.79999999999</v>
      </c>
      <c r="AZ312" s="234">
        <v>153.28479999999999</v>
      </c>
      <c r="BA312" s="234">
        <v>292.38916499999999</v>
      </c>
      <c r="BB312" s="336">
        <v>25.68</v>
      </c>
      <c r="BC312" s="17">
        <v>4226</v>
      </c>
      <c r="BD312" s="17">
        <v>242.84</v>
      </c>
      <c r="BE312" s="17">
        <v>406.06</v>
      </c>
      <c r="BF312" s="338">
        <v>35.659999999999997</v>
      </c>
    </row>
    <row r="313" spans="1:58" x14ac:dyDescent="0.25">
      <c r="A313" s="42" t="s">
        <v>631</v>
      </c>
      <c r="B313" s="16" t="s">
        <v>258</v>
      </c>
      <c r="C313" s="252">
        <v>25013</v>
      </c>
      <c r="D313" s="43">
        <v>187.54</v>
      </c>
      <c r="E313" s="227">
        <v>2</v>
      </c>
      <c r="F313" s="227">
        <v>2</v>
      </c>
      <c r="G313" s="227">
        <v>249.99</v>
      </c>
      <c r="H313" s="227">
        <v>0.24998999999999999</v>
      </c>
      <c r="I313" s="227">
        <v>1.49519019</v>
      </c>
      <c r="J313" s="325">
        <v>0.8</v>
      </c>
      <c r="K313" s="228">
        <v>1</v>
      </c>
      <c r="L313" s="228">
        <v>1</v>
      </c>
      <c r="M313" s="228">
        <v>167</v>
      </c>
      <c r="N313" s="228">
        <v>0.16700000000000001</v>
      </c>
      <c r="O313" s="228">
        <v>1.3234999999999999</v>
      </c>
      <c r="P313" s="327">
        <v>0.71</v>
      </c>
      <c r="Q313" s="229"/>
      <c r="R313" s="229"/>
      <c r="S313" s="229"/>
      <c r="T313" s="229"/>
      <c r="U313" s="229"/>
      <c r="V313" s="328">
        <v>0</v>
      </c>
      <c r="W313" s="46">
        <v>1</v>
      </c>
      <c r="X313" s="46">
        <v>1</v>
      </c>
      <c r="Y313" s="46">
        <v>555.15858370000001</v>
      </c>
      <c r="Z313" s="46">
        <v>0.55515858399999995</v>
      </c>
      <c r="AA313" s="46">
        <v>0.77611169999999996</v>
      </c>
      <c r="AB313" s="330">
        <v>0.41</v>
      </c>
      <c r="AC313" s="231">
        <v>5</v>
      </c>
      <c r="AD313" s="231">
        <v>729.48</v>
      </c>
      <c r="AE313" s="231">
        <v>0.72948000000000002</v>
      </c>
      <c r="AF313" s="231">
        <v>0.65275541800000003</v>
      </c>
      <c r="AG313" s="331">
        <v>0.35</v>
      </c>
      <c r="AH313" s="231">
        <v>1651</v>
      </c>
      <c r="AI313" s="231">
        <v>30163.935000000001</v>
      </c>
      <c r="AJ313" s="231">
        <v>30.163934999999999</v>
      </c>
      <c r="AK313" s="231">
        <v>26.991380169999999</v>
      </c>
      <c r="AL313" s="331">
        <v>14.39</v>
      </c>
      <c r="AM313" s="231">
        <v>1656</v>
      </c>
      <c r="AN313" s="231">
        <v>30893.415000000001</v>
      </c>
      <c r="AO313" s="231">
        <v>30.893415000000001</v>
      </c>
      <c r="AP313" s="231">
        <v>27.644135590000001</v>
      </c>
      <c r="AQ313" s="331">
        <v>14.74</v>
      </c>
      <c r="AR313" s="233">
        <v>3</v>
      </c>
      <c r="AS313" s="233">
        <v>3</v>
      </c>
      <c r="AT313" s="233">
        <v>70</v>
      </c>
      <c r="AU313" s="233">
        <v>7.0000000000000007E-2</v>
      </c>
      <c r="AV313" s="233">
        <v>0.27292899999999998</v>
      </c>
      <c r="AW313" s="333">
        <v>0.15</v>
      </c>
      <c r="AX313" s="234">
        <v>13</v>
      </c>
      <c r="AY313" s="234">
        <v>35950</v>
      </c>
      <c r="AZ313" s="234">
        <v>35.950000000000003</v>
      </c>
      <c r="BA313" s="234">
        <v>73.870888469999997</v>
      </c>
      <c r="BB313" s="336">
        <v>39.39</v>
      </c>
      <c r="BC313" s="17">
        <v>1676</v>
      </c>
      <c r="BD313" s="17">
        <v>67.89</v>
      </c>
      <c r="BE313" s="17">
        <v>105.38</v>
      </c>
      <c r="BF313" s="338">
        <v>56.19</v>
      </c>
    </row>
    <row r="314" spans="1:58" s="32" customFormat="1" x14ac:dyDescent="0.25">
      <c r="A314" s="48" t="s">
        <v>386</v>
      </c>
      <c r="B314" s="16" t="s">
        <v>803</v>
      </c>
      <c r="C314" s="252">
        <v>12206</v>
      </c>
      <c r="D314" s="43">
        <v>91.52</v>
      </c>
      <c r="E314" s="227">
        <v>5</v>
      </c>
      <c r="F314" s="227">
        <v>15</v>
      </c>
      <c r="G314" s="227">
        <v>1989</v>
      </c>
      <c r="H314" s="227">
        <v>1.9890000000000001</v>
      </c>
      <c r="I314" s="227">
        <v>11.896209000000001</v>
      </c>
      <c r="J314" s="325">
        <v>13</v>
      </c>
      <c r="K314" s="228"/>
      <c r="L314" s="228"/>
      <c r="M314" s="228"/>
      <c r="N314" s="228"/>
      <c r="O314" s="228"/>
      <c r="P314" s="327">
        <v>0</v>
      </c>
      <c r="Q314" s="229"/>
      <c r="R314" s="229"/>
      <c r="S314" s="229"/>
      <c r="T314" s="229"/>
      <c r="U314" s="229"/>
      <c r="V314" s="328">
        <v>0</v>
      </c>
      <c r="W314" s="46"/>
      <c r="X314" s="46"/>
      <c r="Y314" s="46"/>
      <c r="Z314" s="46"/>
      <c r="AA314" s="46"/>
      <c r="AB314" s="330">
        <v>0</v>
      </c>
      <c r="AC314" s="231">
        <v>1</v>
      </c>
      <c r="AD314" s="231">
        <v>37.44</v>
      </c>
      <c r="AE314" s="231">
        <v>3.7440000000000001E-2</v>
      </c>
      <c r="AF314" s="231">
        <v>3.3502169999999998E-2</v>
      </c>
      <c r="AG314" s="331">
        <v>0.04</v>
      </c>
      <c r="AH314" s="231">
        <v>1179</v>
      </c>
      <c r="AI314" s="231">
        <v>27430.93</v>
      </c>
      <c r="AJ314" s="231">
        <v>27.43093</v>
      </c>
      <c r="AK314" s="231">
        <v>24.545824669999998</v>
      </c>
      <c r="AL314" s="331">
        <v>26.82</v>
      </c>
      <c r="AM314" s="231">
        <v>1180</v>
      </c>
      <c r="AN314" s="231">
        <v>27468.37</v>
      </c>
      <c r="AO314" s="231">
        <v>27.46837</v>
      </c>
      <c r="AP314" s="231">
        <v>24.57932684</v>
      </c>
      <c r="AQ314" s="331">
        <v>26.86</v>
      </c>
      <c r="AR314" s="233">
        <v>3</v>
      </c>
      <c r="AS314" s="233">
        <v>4</v>
      </c>
      <c r="AT314" s="233">
        <v>98.3</v>
      </c>
      <c r="AU314" s="233">
        <v>9.8299999999999998E-2</v>
      </c>
      <c r="AV314" s="233">
        <v>0.15301000000000001</v>
      </c>
      <c r="AW314" s="333">
        <v>0.17</v>
      </c>
      <c r="AX314" s="234">
        <v>98</v>
      </c>
      <c r="AY314" s="234">
        <v>228630</v>
      </c>
      <c r="AZ314" s="234">
        <v>228.63</v>
      </c>
      <c r="BA314" s="234">
        <v>497.0983463</v>
      </c>
      <c r="BB314" s="336">
        <v>543.17999999999995</v>
      </c>
      <c r="BC314" s="17">
        <v>1286</v>
      </c>
      <c r="BD314" s="17">
        <v>258.19</v>
      </c>
      <c r="BE314" s="17">
        <v>533.73</v>
      </c>
      <c r="BF314" s="338">
        <v>583.20000000000005</v>
      </c>
    </row>
    <row r="315" spans="1:58" x14ac:dyDescent="0.25">
      <c r="A315" s="42" t="s">
        <v>721</v>
      </c>
      <c r="B315" s="16" t="s">
        <v>40</v>
      </c>
      <c r="C315" s="252">
        <v>364454</v>
      </c>
      <c r="D315" s="43">
        <v>2732.56</v>
      </c>
      <c r="E315" s="227">
        <v>5</v>
      </c>
      <c r="F315" s="227">
        <v>5</v>
      </c>
      <c r="G315" s="227">
        <v>2328.89</v>
      </c>
      <c r="H315" s="227">
        <v>2.3288899999999999</v>
      </c>
      <c r="I315" s="227">
        <v>13.92909109</v>
      </c>
      <c r="J315" s="325">
        <v>0.51</v>
      </c>
      <c r="K315" s="228">
        <v>1</v>
      </c>
      <c r="L315" s="228">
        <v>1</v>
      </c>
      <c r="M315" s="228">
        <v>5100</v>
      </c>
      <c r="N315" s="228">
        <v>5.0999999999999996</v>
      </c>
      <c r="O315" s="228">
        <v>5.9661647499999999</v>
      </c>
      <c r="P315" s="327">
        <v>0.22</v>
      </c>
      <c r="Q315" s="229">
        <v>1</v>
      </c>
      <c r="R315" s="229">
        <v>1</v>
      </c>
      <c r="S315" s="229">
        <v>600</v>
      </c>
      <c r="T315" s="229">
        <v>0.6</v>
      </c>
      <c r="U315" s="229">
        <v>0.83752800000000005</v>
      </c>
      <c r="V315" s="328">
        <v>0.03</v>
      </c>
      <c r="W315" s="46">
        <v>1</v>
      </c>
      <c r="X315" s="46">
        <v>1</v>
      </c>
      <c r="Y315" s="46">
        <v>750</v>
      </c>
      <c r="Z315" s="46">
        <v>0.75</v>
      </c>
      <c r="AA315" s="46">
        <v>5.1877154909999996</v>
      </c>
      <c r="AB315" s="330">
        <v>0.19</v>
      </c>
      <c r="AC315" s="231">
        <v>5</v>
      </c>
      <c r="AD315" s="231">
        <v>835.72500000000002</v>
      </c>
      <c r="AE315" s="231">
        <v>0.83572500000000005</v>
      </c>
      <c r="AF315" s="231">
        <v>0.74782587899999997</v>
      </c>
      <c r="AG315" s="331">
        <v>0.03</v>
      </c>
      <c r="AH315" s="231">
        <v>2624</v>
      </c>
      <c r="AI315" s="231">
        <v>43465.656999999999</v>
      </c>
      <c r="AJ315" s="231">
        <v>43.465657</v>
      </c>
      <c r="AK315" s="231">
        <v>38.894065789999999</v>
      </c>
      <c r="AL315" s="331">
        <v>1.42</v>
      </c>
      <c r="AM315" s="231">
        <v>2629</v>
      </c>
      <c r="AN315" s="231">
        <v>44301.381999999998</v>
      </c>
      <c r="AO315" s="231">
        <v>44.301381999999997</v>
      </c>
      <c r="AP315" s="231">
        <v>39.64189167</v>
      </c>
      <c r="AQ315" s="331">
        <v>1.45</v>
      </c>
      <c r="AR315" s="233">
        <v>2</v>
      </c>
      <c r="AS315" s="233">
        <v>3</v>
      </c>
      <c r="AT315" s="233">
        <v>2620</v>
      </c>
      <c r="AU315" s="233">
        <v>2.62</v>
      </c>
      <c r="AV315" s="233">
        <v>8.1753929999999997</v>
      </c>
      <c r="AW315" s="333">
        <v>0.3</v>
      </c>
      <c r="AX315" s="234"/>
      <c r="AY315" s="234"/>
      <c r="AZ315" s="234"/>
      <c r="BA315" s="234"/>
      <c r="BB315" s="336">
        <v>0</v>
      </c>
      <c r="BC315" s="17">
        <v>2639</v>
      </c>
      <c r="BD315" s="17">
        <v>55.7</v>
      </c>
      <c r="BE315" s="17">
        <v>73.739999999999995</v>
      </c>
      <c r="BF315" s="338">
        <v>2.7</v>
      </c>
    </row>
    <row r="316" spans="1:58" x14ac:dyDescent="0.25">
      <c r="A316" s="42" t="s">
        <v>720</v>
      </c>
      <c r="B316" s="16" t="s">
        <v>61</v>
      </c>
      <c r="C316" s="252">
        <v>587696</v>
      </c>
      <c r="D316" s="43">
        <v>4406.3500000000004</v>
      </c>
      <c r="E316" s="227">
        <v>8</v>
      </c>
      <c r="F316" s="227">
        <v>8</v>
      </c>
      <c r="G316" s="227">
        <v>2896.7</v>
      </c>
      <c r="H316" s="227">
        <v>2.8967000000000001</v>
      </c>
      <c r="I316" s="227">
        <v>17.3172949</v>
      </c>
      <c r="J316" s="325">
        <v>0.39</v>
      </c>
      <c r="K316" s="228">
        <v>3</v>
      </c>
      <c r="L316" s="228">
        <v>8</v>
      </c>
      <c r="M316" s="228">
        <v>5569</v>
      </c>
      <c r="N316" s="228">
        <v>5.569</v>
      </c>
      <c r="O316" s="228">
        <v>19.524377000000001</v>
      </c>
      <c r="P316" s="327">
        <v>0.44</v>
      </c>
      <c r="Q316" s="229">
        <v>3</v>
      </c>
      <c r="R316" s="229">
        <v>6</v>
      </c>
      <c r="S316" s="229">
        <v>7050</v>
      </c>
      <c r="T316" s="229">
        <v>7.05</v>
      </c>
      <c r="U316" s="229">
        <v>36.662562000000001</v>
      </c>
      <c r="V316" s="328">
        <v>0.83</v>
      </c>
      <c r="W316" s="46">
        <v>2</v>
      </c>
      <c r="X316" s="46">
        <v>3</v>
      </c>
      <c r="Y316" s="46">
        <v>2237.5</v>
      </c>
      <c r="Z316" s="46">
        <v>2.2374999999999998</v>
      </c>
      <c r="AA316" s="46">
        <v>9.6750215940000004</v>
      </c>
      <c r="AB316" s="330">
        <v>0.22</v>
      </c>
      <c r="AC316" s="231">
        <v>5</v>
      </c>
      <c r="AD316" s="231">
        <v>6006.54</v>
      </c>
      <c r="AE316" s="231">
        <v>6.0065400000000002</v>
      </c>
      <c r="AF316" s="231">
        <v>5.3747896170000002</v>
      </c>
      <c r="AG316" s="331">
        <v>0.12</v>
      </c>
      <c r="AH316" s="231">
        <v>5209</v>
      </c>
      <c r="AI316" s="231">
        <v>62216.091999999997</v>
      </c>
      <c r="AJ316" s="231">
        <v>62.216092000000003</v>
      </c>
      <c r="AK316" s="231">
        <v>55.672384649999998</v>
      </c>
      <c r="AL316" s="331">
        <v>1.26</v>
      </c>
      <c r="AM316" s="231">
        <v>5214</v>
      </c>
      <c r="AN316" s="231">
        <v>68222.631999999998</v>
      </c>
      <c r="AO316" s="231">
        <v>68.222632000000004</v>
      </c>
      <c r="AP316" s="231">
        <v>61.047174259999998</v>
      </c>
      <c r="AQ316" s="331">
        <v>1.39</v>
      </c>
      <c r="AR316" s="233"/>
      <c r="AS316" s="233"/>
      <c r="AT316" s="233"/>
      <c r="AU316" s="233"/>
      <c r="AV316" s="233"/>
      <c r="AW316" s="333">
        <v>0</v>
      </c>
      <c r="AX316" s="234">
        <v>7</v>
      </c>
      <c r="AY316" s="234">
        <v>11000</v>
      </c>
      <c r="AZ316" s="234">
        <v>11</v>
      </c>
      <c r="BA316" s="234">
        <v>15.47510694</v>
      </c>
      <c r="BB316" s="336">
        <v>0.35</v>
      </c>
      <c r="BC316" s="17">
        <v>5237</v>
      </c>
      <c r="BD316" s="17">
        <v>96.98</v>
      </c>
      <c r="BE316" s="17">
        <v>159.69999999999999</v>
      </c>
      <c r="BF316" s="338">
        <v>3.62</v>
      </c>
    </row>
    <row r="317" spans="1:58" x14ac:dyDescent="0.25">
      <c r="A317" s="42" t="s">
        <v>719</v>
      </c>
      <c r="B317" s="16" t="s">
        <v>104</v>
      </c>
      <c r="C317" s="252">
        <v>188687</v>
      </c>
      <c r="D317" s="43">
        <v>1414.71</v>
      </c>
      <c r="E317" s="227">
        <v>2</v>
      </c>
      <c r="F317" s="227">
        <v>2</v>
      </c>
      <c r="G317" s="227">
        <v>20005.5</v>
      </c>
      <c r="H317" s="227">
        <v>20.005500000000001</v>
      </c>
      <c r="I317" s="227">
        <v>119.6528955</v>
      </c>
      <c r="J317" s="325">
        <v>8.4600000000000009</v>
      </c>
      <c r="K317" s="228"/>
      <c r="L317" s="228"/>
      <c r="M317" s="228"/>
      <c r="N317" s="228"/>
      <c r="O317" s="228"/>
      <c r="P317" s="327">
        <v>0</v>
      </c>
      <c r="Q317" s="229"/>
      <c r="R317" s="229"/>
      <c r="S317" s="229"/>
      <c r="T317" s="229"/>
      <c r="U317" s="229"/>
      <c r="V317" s="328">
        <v>0</v>
      </c>
      <c r="W317" s="46">
        <v>2</v>
      </c>
      <c r="X317" s="46">
        <v>5</v>
      </c>
      <c r="Y317" s="46">
        <v>1349</v>
      </c>
      <c r="Z317" s="46">
        <v>1.349</v>
      </c>
      <c r="AA317" s="46">
        <v>4.4166943590000001</v>
      </c>
      <c r="AB317" s="330">
        <v>0.31</v>
      </c>
      <c r="AC317" s="231">
        <v>4</v>
      </c>
      <c r="AD317" s="231">
        <v>33.44</v>
      </c>
      <c r="AE317" s="231">
        <v>3.3439999999999998E-2</v>
      </c>
      <c r="AF317" s="231">
        <v>2.9922878E-2</v>
      </c>
      <c r="AG317" s="331">
        <v>0</v>
      </c>
      <c r="AH317" s="231">
        <v>1366</v>
      </c>
      <c r="AI317" s="231">
        <v>19551.901000000002</v>
      </c>
      <c r="AJ317" s="231">
        <v>19.551901000000001</v>
      </c>
      <c r="AK317" s="231">
        <v>17.495488999999999</v>
      </c>
      <c r="AL317" s="331">
        <v>1.24</v>
      </c>
      <c r="AM317" s="231">
        <v>1370</v>
      </c>
      <c r="AN317" s="231">
        <v>19585.341</v>
      </c>
      <c r="AO317" s="231">
        <v>19.585341</v>
      </c>
      <c r="AP317" s="231">
        <v>17.52541188</v>
      </c>
      <c r="AQ317" s="331">
        <v>1.24</v>
      </c>
      <c r="AR317" s="233">
        <v>11</v>
      </c>
      <c r="AS317" s="233">
        <v>16</v>
      </c>
      <c r="AT317" s="233">
        <v>5451</v>
      </c>
      <c r="AU317" s="233">
        <v>5.4509999999999996</v>
      </c>
      <c r="AV317" s="233">
        <v>17.352467000000001</v>
      </c>
      <c r="AW317" s="333">
        <v>1.23</v>
      </c>
      <c r="AX317" s="234">
        <v>10</v>
      </c>
      <c r="AY317" s="234">
        <v>12700</v>
      </c>
      <c r="AZ317" s="234">
        <v>12.7</v>
      </c>
      <c r="BA317" s="234">
        <v>16.554956180000001</v>
      </c>
      <c r="BB317" s="336">
        <v>1.17</v>
      </c>
      <c r="BC317" s="17">
        <v>1395</v>
      </c>
      <c r="BD317" s="17">
        <v>59.09</v>
      </c>
      <c r="BE317" s="17">
        <v>175.5</v>
      </c>
      <c r="BF317" s="338">
        <v>12.41</v>
      </c>
    </row>
    <row r="318" spans="1:58" x14ac:dyDescent="0.25">
      <c r="A318" s="42" t="s">
        <v>718</v>
      </c>
      <c r="B318" s="16" t="s">
        <v>109</v>
      </c>
      <c r="C318" s="252">
        <v>178967</v>
      </c>
      <c r="D318" s="43">
        <v>1341.84</v>
      </c>
      <c r="E318" s="227">
        <v>7</v>
      </c>
      <c r="F318" s="227">
        <v>10</v>
      </c>
      <c r="G318" s="227">
        <v>7569</v>
      </c>
      <c r="H318" s="227">
        <v>7.569</v>
      </c>
      <c r="I318" s="227">
        <v>45.270189000000002</v>
      </c>
      <c r="J318" s="325">
        <v>3.37</v>
      </c>
      <c r="K318" s="228"/>
      <c r="L318" s="228"/>
      <c r="M318" s="228"/>
      <c r="N318" s="228"/>
      <c r="O318" s="228"/>
      <c r="P318" s="327">
        <v>0</v>
      </c>
      <c r="Q318" s="229">
        <v>3</v>
      </c>
      <c r="R318" s="229">
        <v>12</v>
      </c>
      <c r="S318" s="229">
        <v>16200</v>
      </c>
      <c r="T318" s="229">
        <v>16.2</v>
      </c>
      <c r="U318" s="229">
        <v>58.771822999999998</v>
      </c>
      <c r="V318" s="328">
        <v>4.38</v>
      </c>
      <c r="W318" s="46">
        <v>3</v>
      </c>
      <c r="X318" s="46">
        <v>3</v>
      </c>
      <c r="Y318" s="46">
        <v>5329.703047</v>
      </c>
      <c r="Z318" s="46">
        <v>5.3297030469999997</v>
      </c>
      <c r="AA318" s="46">
        <v>7.51526286</v>
      </c>
      <c r="AB318" s="330">
        <v>0.56000000000000005</v>
      </c>
      <c r="AC318" s="231"/>
      <c r="AD318" s="231"/>
      <c r="AE318" s="231"/>
      <c r="AF318" s="231"/>
      <c r="AG318" s="331">
        <v>0</v>
      </c>
      <c r="AH318" s="231">
        <v>3202</v>
      </c>
      <c r="AI318" s="231">
        <v>49415.264999999999</v>
      </c>
      <c r="AJ318" s="231">
        <v>49.415264999999998</v>
      </c>
      <c r="AK318" s="231">
        <v>44.217911350000001</v>
      </c>
      <c r="AL318" s="331">
        <v>3.3</v>
      </c>
      <c r="AM318" s="231">
        <v>3202</v>
      </c>
      <c r="AN318" s="231">
        <v>49415.264999999999</v>
      </c>
      <c r="AO318" s="231">
        <v>49.415264999999998</v>
      </c>
      <c r="AP318" s="231">
        <v>44.217911350000001</v>
      </c>
      <c r="AQ318" s="331">
        <v>3.3</v>
      </c>
      <c r="AR318" s="233">
        <v>3</v>
      </c>
      <c r="AS318" s="233">
        <v>3</v>
      </c>
      <c r="AT318" s="233">
        <v>1403</v>
      </c>
      <c r="AU318" s="233">
        <v>1.403</v>
      </c>
      <c r="AV318" s="233">
        <v>5.5341459999999998</v>
      </c>
      <c r="AW318" s="333">
        <v>0.41</v>
      </c>
      <c r="AX318" s="234">
        <v>16</v>
      </c>
      <c r="AY318" s="234">
        <v>21008.5</v>
      </c>
      <c r="AZ318" s="234">
        <v>21.008500000000002</v>
      </c>
      <c r="BA318" s="234">
        <v>28.45814734</v>
      </c>
      <c r="BB318" s="336">
        <v>2.12</v>
      </c>
      <c r="BC318" s="17">
        <v>3234</v>
      </c>
      <c r="BD318" s="17">
        <v>100.93</v>
      </c>
      <c r="BE318" s="17">
        <v>189.77</v>
      </c>
      <c r="BF318" s="338">
        <v>14.14</v>
      </c>
    </row>
    <row r="319" spans="1:58" x14ac:dyDescent="0.25">
      <c r="A319" s="42" t="s">
        <v>717</v>
      </c>
      <c r="B319" s="16" t="s">
        <v>124</v>
      </c>
      <c r="C319" s="252">
        <v>156940</v>
      </c>
      <c r="D319" s="43">
        <v>1176.68</v>
      </c>
      <c r="E319" s="227">
        <v>4</v>
      </c>
      <c r="F319" s="227">
        <v>4</v>
      </c>
      <c r="G319" s="227">
        <v>3577</v>
      </c>
      <c r="H319" s="227">
        <v>3.577</v>
      </c>
      <c r="I319" s="227">
        <v>21.394037000000001</v>
      </c>
      <c r="J319" s="325">
        <v>1.82</v>
      </c>
      <c r="K319" s="228"/>
      <c r="L319" s="228"/>
      <c r="M319" s="228"/>
      <c r="N319" s="228"/>
      <c r="O319" s="228"/>
      <c r="P319" s="327">
        <v>0</v>
      </c>
      <c r="Q319" s="229">
        <v>3</v>
      </c>
      <c r="R319" s="229">
        <v>6</v>
      </c>
      <c r="S319" s="229">
        <v>5900</v>
      </c>
      <c r="T319" s="229">
        <v>5.9</v>
      </c>
      <c r="U319" s="229">
        <v>6.0878030000000001</v>
      </c>
      <c r="V319" s="328">
        <v>0.52</v>
      </c>
      <c r="W319" s="46"/>
      <c r="X319" s="46"/>
      <c r="Y319" s="46"/>
      <c r="Z319" s="46"/>
      <c r="AA319" s="46"/>
      <c r="AB319" s="330">
        <v>0</v>
      </c>
      <c r="AC319" s="231">
        <v>1</v>
      </c>
      <c r="AD319" s="231">
        <v>0.6</v>
      </c>
      <c r="AE319" s="231">
        <v>5.9999999999999995E-4</v>
      </c>
      <c r="AF319" s="231">
        <v>5.36894E-4</v>
      </c>
      <c r="AG319" s="331">
        <v>0</v>
      </c>
      <c r="AH319" s="231">
        <v>847</v>
      </c>
      <c r="AI319" s="231">
        <v>13042.465</v>
      </c>
      <c r="AJ319" s="231">
        <v>13.042465</v>
      </c>
      <c r="AK319" s="231">
        <v>11.67069652</v>
      </c>
      <c r="AL319" s="331">
        <v>0.99</v>
      </c>
      <c r="AM319" s="231">
        <v>848</v>
      </c>
      <c r="AN319" s="231">
        <v>13043.065000000001</v>
      </c>
      <c r="AO319" s="231">
        <v>13.043065</v>
      </c>
      <c r="AP319" s="231">
        <v>11.671233409999999</v>
      </c>
      <c r="AQ319" s="331">
        <v>0.99</v>
      </c>
      <c r="AR319" s="233"/>
      <c r="AS319" s="233"/>
      <c r="AT319" s="233"/>
      <c r="AU319" s="233"/>
      <c r="AV319" s="233"/>
      <c r="AW319" s="333">
        <v>0</v>
      </c>
      <c r="AX319" s="234">
        <v>1</v>
      </c>
      <c r="AY319" s="234">
        <v>7</v>
      </c>
      <c r="AZ319" s="234">
        <v>7.0000000000000001E-3</v>
      </c>
      <c r="BA319" s="234">
        <v>9.8152320000000001E-3</v>
      </c>
      <c r="BB319" s="336">
        <v>0</v>
      </c>
      <c r="BC319" s="17">
        <v>856</v>
      </c>
      <c r="BD319" s="17">
        <v>22.53</v>
      </c>
      <c r="BE319" s="17">
        <v>39.159999999999997</v>
      </c>
      <c r="BF319" s="338">
        <v>3.33</v>
      </c>
    </row>
    <row r="320" spans="1:58" x14ac:dyDescent="0.25">
      <c r="A320" s="42" t="s">
        <v>410</v>
      </c>
      <c r="B320" s="16" t="s">
        <v>49</v>
      </c>
      <c r="C320" s="252">
        <v>8912</v>
      </c>
      <c r="D320" s="43">
        <v>66.819999999999993</v>
      </c>
      <c r="E320" s="227">
        <v>3</v>
      </c>
      <c r="F320" s="227">
        <v>4</v>
      </c>
      <c r="G320" s="227">
        <v>1217</v>
      </c>
      <c r="H320" s="227">
        <v>1.2170000000000001</v>
      </c>
      <c r="I320" s="227">
        <v>7.2788769999999996</v>
      </c>
      <c r="J320" s="325">
        <v>10.89</v>
      </c>
      <c r="K320" s="228"/>
      <c r="L320" s="228"/>
      <c r="M320" s="228"/>
      <c r="N320" s="228"/>
      <c r="O320" s="228"/>
      <c r="P320" s="327">
        <v>0</v>
      </c>
      <c r="Q320" s="229"/>
      <c r="R320" s="229"/>
      <c r="S320" s="229"/>
      <c r="T320" s="229"/>
      <c r="U320" s="229"/>
      <c r="V320" s="328">
        <v>0</v>
      </c>
      <c r="W320" s="46"/>
      <c r="X320" s="46"/>
      <c r="Y320" s="46"/>
      <c r="Z320" s="46"/>
      <c r="AA320" s="46"/>
      <c r="AB320" s="330">
        <v>0</v>
      </c>
      <c r="AC320" s="231"/>
      <c r="AD320" s="231"/>
      <c r="AE320" s="231"/>
      <c r="AF320" s="231"/>
      <c r="AG320" s="331">
        <v>0</v>
      </c>
      <c r="AH320" s="231">
        <v>242</v>
      </c>
      <c r="AI320" s="231">
        <v>3122.2750000000001</v>
      </c>
      <c r="AJ320" s="231">
        <v>3.1222750000000001</v>
      </c>
      <c r="AK320" s="231">
        <v>2.7938832090000001</v>
      </c>
      <c r="AL320" s="331">
        <v>4.18</v>
      </c>
      <c r="AM320" s="231">
        <v>242</v>
      </c>
      <c r="AN320" s="231">
        <v>3122.2750000000001</v>
      </c>
      <c r="AO320" s="231">
        <v>3.1222750000000001</v>
      </c>
      <c r="AP320" s="231">
        <v>2.7938832090000001</v>
      </c>
      <c r="AQ320" s="331">
        <v>4.18</v>
      </c>
      <c r="AR320" s="233">
        <v>2</v>
      </c>
      <c r="AS320" s="233">
        <v>2</v>
      </c>
      <c r="AT320" s="233">
        <v>431</v>
      </c>
      <c r="AU320" s="233">
        <v>0.43099999999999999</v>
      </c>
      <c r="AV320" s="233">
        <v>1.287096</v>
      </c>
      <c r="AW320" s="333">
        <v>1.93</v>
      </c>
      <c r="AX320" s="234">
        <v>2</v>
      </c>
      <c r="AY320" s="234">
        <v>81</v>
      </c>
      <c r="AZ320" s="234">
        <v>8.1000000000000003E-2</v>
      </c>
      <c r="BA320" s="234">
        <v>0.113576256</v>
      </c>
      <c r="BB320" s="336">
        <v>0.17</v>
      </c>
      <c r="BC320" s="17">
        <v>249</v>
      </c>
      <c r="BD320" s="17">
        <v>4.8499999999999996</v>
      </c>
      <c r="BE320" s="17">
        <v>11.47</v>
      </c>
      <c r="BF320" s="338">
        <v>17.170000000000002</v>
      </c>
    </row>
    <row r="321" spans="1:58" x14ac:dyDescent="0.25">
      <c r="A321" s="42" t="s">
        <v>436</v>
      </c>
      <c r="B321" s="16" t="s">
        <v>72</v>
      </c>
      <c r="C321" s="252">
        <v>30117</v>
      </c>
      <c r="D321" s="43">
        <v>225.81</v>
      </c>
      <c r="E321" s="227"/>
      <c r="F321" s="227"/>
      <c r="G321" s="227"/>
      <c r="H321" s="227"/>
      <c r="I321" s="227"/>
      <c r="J321" s="325">
        <v>0</v>
      </c>
      <c r="K321" s="228"/>
      <c r="L321" s="228"/>
      <c r="M321" s="228"/>
      <c r="N321" s="228"/>
      <c r="O321" s="228"/>
      <c r="P321" s="327">
        <v>0</v>
      </c>
      <c r="Q321" s="229"/>
      <c r="R321" s="229"/>
      <c r="S321" s="229"/>
      <c r="T321" s="229"/>
      <c r="U321" s="229"/>
      <c r="V321" s="328">
        <v>0</v>
      </c>
      <c r="W321" s="46"/>
      <c r="X321" s="46"/>
      <c r="Y321" s="46"/>
      <c r="Z321" s="46"/>
      <c r="AA321" s="46"/>
      <c r="AB321" s="330">
        <v>0</v>
      </c>
      <c r="AC321" s="231">
        <v>2</v>
      </c>
      <c r="AD321" s="231">
        <v>5.2</v>
      </c>
      <c r="AE321" s="231">
        <v>5.1999999999999998E-3</v>
      </c>
      <c r="AF321" s="231">
        <v>4.6530790000000001E-3</v>
      </c>
      <c r="AG321" s="331">
        <v>0</v>
      </c>
      <c r="AH321" s="231">
        <v>382</v>
      </c>
      <c r="AI321" s="231">
        <v>7034.2</v>
      </c>
      <c r="AJ321" s="231">
        <v>7.0342000000000002</v>
      </c>
      <c r="AK321" s="231">
        <v>6.2943633309999996</v>
      </c>
      <c r="AL321" s="331">
        <v>2.79</v>
      </c>
      <c r="AM321" s="231">
        <v>384</v>
      </c>
      <c r="AN321" s="231">
        <v>7039.4</v>
      </c>
      <c r="AO321" s="231">
        <v>7.0393999999999997</v>
      </c>
      <c r="AP321" s="231">
        <v>6.2990164100000001</v>
      </c>
      <c r="AQ321" s="331">
        <v>2.79</v>
      </c>
      <c r="AR321" s="233">
        <v>3</v>
      </c>
      <c r="AS321" s="233">
        <v>3</v>
      </c>
      <c r="AT321" s="233">
        <v>15</v>
      </c>
      <c r="AU321" s="233">
        <v>1.4999999999999999E-2</v>
      </c>
      <c r="AV321" s="233">
        <v>2.9804000000000001E-2</v>
      </c>
      <c r="AW321" s="333">
        <v>0.01</v>
      </c>
      <c r="AX321" s="234">
        <v>1</v>
      </c>
      <c r="AY321" s="234">
        <v>80</v>
      </c>
      <c r="AZ321" s="234">
        <v>0.08</v>
      </c>
      <c r="BA321" s="234">
        <v>0.11217408</v>
      </c>
      <c r="BB321" s="336">
        <v>0.05</v>
      </c>
      <c r="BC321" s="17">
        <v>388</v>
      </c>
      <c r="BD321" s="17">
        <v>7.13</v>
      </c>
      <c r="BE321" s="17">
        <v>6.44</v>
      </c>
      <c r="BF321" s="338">
        <v>2.85</v>
      </c>
    </row>
    <row r="322" spans="1:58" x14ac:dyDescent="0.25">
      <c r="A322" s="42" t="s">
        <v>457</v>
      </c>
      <c r="B322" s="16" t="s">
        <v>95</v>
      </c>
      <c r="C322" s="252">
        <v>30733</v>
      </c>
      <c r="D322" s="43">
        <v>230.43</v>
      </c>
      <c r="E322" s="227"/>
      <c r="F322" s="227"/>
      <c r="G322" s="227"/>
      <c r="H322" s="227"/>
      <c r="I322" s="227"/>
      <c r="J322" s="325">
        <v>0</v>
      </c>
      <c r="K322" s="228"/>
      <c r="L322" s="228"/>
      <c r="M322" s="228"/>
      <c r="N322" s="228"/>
      <c r="O322" s="228"/>
      <c r="P322" s="327">
        <v>0</v>
      </c>
      <c r="Q322" s="229"/>
      <c r="R322" s="229"/>
      <c r="S322" s="229"/>
      <c r="T322" s="229"/>
      <c r="U322" s="229"/>
      <c r="V322" s="328">
        <v>0</v>
      </c>
      <c r="W322" s="46">
        <v>1</v>
      </c>
      <c r="X322" s="46">
        <v>1</v>
      </c>
      <c r="Y322" s="46">
        <v>205</v>
      </c>
      <c r="Z322" s="46">
        <v>0.20499999999999999</v>
      </c>
      <c r="AA322" s="46">
        <v>1.6169422499999999</v>
      </c>
      <c r="AB322" s="330">
        <v>0.7</v>
      </c>
      <c r="AC322" s="231">
        <v>3</v>
      </c>
      <c r="AD322" s="231">
        <v>47.15</v>
      </c>
      <c r="AE322" s="231">
        <v>4.7149999999999997E-2</v>
      </c>
      <c r="AF322" s="231">
        <v>4.2190900000000003E-2</v>
      </c>
      <c r="AG322" s="331">
        <v>0.02</v>
      </c>
      <c r="AH322" s="231">
        <v>363</v>
      </c>
      <c r="AI322" s="231">
        <v>3840.732</v>
      </c>
      <c r="AJ322" s="231">
        <v>3.840732</v>
      </c>
      <c r="AK322" s="231">
        <v>3.4367749939999999</v>
      </c>
      <c r="AL322" s="331">
        <v>1.49</v>
      </c>
      <c r="AM322" s="231">
        <v>366</v>
      </c>
      <c r="AN322" s="231">
        <v>3887.8820000000001</v>
      </c>
      <c r="AO322" s="231">
        <v>3.8878819999999998</v>
      </c>
      <c r="AP322" s="231">
        <v>3.478965895</v>
      </c>
      <c r="AQ322" s="331">
        <v>1.51</v>
      </c>
      <c r="AR322" s="233"/>
      <c r="AS322" s="233"/>
      <c r="AT322" s="233"/>
      <c r="AU322" s="233"/>
      <c r="AV322" s="233"/>
      <c r="AW322" s="333">
        <v>0</v>
      </c>
      <c r="AX322" s="234"/>
      <c r="AY322" s="234"/>
      <c r="AZ322" s="234"/>
      <c r="BA322" s="234"/>
      <c r="BB322" s="336">
        <v>0</v>
      </c>
      <c r="BC322" s="17">
        <v>367</v>
      </c>
      <c r="BD322" s="17">
        <v>4.09</v>
      </c>
      <c r="BE322" s="17">
        <v>5.0999999999999996</v>
      </c>
      <c r="BF322" s="338">
        <v>2.21</v>
      </c>
    </row>
    <row r="323" spans="1:58" x14ac:dyDescent="0.25">
      <c r="A323" s="42" t="s">
        <v>471</v>
      </c>
      <c r="B323" s="16" t="s">
        <v>112</v>
      </c>
      <c r="C323" s="252">
        <v>54278</v>
      </c>
      <c r="D323" s="43">
        <v>406.96</v>
      </c>
      <c r="E323" s="227">
        <v>3</v>
      </c>
      <c r="F323" s="227">
        <v>4</v>
      </c>
      <c r="G323" s="227">
        <v>1436</v>
      </c>
      <c r="H323" s="227">
        <v>1.4359999999999999</v>
      </c>
      <c r="I323" s="227">
        <v>8.5544440000000002</v>
      </c>
      <c r="J323" s="325">
        <v>2.1</v>
      </c>
      <c r="K323" s="228">
        <v>1</v>
      </c>
      <c r="L323" s="228">
        <v>2</v>
      </c>
      <c r="M323" s="228">
        <v>200</v>
      </c>
      <c r="N323" s="228">
        <v>0.2</v>
      </c>
      <c r="O323" s="228">
        <v>1.7772002499999999</v>
      </c>
      <c r="P323" s="327">
        <v>0.44</v>
      </c>
      <c r="Q323" s="229"/>
      <c r="R323" s="229"/>
      <c r="S323" s="229"/>
      <c r="T323" s="229"/>
      <c r="U323" s="229"/>
      <c r="V323" s="328">
        <v>0</v>
      </c>
      <c r="W323" s="46">
        <v>1</v>
      </c>
      <c r="X323" s="46">
        <v>1</v>
      </c>
      <c r="Y323" s="46">
        <v>526</v>
      </c>
      <c r="Z323" s="46">
        <v>0.52600000000000002</v>
      </c>
      <c r="AA323" s="46">
        <v>2.4860829</v>
      </c>
      <c r="AB323" s="330">
        <v>0.61</v>
      </c>
      <c r="AC323" s="231">
        <v>2</v>
      </c>
      <c r="AD323" s="231">
        <v>2.34</v>
      </c>
      <c r="AE323" s="231">
        <v>2.3400000000000001E-3</v>
      </c>
      <c r="AF323" s="231">
        <v>2.0938860000000001E-3</v>
      </c>
      <c r="AG323" s="331">
        <v>0</v>
      </c>
      <c r="AH323" s="231">
        <v>574</v>
      </c>
      <c r="AI323" s="231">
        <v>8922.3590000000004</v>
      </c>
      <c r="AJ323" s="231">
        <v>8.9223590000000002</v>
      </c>
      <c r="AK323" s="231">
        <v>7.983931267</v>
      </c>
      <c r="AL323" s="331">
        <v>1.96</v>
      </c>
      <c r="AM323" s="231">
        <v>576</v>
      </c>
      <c r="AN323" s="231">
        <v>8924.6990000000005</v>
      </c>
      <c r="AO323" s="231">
        <v>8.9246990000000004</v>
      </c>
      <c r="AP323" s="231">
        <v>7.9860251519999998</v>
      </c>
      <c r="AQ323" s="331">
        <v>1.96</v>
      </c>
      <c r="AR323" s="233">
        <v>1</v>
      </c>
      <c r="AS323" s="233">
        <v>1</v>
      </c>
      <c r="AT323" s="233">
        <v>80</v>
      </c>
      <c r="AU323" s="233">
        <v>0.08</v>
      </c>
      <c r="AV323" s="233">
        <v>0.30235499999999998</v>
      </c>
      <c r="AW323" s="333">
        <v>7.0000000000000007E-2</v>
      </c>
      <c r="AX323" s="234">
        <v>5</v>
      </c>
      <c r="AY323" s="234">
        <v>3560</v>
      </c>
      <c r="AZ323" s="234">
        <v>3.56</v>
      </c>
      <c r="BA323" s="234">
        <v>2.8857725520000002</v>
      </c>
      <c r="BB323" s="336">
        <v>0.71</v>
      </c>
      <c r="BC323" s="17">
        <v>587</v>
      </c>
      <c r="BD323" s="17">
        <v>14.73</v>
      </c>
      <c r="BE323" s="17">
        <v>23.99</v>
      </c>
      <c r="BF323" s="338">
        <v>5.9</v>
      </c>
    </row>
    <row r="324" spans="1:58" x14ac:dyDescent="0.25">
      <c r="A324" s="42" t="s">
        <v>481</v>
      </c>
      <c r="B324" s="16" t="s">
        <v>122</v>
      </c>
      <c r="C324" s="252">
        <v>22653</v>
      </c>
      <c r="D324" s="43">
        <v>169.84</v>
      </c>
      <c r="E324" s="227"/>
      <c r="F324" s="227"/>
      <c r="G324" s="227"/>
      <c r="H324" s="227"/>
      <c r="I324" s="227"/>
      <c r="J324" s="325">
        <v>0</v>
      </c>
      <c r="K324" s="228"/>
      <c r="L324" s="228"/>
      <c r="M324" s="228"/>
      <c r="N324" s="228"/>
      <c r="O324" s="228"/>
      <c r="P324" s="327">
        <v>0</v>
      </c>
      <c r="Q324" s="229"/>
      <c r="R324" s="229"/>
      <c r="S324" s="229"/>
      <c r="T324" s="229"/>
      <c r="U324" s="229"/>
      <c r="V324" s="328">
        <v>0</v>
      </c>
      <c r="W324" s="46"/>
      <c r="X324" s="46"/>
      <c r="Y324" s="46"/>
      <c r="Z324" s="46"/>
      <c r="AA324" s="46"/>
      <c r="AB324" s="330">
        <v>0</v>
      </c>
      <c r="AC324" s="231"/>
      <c r="AD324" s="231"/>
      <c r="AE324" s="231"/>
      <c r="AF324" s="231"/>
      <c r="AG324" s="331">
        <v>0</v>
      </c>
      <c r="AH324" s="231">
        <v>312</v>
      </c>
      <c r="AI324" s="231">
        <v>2751.5880000000002</v>
      </c>
      <c r="AJ324" s="231">
        <v>2.7515879999999999</v>
      </c>
      <c r="AK324" s="231">
        <v>2.462183988</v>
      </c>
      <c r="AL324" s="331">
        <v>1.45</v>
      </c>
      <c r="AM324" s="231">
        <v>312</v>
      </c>
      <c r="AN324" s="231">
        <v>2751.5880000000002</v>
      </c>
      <c r="AO324" s="231">
        <v>2.7515879999999999</v>
      </c>
      <c r="AP324" s="231">
        <v>2.462183988</v>
      </c>
      <c r="AQ324" s="331">
        <v>1.45</v>
      </c>
      <c r="AR324" s="233">
        <v>1</v>
      </c>
      <c r="AS324" s="233">
        <v>3</v>
      </c>
      <c r="AT324" s="233">
        <v>2100</v>
      </c>
      <c r="AU324" s="233">
        <v>2.1</v>
      </c>
      <c r="AV324" s="233">
        <v>8.2106106069999996</v>
      </c>
      <c r="AW324" s="333">
        <v>4.83</v>
      </c>
      <c r="AX324" s="234"/>
      <c r="AY324" s="234"/>
      <c r="AZ324" s="234"/>
      <c r="BA324" s="234"/>
      <c r="BB324" s="336">
        <v>0</v>
      </c>
      <c r="BC324" s="17">
        <v>313</v>
      </c>
      <c r="BD324" s="17">
        <v>4.8499999999999996</v>
      </c>
      <c r="BE324" s="17">
        <v>10.67</v>
      </c>
      <c r="BF324" s="338">
        <v>6.28</v>
      </c>
    </row>
    <row r="325" spans="1:58" x14ac:dyDescent="0.25">
      <c r="A325" s="42" t="s">
        <v>643</v>
      </c>
      <c r="B325" s="16" t="s">
        <v>267</v>
      </c>
      <c r="C325" s="252">
        <v>28590</v>
      </c>
      <c r="D325" s="43">
        <v>214.36</v>
      </c>
      <c r="E325" s="227">
        <v>1</v>
      </c>
      <c r="F325" s="227">
        <v>1</v>
      </c>
      <c r="G325" s="227">
        <v>132</v>
      </c>
      <c r="H325" s="227">
        <v>0.13200000000000001</v>
      </c>
      <c r="I325" s="227">
        <v>0.78949199999999997</v>
      </c>
      <c r="J325" s="325">
        <v>0.37</v>
      </c>
      <c r="K325" s="228"/>
      <c r="L325" s="228"/>
      <c r="M325" s="228"/>
      <c r="N325" s="228"/>
      <c r="O325" s="228"/>
      <c r="P325" s="327">
        <v>0</v>
      </c>
      <c r="Q325" s="229"/>
      <c r="R325" s="229"/>
      <c r="S325" s="229"/>
      <c r="T325" s="229"/>
      <c r="U325" s="229"/>
      <c r="V325" s="328">
        <v>0</v>
      </c>
      <c r="W325" s="46">
        <v>1</v>
      </c>
      <c r="X325" s="46">
        <v>2</v>
      </c>
      <c r="Y325" s="46">
        <v>192</v>
      </c>
      <c r="Z325" s="46">
        <v>0.192</v>
      </c>
      <c r="AA325" s="46">
        <v>0.62589706199999995</v>
      </c>
      <c r="AB325" s="330">
        <v>0.28999999999999998</v>
      </c>
      <c r="AC325" s="231"/>
      <c r="AD325" s="231"/>
      <c r="AE325" s="231"/>
      <c r="AF325" s="231"/>
      <c r="AG325" s="331">
        <v>0</v>
      </c>
      <c r="AH325" s="231">
        <v>208</v>
      </c>
      <c r="AI325" s="231">
        <v>2213.3809999999999</v>
      </c>
      <c r="AJ325" s="231">
        <v>2.213381</v>
      </c>
      <c r="AK325" s="231">
        <v>1.980584033</v>
      </c>
      <c r="AL325" s="331">
        <v>0.92</v>
      </c>
      <c r="AM325" s="231">
        <v>208</v>
      </c>
      <c r="AN325" s="231">
        <v>2213.3809999999999</v>
      </c>
      <c r="AO325" s="231">
        <v>2.213381</v>
      </c>
      <c r="AP325" s="231">
        <v>1.980584033</v>
      </c>
      <c r="AQ325" s="331">
        <v>0.92</v>
      </c>
      <c r="AR325" s="233"/>
      <c r="AS325" s="233"/>
      <c r="AT325" s="233"/>
      <c r="AU325" s="233"/>
      <c r="AV325" s="233"/>
      <c r="AW325" s="333">
        <v>0</v>
      </c>
      <c r="AX325" s="234"/>
      <c r="AY325" s="234"/>
      <c r="AZ325" s="234"/>
      <c r="BA325" s="234"/>
      <c r="BB325" s="336">
        <v>0</v>
      </c>
      <c r="BC325" s="17">
        <v>210</v>
      </c>
      <c r="BD325" s="17">
        <v>2.54</v>
      </c>
      <c r="BE325" s="17">
        <v>3.4</v>
      </c>
      <c r="BF325" s="338">
        <v>1.58</v>
      </c>
    </row>
    <row r="326" spans="1:58" x14ac:dyDescent="0.25">
      <c r="A326" s="42" t="s">
        <v>655</v>
      </c>
      <c r="B326" s="16" t="s">
        <v>799</v>
      </c>
      <c r="C326" s="252">
        <v>24702</v>
      </c>
      <c r="D326" s="43">
        <v>185.21</v>
      </c>
      <c r="E326" s="227"/>
      <c r="F326" s="227"/>
      <c r="G326" s="227"/>
      <c r="H326" s="227"/>
      <c r="I326" s="227"/>
      <c r="J326" s="325">
        <v>0</v>
      </c>
      <c r="K326" s="228"/>
      <c r="L326" s="228"/>
      <c r="M326" s="228"/>
      <c r="N326" s="228"/>
      <c r="O326" s="228"/>
      <c r="P326" s="327">
        <v>0</v>
      </c>
      <c r="Q326" s="229"/>
      <c r="R326" s="229"/>
      <c r="S326" s="229"/>
      <c r="T326" s="229"/>
      <c r="U326" s="229"/>
      <c r="V326" s="328">
        <v>0</v>
      </c>
      <c r="W326" s="46"/>
      <c r="X326" s="46"/>
      <c r="Y326" s="46"/>
      <c r="Z326" s="46"/>
      <c r="AA326" s="46"/>
      <c r="AB326" s="330">
        <v>0</v>
      </c>
      <c r="AC326" s="231"/>
      <c r="AD326" s="231"/>
      <c r="AE326" s="231"/>
      <c r="AF326" s="231"/>
      <c r="AG326" s="331">
        <v>0</v>
      </c>
      <c r="AH326" s="231">
        <v>466</v>
      </c>
      <c r="AI326" s="231">
        <v>6281.8459999999995</v>
      </c>
      <c r="AJ326" s="231">
        <v>6.2818459999999998</v>
      </c>
      <c r="AK326" s="231">
        <v>5.6211397329999997</v>
      </c>
      <c r="AL326" s="331">
        <v>3.04</v>
      </c>
      <c r="AM326" s="231">
        <v>466</v>
      </c>
      <c r="AN326" s="231">
        <v>6281.8459999999995</v>
      </c>
      <c r="AO326" s="231">
        <v>6.2818459999999998</v>
      </c>
      <c r="AP326" s="231">
        <v>5.6211397329999997</v>
      </c>
      <c r="AQ326" s="331">
        <v>3.04</v>
      </c>
      <c r="AR326" s="233"/>
      <c r="AS326" s="233"/>
      <c r="AT326" s="233"/>
      <c r="AU326" s="233"/>
      <c r="AV326" s="233"/>
      <c r="AW326" s="333">
        <v>0</v>
      </c>
      <c r="AX326" s="234">
        <v>3</v>
      </c>
      <c r="AY326" s="234">
        <v>2081.5</v>
      </c>
      <c r="AZ326" s="234">
        <v>2.0815000000000001</v>
      </c>
      <c r="BA326" s="234">
        <v>2.632939344</v>
      </c>
      <c r="BB326" s="336">
        <v>1.42</v>
      </c>
      <c r="BC326" s="17">
        <v>469</v>
      </c>
      <c r="BD326" s="17">
        <v>8.36</v>
      </c>
      <c r="BE326" s="17">
        <v>8.25</v>
      </c>
      <c r="BF326" s="338">
        <v>4.46</v>
      </c>
    </row>
    <row r="327" spans="1:58" x14ac:dyDescent="0.25">
      <c r="A327" s="42" t="s">
        <v>702</v>
      </c>
      <c r="B327" s="16" t="s">
        <v>325</v>
      </c>
      <c r="C327" s="252">
        <v>27269</v>
      </c>
      <c r="D327" s="43">
        <v>204.45</v>
      </c>
      <c r="E327" s="227"/>
      <c r="F327" s="227"/>
      <c r="G327" s="227"/>
      <c r="H327" s="227"/>
      <c r="I327" s="227"/>
      <c r="J327" s="325">
        <v>0</v>
      </c>
      <c r="K327" s="228"/>
      <c r="L327" s="228"/>
      <c r="M327" s="228"/>
      <c r="N327" s="228"/>
      <c r="O327" s="228"/>
      <c r="P327" s="327">
        <v>0</v>
      </c>
      <c r="Q327" s="229"/>
      <c r="R327" s="229"/>
      <c r="S327" s="229"/>
      <c r="T327" s="229"/>
      <c r="U327" s="229"/>
      <c r="V327" s="328">
        <v>0</v>
      </c>
      <c r="W327" s="46"/>
      <c r="X327" s="46"/>
      <c r="Y327" s="46"/>
      <c r="Z327" s="46"/>
      <c r="AA327" s="46"/>
      <c r="AB327" s="330">
        <v>0</v>
      </c>
      <c r="AC327" s="231">
        <v>2</v>
      </c>
      <c r="AD327" s="231">
        <v>9.74</v>
      </c>
      <c r="AE327" s="231">
        <v>9.7400000000000004E-3</v>
      </c>
      <c r="AF327" s="231">
        <v>8.7155749999999997E-3</v>
      </c>
      <c r="AG327" s="331">
        <v>0</v>
      </c>
      <c r="AH327" s="231">
        <v>416</v>
      </c>
      <c r="AI327" s="231">
        <v>6286.5749999999998</v>
      </c>
      <c r="AJ327" s="231">
        <v>6.286575</v>
      </c>
      <c r="AK327" s="231">
        <v>5.6253713510000001</v>
      </c>
      <c r="AL327" s="331">
        <v>2.75</v>
      </c>
      <c r="AM327" s="231">
        <v>418</v>
      </c>
      <c r="AN327" s="231">
        <v>6296.3149999999996</v>
      </c>
      <c r="AO327" s="231">
        <v>6.2963149999999999</v>
      </c>
      <c r="AP327" s="231">
        <v>5.6340869260000002</v>
      </c>
      <c r="AQ327" s="331">
        <v>2.76</v>
      </c>
      <c r="AR327" s="233">
        <v>1</v>
      </c>
      <c r="AS327" s="233">
        <v>3</v>
      </c>
      <c r="AT327" s="233">
        <v>7200</v>
      </c>
      <c r="AU327" s="233">
        <v>7.2</v>
      </c>
      <c r="AV327" s="233">
        <v>18.763200000000001</v>
      </c>
      <c r="AW327" s="333">
        <v>9.18</v>
      </c>
      <c r="AX327" s="234">
        <v>1</v>
      </c>
      <c r="AY327" s="234">
        <v>80</v>
      </c>
      <c r="AZ327" s="234">
        <v>0.08</v>
      </c>
      <c r="BA327" s="234">
        <v>0.11217408</v>
      </c>
      <c r="BB327" s="336">
        <v>0.05</v>
      </c>
      <c r="BC327" s="17">
        <v>420</v>
      </c>
      <c r="BD327" s="17">
        <v>13.58</v>
      </c>
      <c r="BE327" s="17">
        <v>24.51</v>
      </c>
      <c r="BF327" s="338">
        <v>11.99</v>
      </c>
    </row>
    <row r="328" spans="1:58" x14ac:dyDescent="0.25">
      <c r="A328" s="42" t="s">
        <v>712</v>
      </c>
      <c r="B328" s="16" t="s">
        <v>334</v>
      </c>
      <c r="C328" s="252">
        <v>95876</v>
      </c>
      <c r="D328" s="43">
        <v>718.85</v>
      </c>
      <c r="E328" s="227">
        <v>3</v>
      </c>
      <c r="F328" s="227">
        <v>8</v>
      </c>
      <c r="G328" s="227">
        <v>2203.06</v>
      </c>
      <c r="H328" s="227">
        <v>2.2030599999999998</v>
      </c>
      <c r="I328" s="227">
        <v>13.17650186</v>
      </c>
      <c r="J328" s="325">
        <v>1.83</v>
      </c>
      <c r="K328" s="228"/>
      <c r="L328" s="228"/>
      <c r="M328" s="228"/>
      <c r="N328" s="228"/>
      <c r="O328" s="228"/>
      <c r="P328" s="327">
        <v>0</v>
      </c>
      <c r="Q328" s="229"/>
      <c r="R328" s="229"/>
      <c r="S328" s="229"/>
      <c r="T328" s="229"/>
      <c r="U328" s="229"/>
      <c r="V328" s="328">
        <v>0</v>
      </c>
      <c r="W328" s="46"/>
      <c r="X328" s="46"/>
      <c r="Y328" s="46"/>
      <c r="Z328" s="46"/>
      <c r="AA328" s="46"/>
      <c r="AB328" s="330">
        <v>0</v>
      </c>
      <c r="AC328" s="231">
        <v>3</v>
      </c>
      <c r="AD328" s="231">
        <v>304.29000000000002</v>
      </c>
      <c r="AE328" s="231">
        <v>0.30429</v>
      </c>
      <c r="AF328" s="231">
        <v>0.27228566399999998</v>
      </c>
      <c r="AG328" s="331">
        <v>0.04</v>
      </c>
      <c r="AH328" s="231">
        <v>965</v>
      </c>
      <c r="AI328" s="231">
        <v>13732.453</v>
      </c>
      <c r="AJ328" s="231">
        <v>13.732453</v>
      </c>
      <c r="AK328" s="231">
        <v>12.28811359</v>
      </c>
      <c r="AL328" s="331">
        <v>1.71</v>
      </c>
      <c r="AM328" s="231">
        <v>968</v>
      </c>
      <c r="AN328" s="231">
        <v>14036.743</v>
      </c>
      <c r="AO328" s="231">
        <v>14.036743</v>
      </c>
      <c r="AP328" s="231">
        <v>12.56039925</v>
      </c>
      <c r="AQ328" s="331">
        <v>1.75</v>
      </c>
      <c r="AR328" s="233">
        <v>2</v>
      </c>
      <c r="AS328" s="233">
        <v>7</v>
      </c>
      <c r="AT328" s="233">
        <v>3060</v>
      </c>
      <c r="AU328" s="233">
        <v>3.06</v>
      </c>
      <c r="AV328" s="233">
        <v>10.789175999999999</v>
      </c>
      <c r="AW328" s="333">
        <v>1.5</v>
      </c>
      <c r="AX328" s="234"/>
      <c r="AY328" s="234"/>
      <c r="AZ328" s="234"/>
      <c r="BA328" s="234"/>
      <c r="BB328" s="336">
        <v>0</v>
      </c>
      <c r="BC328" s="17">
        <v>973</v>
      </c>
      <c r="BD328" s="17">
        <v>19.3</v>
      </c>
      <c r="BE328" s="17">
        <v>36.53</v>
      </c>
      <c r="BF328" s="338">
        <v>5.08</v>
      </c>
    </row>
    <row r="329" spans="1:58" x14ac:dyDescent="0.25">
      <c r="A329" s="42" t="s">
        <v>373</v>
      </c>
      <c r="B329" s="16" t="s">
        <v>10</v>
      </c>
      <c r="C329" s="252">
        <v>73487</v>
      </c>
      <c r="D329" s="43">
        <v>550.98</v>
      </c>
      <c r="E329" s="227">
        <v>4</v>
      </c>
      <c r="F329" s="227">
        <v>4</v>
      </c>
      <c r="G329" s="227">
        <v>585.4</v>
      </c>
      <c r="H329" s="227">
        <v>0.58540000000000003</v>
      </c>
      <c r="I329" s="227">
        <v>3.5012774000000002</v>
      </c>
      <c r="J329" s="325">
        <v>0.64</v>
      </c>
      <c r="K329" s="228"/>
      <c r="L329" s="228"/>
      <c r="M329" s="228"/>
      <c r="N329" s="228"/>
      <c r="O329" s="228"/>
      <c r="P329" s="327">
        <v>0</v>
      </c>
      <c r="Q329" s="229"/>
      <c r="R329" s="229"/>
      <c r="S329" s="229"/>
      <c r="T329" s="229"/>
      <c r="U329" s="229"/>
      <c r="V329" s="328">
        <v>0</v>
      </c>
      <c r="W329" s="46">
        <v>3</v>
      </c>
      <c r="X329" s="46">
        <v>6</v>
      </c>
      <c r="Y329" s="46">
        <v>1322</v>
      </c>
      <c r="Z329" s="46">
        <v>1.3220000000000001</v>
      </c>
      <c r="AA329" s="46">
        <v>4.9937624940000003</v>
      </c>
      <c r="AB329" s="330">
        <v>0.91</v>
      </c>
      <c r="AC329" s="231">
        <v>6</v>
      </c>
      <c r="AD329" s="231">
        <v>3427.39</v>
      </c>
      <c r="AE329" s="231">
        <v>3.4273899999999999</v>
      </c>
      <c r="AF329" s="231">
        <v>3.0669071020000001</v>
      </c>
      <c r="AG329" s="331">
        <v>0.56000000000000005</v>
      </c>
      <c r="AH329" s="231">
        <v>1677</v>
      </c>
      <c r="AI329" s="231">
        <v>27894.637999999999</v>
      </c>
      <c r="AJ329" s="231">
        <v>27.894638</v>
      </c>
      <c r="AK329" s="231">
        <v>24.960761219999998</v>
      </c>
      <c r="AL329" s="331">
        <v>4.53</v>
      </c>
      <c r="AM329" s="231">
        <v>1683</v>
      </c>
      <c r="AN329" s="231">
        <v>31322.027999999998</v>
      </c>
      <c r="AO329" s="231">
        <v>31.322028</v>
      </c>
      <c r="AP329" s="231">
        <v>28.02766832</v>
      </c>
      <c r="AQ329" s="331">
        <v>5.09</v>
      </c>
      <c r="AR329" s="233">
        <v>10</v>
      </c>
      <c r="AS329" s="233">
        <v>20</v>
      </c>
      <c r="AT329" s="233">
        <v>6683</v>
      </c>
      <c r="AU329" s="233">
        <v>6.6829999999999998</v>
      </c>
      <c r="AV329" s="233">
        <v>30.854524000000001</v>
      </c>
      <c r="AW329" s="333">
        <v>5.6</v>
      </c>
      <c r="AX329" s="234">
        <v>9</v>
      </c>
      <c r="AY329" s="234">
        <v>10712.5</v>
      </c>
      <c r="AZ329" s="234">
        <v>10.7125</v>
      </c>
      <c r="BA329" s="234">
        <v>15.693964660000001</v>
      </c>
      <c r="BB329" s="336">
        <v>2.85</v>
      </c>
      <c r="BC329" s="17">
        <v>1709</v>
      </c>
      <c r="BD329" s="17">
        <v>50.62</v>
      </c>
      <c r="BE329" s="17">
        <v>83.07</v>
      </c>
      <c r="BF329" s="338">
        <v>15.08</v>
      </c>
    </row>
    <row r="330" spans="1:58" x14ac:dyDescent="0.25">
      <c r="A330" s="42" t="s">
        <v>397</v>
      </c>
      <c r="B330" s="16" t="s">
        <v>33</v>
      </c>
      <c r="C330" s="252">
        <v>10525</v>
      </c>
      <c r="D330" s="43">
        <v>78.91</v>
      </c>
      <c r="E330" s="227">
        <v>1</v>
      </c>
      <c r="F330" s="227">
        <v>1</v>
      </c>
      <c r="G330" s="227">
        <v>300</v>
      </c>
      <c r="H330" s="227">
        <v>0.3</v>
      </c>
      <c r="I330" s="227">
        <v>1.7943</v>
      </c>
      <c r="J330" s="325">
        <v>2.27</v>
      </c>
      <c r="K330" s="228">
        <v>1</v>
      </c>
      <c r="L330" s="228">
        <v>1</v>
      </c>
      <c r="M330" s="228">
        <v>500</v>
      </c>
      <c r="N330" s="228">
        <v>0.5</v>
      </c>
      <c r="O330" s="228"/>
      <c r="P330" s="327">
        <v>0</v>
      </c>
      <c r="Q330" s="229"/>
      <c r="R330" s="229"/>
      <c r="S330" s="229"/>
      <c r="T330" s="229"/>
      <c r="U330" s="229"/>
      <c r="V330" s="328">
        <v>0</v>
      </c>
      <c r="W330" s="46"/>
      <c r="X330" s="46"/>
      <c r="Y330" s="46"/>
      <c r="Z330" s="46"/>
      <c r="AA330" s="46"/>
      <c r="AB330" s="330">
        <v>0</v>
      </c>
      <c r="AC330" s="231"/>
      <c r="AD330" s="231"/>
      <c r="AE330" s="231"/>
      <c r="AF330" s="231"/>
      <c r="AG330" s="331">
        <v>0</v>
      </c>
      <c r="AH330" s="231">
        <v>234</v>
      </c>
      <c r="AI330" s="231">
        <v>4099.8519999999999</v>
      </c>
      <c r="AJ330" s="231">
        <v>4.0998520000000003</v>
      </c>
      <c r="AK330" s="231">
        <v>3.6686415069999998</v>
      </c>
      <c r="AL330" s="331">
        <v>4.6500000000000004</v>
      </c>
      <c r="AM330" s="231">
        <v>234</v>
      </c>
      <c r="AN330" s="231">
        <v>4099.8519999999999</v>
      </c>
      <c r="AO330" s="231">
        <v>4.0998520000000003</v>
      </c>
      <c r="AP330" s="231">
        <v>3.6686415069999998</v>
      </c>
      <c r="AQ330" s="331">
        <v>4.6500000000000004</v>
      </c>
      <c r="AR330" s="233">
        <v>6</v>
      </c>
      <c r="AS330" s="233">
        <v>11</v>
      </c>
      <c r="AT330" s="233">
        <v>1982</v>
      </c>
      <c r="AU330" s="233">
        <v>1.982</v>
      </c>
      <c r="AV330" s="233">
        <v>4.7786520000000001</v>
      </c>
      <c r="AW330" s="333">
        <v>6.06</v>
      </c>
      <c r="AX330" s="234">
        <v>8</v>
      </c>
      <c r="AY330" s="234">
        <v>12000</v>
      </c>
      <c r="AZ330" s="234">
        <v>12</v>
      </c>
      <c r="BA330" s="234">
        <v>17.713117910000001</v>
      </c>
      <c r="BB330" s="336">
        <v>22.45</v>
      </c>
      <c r="BC330" s="17">
        <v>250</v>
      </c>
      <c r="BD330" s="17">
        <v>18.88</v>
      </c>
      <c r="BE330" s="17">
        <v>27.95</v>
      </c>
      <c r="BF330" s="338">
        <v>35.42</v>
      </c>
    </row>
    <row r="331" spans="1:58" s="32" customFormat="1" x14ac:dyDescent="0.25">
      <c r="A331" s="48" t="s">
        <v>411</v>
      </c>
      <c r="B331" s="16" t="s">
        <v>50</v>
      </c>
      <c r="C331" s="252">
        <v>25336</v>
      </c>
      <c r="D331" s="43">
        <v>189.96</v>
      </c>
      <c r="E331" s="227">
        <v>8</v>
      </c>
      <c r="F331" s="227">
        <v>13</v>
      </c>
      <c r="G331" s="227">
        <v>32748</v>
      </c>
      <c r="H331" s="227">
        <v>32.747999999999998</v>
      </c>
      <c r="I331" s="227">
        <v>195.86578800000001</v>
      </c>
      <c r="J331" s="325">
        <v>103.11</v>
      </c>
      <c r="K331" s="228"/>
      <c r="L331" s="228"/>
      <c r="M331" s="228"/>
      <c r="N331" s="228"/>
      <c r="O331" s="228"/>
      <c r="P331" s="327">
        <v>0</v>
      </c>
      <c r="Q331" s="229"/>
      <c r="R331" s="229"/>
      <c r="S331" s="229"/>
      <c r="T331" s="229"/>
      <c r="U331" s="229"/>
      <c r="V331" s="328">
        <v>0</v>
      </c>
      <c r="W331" s="46">
        <v>1</v>
      </c>
      <c r="X331" s="46">
        <v>1</v>
      </c>
      <c r="Y331" s="46">
        <v>258.45677899999998</v>
      </c>
      <c r="Z331" s="46">
        <v>0.25845677900000003</v>
      </c>
      <c r="AA331" s="46">
        <v>0.36132257699999998</v>
      </c>
      <c r="AB331" s="330">
        <v>0.19</v>
      </c>
      <c r="AC331" s="231">
        <v>4</v>
      </c>
      <c r="AD331" s="231">
        <v>799.11</v>
      </c>
      <c r="AE331" s="231">
        <v>0.79910999999999999</v>
      </c>
      <c r="AF331" s="231">
        <v>0.71506193799999995</v>
      </c>
      <c r="AG331" s="331">
        <v>0.38</v>
      </c>
      <c r="AH331" s="231">
        <v>1194</v>
      </c>
      <c r="AI331" s="231">
        <v>24400.263999999999</v>
      </c>
      <c r="AJ331" s="231">
        <v>24.400264</v>
      </c>
      <c r="AK331" s="231">
        <v>21.833915300000001</v>
      </c>
      <c r="AL331" s="331">
        <v>11.49</v>
      </c>
      <c r="AM331" s="231">
        <v>1198</v>
      </c>
      <c r="AN331" s="231">
        <v>25199.374</v>
      </c>
      <c r="AO331" s="231">
        <v>25.199373999999999</v>
      </c>
      <c r="AP331" s="231">
        <v>22.548977239999999</v>
      </c>
      <c r="AQ331" s="331">
        <v>11.87</v>
      </c>
      <c r="AR331" s="233">
        <v>11</v>
      </c>
      <c r="AS331" s="233">
        <v>12</v>
      </c>
      <c r="AT331" s="233">
        <v>392</v>
      </c>
      <c r="AU331" s="233">
        <v>0.39200000000000002</v>
      </c>
      <c r="AV331" s="233">
        <v>2.4476119999999999</v>
      </c>
      <c r="AW331" s="333">
        <v>1.29</v>
      </c>
      <c r="AX331" s="234">
        <v>64</v>
      </c>
      <c r="AY331" s="234">
        <v>129500</v>
      </c>
      <c r="AZ331" s="234">
        <v>129.5</v>
      </c>
      <c r="BA331" s="234">
        <v>256.03555360000001</v>
      </c>
      <c r="BB331" s="336">
        <v>134.78</v>
      </c>
      <c r="BC331" s="17">
        <v>1282</v>
      </c>
      <c r="BD331" s="17">
        <v>188.1</v>
      </c>
      <c r="BE331" s="17">
        <v>477.26</v>
      </c>
      <c r="BF331" s="338">
        <v>251.24</v>
      </c>
    </row>
    <row r="332" spans="1:58" x14ac:dyDescent="0.25">
      <c r="A332" s="42" t="s">
        <v>444</v>
      </c>
      <c r="B332" s="16" t="s">
        <v>80</v>
      </c>
      <c r="C332" s="252">
        <v>8787</v>
      </c>
      <c r="D332" s="43">
        <v>65.88</v>
      </c>
      <c r="E332" s="227">
        <v>2</v>
      </c>
      <c r="F332" s="227">
        <v>3</v>
      </c>
      <c r="G332" s="227">
        <v>1612</v>
      </c>
      <c r="H332" s="227">
        <v>1.6120000000000001</v>
      </c>
      <c r="I332" s="227">
        <v>9.6413720000000005</v>
      </c>
      <c r="J332" s="325">
        <v>14.63</v>
      </c>
      <c r="K332" s="228"/>
      <c r="L332" s="228"/>
      <c r="M332" s="228"/>
      <c r="N332" s="228"/>
      <c r="O332" s="228"/>
      <c r="P332" s="327">
        <v>0</v>
      </c>
      <c r="Q332" s="229"/>
      <c r="R332" s="229"/>
      <c r="S332" s="229"/>
      <c r="T332" s="229"/>
      <c r="U332" s="229"/>
      <c r="V332" s="328">
        <v>0</v>
      </c>
      <c r="W332" s="46"/>
      <c r="X332" s="46"/>
      <c r="Y332" s="46"/>
      <c r="Z332" s="46"/>
      <c r="AA332" s="46"/>
      <c r="AB332" s="330">
        <v>0</v>
      </c>
      <c r="AC332" s="231">
        <v>3</v>
      </c>
      <c r="AD332" s="231">
        <v>169.69</v>
      </c>
      <c r="AE332" s="231">
        <v>0.16969000000000001</v>
      </c>
      <c r="AF332" s="231">
        <v>0.15184249999999999</v>
      </c>
      <c r="AG332" s="331">
        <v>0.23</v>
      </c>
      <c r="AH332" s="231">
        <v>546</v>
      </c>
      <c r="AI332" s="231">
        <v>9724.6389999999992</v>
      </c>
      <c r="AJ332" s="231">
        <v>9.7246389999999998</v>
      </c>
      <c r="AK332" s="231">
        <v>8.7018297929999999</v>
      </c>
      <c r="AL332" s="331">
        <v>13.21</v>
      </c>
      <c r="AM332" s="231">
        <v>549</v>
      </c>
      <c r="AN332" s="231">
        <v>9894.3289999999997</v>
      </c>
      <c r="AO332" s="231">
        <v>9.8943290000000008</v>
      </c>
      <c r="AP332" s="231">
        <v>8.8536722930000007</v>
      </c>
      <c r="AQ332" s="331">
        <v>13.44</v>
      </c>
      <c r="AR332" s="233">
        <v>4</v>
      </c>
      <c r="AS332" s="233">
        <v>7</v>
      </c>
      <c r="AT332" s="233">
        <v>177</v>
      </c>
      <c r="AU332" s="233">
        <v>0.17699999999999999</v>
      </c>
      <c r="AV332" s="233">
        <v>0.19308</v>
      </c>
      <c r="AW332" s="333">
        <v>0.28999999999999998</v>
      </c>
      <c r="AX332" s="234"/>
      <c r="AY332" s="234"/>
      <c r="AZ332" s="234"/>
      <c r="BA332" s="234"/>
      <c r="BB332" s="336">
        <v>0</v>
      </c>
      <c r="BC332" s="17">
        <v>555</v>
      </c>
      <c r="BD332" s="17">
        <v>11.68</v>
      </c>
      <c r="BE332" s="17">
        <v>18.690000000000001</v>
      </c>
      <c r="BF332" s="338">
        <v>28.37</v>
      </c>
    </row>
    <row r="333" spans="1:58" x14ac:dyDescent="0.25">
      <c r="A333" s="42" t="s">
        <v>466</v>
      </c>
      <c r="B333" s="16" t="s">
        <v>106</v>
      </c>
      <c r="C333" s="252">
        <v>4490</v>
      </c>
      <c r="D333" s="43">
        <v>33.659999999999997</v>
      </c>
      <c r="E333" s="227">
        <v>1</v>
      </c>
      <c r="F333" s="227">
        <v>6</v>
      </c>
      <c r="G333" s="227">
        <v>2400</v>
      </c>
      <c r="H333" s="227">
        <v>2.4</v>
      </c>
      <c r="I333" s="227">
        <v>14.3544</v>
      </c>
      <c r="J333" s="325">
        <v>42.64</v>
      </c>
      <c r="K333" s="228"/>
      <c r="L333" s="228"/>
      <c r="M333" s="228"/>
      <c r="N333" s="228"/>
      <c r="O333" s="228"/>
      <c r="P333" s="327">
        <v>0</v>
      </c>
      <c r="Q333" s="229"/>
      <c r="R333" s="229"/>
      <c r="S333" s="229"/>
      <c r="T333" s="229"/>
      <c r="U333" s="229"/>
      <c r="V333" s="328">
        <v>0</v>
      </c>
      <c r="W333" s="46"/>
      <c r="X333" s="46"/>
      <c r="Y333" s="46"/>
      <c r="Z333" s="46"/>
      <c r="AA333" s="46"/>
      <c r="AB333" s="330">
        <v>0</v>
      </c>
      <c r="AC333" s="231"/>
      <c r="AD333" s="231"/>
      <c r="AE333" s="231"/>
      <c r="AF333" s="231"/>
      <c r="AG333" s="331">
        <v>0</v>
      </c>
      <c r="AH333" s="231">
        <v>300</v>
      </c>
      <c r="AI333" s="231">
        <v>4079.9270000000001</v>
      </c>
      <c r="AJ333" s="231">
        <v>4.0799269999999996</v>
      </c>
      <c r="AK333" s="231">
        <v>3.6508121610000002</v>
      </c>
      <c r="AL333" s="331">
        <v>10.84</v>
      </c>
      <c r="AM333" s="231">
        <v>300</v>
      </c>
      <c r="AN333" s="231">
        <v>4079.9270000000001</v>
      </c>
      <c r="AO333" s="231">
        <v>4.0799269999999996</v>
      </c>
      <c r="AP333" s="231">
        <v>3.6508121610000002</v>
      </c>
      <c r="AQ333" s="331">
        <v>10.84</v>
      </c>
      <c r="AR333" s="233">
        <v>7</v>
      </c>
      <c r="AS333" s="233">
        <v>7</v>
      </c>
      <c r="AT333" s="233">
        <v>171.5</v>
      </c>
      <c r="AU333" s="233">
        <v>0.17150000000000001</v>
      </c>
      <c r="AV333" s="233">
        <v>0.47530600000000001</v>
      </c>
      <c r="AW333" s="333">
        <v>1.41</v>
      </c>
      <c r="AX333" s="234">
        <v>2</v>
      </c>
      <c r="AY333" s="234">
        <v>170</v>
      </c>
      <c r="AZ333" s="234">
        <v>0.17</v>
      </c>
      <c r="BA333" s="234">
        <v>9.4941455999999994E-2</v>
      </c>
      <c r="BB333" s="336">
        <v>0.28000000000000003</v>
      </c>
      <c r="BC333" s="17">
        <v>310</v>
      </c>
      <c r="BD333" s="17">
        <v>6.82</v>
      </c>
      <c r="BE333" s="17">
        <v>18.579999999999998</v>
      </c>
      <c r="BF333" s="338">
        <v>55.18</v>
      </c>
    </row>
    <row r="334" spans="1:58" x14ac:dyDescent="0.25">
      <c r="A334" s="42" t="s">
        <v>554</v>
      </c>
      <c r="B334" s="16" t="s">
        <v>183</v>
      </c>
      <c r="C334" s="252">
        <v>19488</v>
      </c>
      <c r="D334" s="43">
        <v>146.11000000000001</v>
      </c>
      <c r="E334" s="227">
        <v>4</v>
      </c>
      <c r="F334" s="227">
        <v>6</v>
      </c>
      <c r="G334" s="227">
        <v>1655</v>
      </c>
      <c r="H334" s="227">
        <v>1.655</v>
      </c>
      <c r="I334" s="227">
        <v>9.898555</v>
      </c>
      <c r="J334" s="325">
        <v>6.77</v>
      </c>
      <c r="K334" s="228"/>
      <c r="L334" s="228"/>
      <c r="M334" s="228"/>
      <c r="N334" s="228"/>
      <c r="O334" s="228"/>
      <c r="P334" s="327">
        <v>0</v>
      </c>
      <c r="Q334" s="229"/>
      <c r="R334" s="229"/>
      <c r="S334" s="229"/>
      <c r="T334" s="229"/>
      <c r="U334" s="229"/>
      <c r="V334" s="328">
        <v>0</v>
      </c>
      <c r="W334" s="46">
        <v>1</v>
      </c>
      <c r="X334" s="46">
        <v>2</v>
      </c>
      <c r="Y334" s="46">
        <v>96</v>
      </c>
      <c r="Z334" s="46">
        <v>9.6000000000000002E-2</v>
      </c>
      <c r="AA334" s="46">
        <v>0.31225320000000001</v>
      </c>
      <c r="AB334" s="330">
        <v>0.21</v>
      </c>
      <c r="AC334" s="231">
        <v>6</v>
      </c>
      <c r="AD334" s="231">
        <v>2114.7800000000002</v>
      </c>
      <c r="AE334" s="231">
        <v>2.1147800000000001</v>
      </c>
      <c r="AF334" s="231">
        <v>1.892353599</v>
      </c>
      <c r="AG334" s="331">
        <v>1.3</v>
      </c>
      <c r="AH334" s="231">
        <v>1191</v>
      </c>
      <c r="AI334" s="231">
        <v>21071.716</v>
      </c>
      <c r="AJ334" s="231">
        <v>21.071715999999999</v>
      </c>
      <c r="AK334" s="231">
        <v>18.85545428</v>
      </c>
      <c r="AL334" s="331">
        <v>12.9</v>
      </c>
      <c r="AM334" s="231">
        <v>1197</v>
      </c>
      <c r="AN334" s="231">
        <v>23186.495999999999</v>
      </c>
      <c r="AO334" s="231">
        <v>23.186496000000002</v>
      </c>
      <c r="AP334" s="231">
        <v>20.74780788</v>
      </c>
      <c r="AQ334" s="331">
        <v>14.2</v>
      </c>
      <c r="AR334" s="233">
        <v>15</v>
      </c>
      <c r="AS334" s="233">
        <v>23</v>
      </c>
      <c r="AT334" s="233">
        <v>3363.01</v>
      </c>
      <c r="AU334" s="233">
        <v>3.3630100000000001</v>
      </c>
      <c r="AV334" s="233">
        <v>9.7196760599999994</v>
      </c>
      <c r="AW334" s="333">
        <v>6.65</v>
      </c>
      <c r="AX334" s="234">
        <v>58</v>
      </c>
      <c r="AY334" s="234">
        <v>148755</v>
      </c>
      <c r="AZ334" s="234">
        <v>148.755</v>
      </c>
      <c r="BA334" s="234">
        <v>342.26085660000001</v>
      </c>
      <c r="BB334" s="336">
        <v>234.24</v>
      </c>
      <c r="BC334" s="17">
        <v>1275</v>
      </c>
      <c r="BD334" s="17">
        <v>177.06</v>
      </c>
      <c r="BE334" s="17">
        <v>382.94</v>
      </c>
      <c r="BF334" s="338">
        <v>262.08</v>
      </c>
    </row>
    <row r="335" spans="1:58" x14ac:dyDescent="0.25">
      <c r="A335" s="42" t="s">
        <v>557</v>
      </c>
      <c r="B335" s="16" t="s">
        <v>186</v>
      </c>
      <c r="C335" s="252">
        <v>7987</v>
      </c>
      <c r="D335" s="43">
        <v>59.88</v>
      </c>
      <c r="E335" s="227">
        <v>4</v>
      </c>
      <c r="F335" s="227">
        <v>10</v>
      </c>
      <c r="G335" s="227">
        <v>2662</v>
      </c>
      <c r="H335" s="227">
        <v>2.6619999999999999</v>
      </c>
      <c r="I335" s="227">
        <v>15.921422</v>
      </c>
      <c r="J335" s="325">
        <v>26.59</v>
      </c>
      <c r="K335" s="228"/>
      <c r="L335" s="228"/>
      <c r="M335" s="228"/>
      <c r="N335" s="228"/>
      <c r="O335" s="228"/>
      <c r="P335" s="327">
        <v>0</v>
      </c>
      <c r="Q335" s="229"/>
      <c r="R335" s="229"/>
      <c r="S335" s="229"/>
      <c r="T335" s="229"/>
      <c r="U335" s="229"/>
      <c r="V335" s="328">
        <v>0</v>
      </c>
      <c r="W335" s="46"/>
      <c r="X335" s="46"/>
      <c r="Y335" s="46"/>
      <c r="Z335" s="46"/>
      <c r="AA335" s="46"/>
      <c r="AB335" s="330">
        <v>0</v>
      </c>
      <c r="AC335" s="231">
        <v>2</v>
      </c>
      <c r="AD335" s="231">
        <v>174.04</v>
      </c>
      <c r="AE335" s="231">
        <v>0.17404</v>
      </c>
      <c r="AF335" s="231">
        <v>0.15573498</v>
      </c>
      <c r="AG335" s="331">
        <v>0.26</v>
      </c>
      <c r="AH335" s="231">
        <v>506</v>
      </c>
      <c r="AI335" s="231">
        <v>9434.7669999999998</v>
      </c>
      <c r="AJ335" s="231">
        <v>9.4347670000000008</v>
      </c>
      <c r="AK335" s="231">
        <v>8.4424456859999992</v>
      </c>
      <c r="AL335" s="331">
        <v>14.1</v>
      </c>
      <c r="AM335" s="231">
        <v>508</v>
      </c>
      <c r="AN335" s="231">
        <v>9608.8070000000007</v>
      </c>
      <c r="AO335" s="231">
        <v>9.6088070000000005</v>
      </c>
      <c r="AP335" s="231">
        <v>8.5981806649999992</v>
      </c>
      <c r="AQ335" s="331">
        <v>14.36</v>
      </c>
      <c r="AR335" s="233">
        <v>1</v>
      </c>
      <c r="AS335" s="233">
        <v>1</v>
      </c>
      <c r="AT335" s="233">
        <v>7.5</v>
      </c>
      <c r="AU335" s="233">
        <v>7.4999999999999997E-3</v>
      </c>
      <c r="AV335" s="233">
        <v>1.9545E-2</v>
      </c>
      <c r="AW335" s="333">
        <v>0.03</v>
      </c>
      <c r="AX335" s="234">
        <v>2</v>
      </c>
      <c r="AY335" s="234">
        <v>43</v>
      </c>
      <c r="AZ335" s="234">
        <v>4.2999999999999997E-2</v>
      </c>
      <c r="BA335" s="234">
        <v>6.0293567999999999E-2</v>
      </c>
      <c r="BB335" s="336">
        <v>0.1</v>
      </c>
      <c r="BC335" s="17">
        <v>515</v>
      </c>
      <c r="BD335" s="17">
        <v>12.32</v>
      </c>
      <c r="BE335" s="17">
        <v>24.6</v>
      </c>
      <c r="BF335" s="338">
        <v>41.08</v>
      </c>
    </row>
    <row r="336" spans="1:58" x14ac:dyDescent="0.25">
      <c r="A336" s="42" t="s">
        <v>562</v>
      </c>
      <c r="B336" s="16" t="s">
        <v>191</v>
      </c>
      <c r="C336" s="252">
        <v>29696</v>
      </c>
      <c r="D336" s="43">
        <v>222.65</v>
      </c>
      <c r="E336" s="227">
        <v>6</v>
      </c>
      <c r="F336" s="227">
        <v>17</v>
      </c>
      <c r="G336" s="227">
        <v>4456</v>
      </c>
      <c r="H336" s="227">
        <v>4.4560000000000004</v>
      </c>
      <c r="I336" s="227">
        <v>26.651336000000001</v>
      </c>
      <c r="J336" s="325">
        <v>11.97</v>
      </c>
      <c r="K336" s="228"/>
      <c r="L336" s="228"/>
      <c r="M336" s="228"/>
      <c r="N336" s="228"/>
      <c r="O336" s="228"/>
      <c r="P336" s="327">
        <v>0</v>
      </c>
      <c r="Q336" s="229"/>
      <c r="R336" s="229"/>
      <c r="S336" s="229"/>
      <c r="T336" s="229"/>
      <c r="U336" s="229"/>
      <c r="V336" s="328">
        <v>0</v>
      </c>
      <c r="W336" s="46">
        <v>1</v>
      </c>
      <c r="X336" s="46">
        <v>1</v>
      </c>
      <c r="Y336" s="46">
        <v>60</v>
      </c>
      <c r="Z336" s="46">
        <v>0.06</v>
      </c>
      <c r="AA336" s="46">
        <v>0.51166819200000002</v>
      </c>
      <c r="AB336" s="330">
        <v>0.23</v>
      </c>
      <c r="AC336" s="231">
        <v>6</v>
      </c>
      <c r="AD336" s="231">
        <v>10674.684999999999</v>
      </c>
      <c r="AE336" s="231">
        <v>10.674685</v>
      </c>
      <c r="AF336" s="231">
        <v>9.5519527219999993</v>
      </c>
      <c r="AG336" s="331">
        <v>4.29</v>
      </c>
      <c r="AH336" s="231">
        <v>970</v>
      </c>
      <c r="AI336" s="231">
        <v>21918.448</v>
      </c>
      <c r="AJ336" s="231">
        <v>21.918448000000001</v>
      </c>
      <c r="AK336" s="231">
        <v>19.613129480000001</v>
      </c>
      <c r="AL336" s="331">
        <v>8.81</v>
      </c>
      <c r="AM336" s="231">
        <v>976</v>
      </c>
      <c r="AN336" s="231">
        <v>32593.133000000002</v>
      </c>
      <c r="AO336" s="231">
        <v>32.593133000000002</v>
      </c>
      <c r="AP336" s="231">
        <v>29.165082200000001</v>
      </c>
      <c r="AQ336" s="331">
        <v>13.1</v>
      </c>
      <c r="AR336" s="233">
        <v>15</v>
      </c>
      <c r="AS336" s="233">
        <v>24</v>
      </c>
      <c r="AT336" s="233">
        <v>8567.5</v>
      </c>
      <c r="AU336" s="233">
        <v>8.5675000000000008</v>
      </c>
      <c r="AV336" s="233">
        <v>24.827535000000001</v>
      </c>
      <c r="AW336" s="333">
        <v>11.15</v>
      </c>
      <c r="AX336" s="234">
        <v>6</v>
      </c>
      <c r="AY336" s="234">
        <v>10000</v>
      </c>
      <c r="AZ336" s="234">
        <v>10</v>
      </c>
      <c r="BA336" s="234">
        <v>14.80876299</v>
      </c>
      <c r="BB336" s="336">
        <v>6.65</v>
      </c>
      <c r="BC336" s="17">
        <v>1004</v>
      </c>
      <c r="BD336" s="17">
        <v>55.68</v>
      </c>
      <c r="BE336" s="17">
        <v>95.96</v>
      </c>
      <c r="BF336" s="338">
        <v>43.1</v>
      </c>
    </row>
    <row r="337" spans="1:58" x14ac:dyDescent="0.25">
      <c r="A337" s="42" t="s">
        <v>600</v>
      </c>
      <c r="B337" s="16" t="s">
        <v>229</v>
      </c>
      <c r="C337" s="252">
        <v>14432</v>
      </c>
      <c r="D337" s="43">
        <v>108.21</v>
      </c>
      <c r="E337" s="227"/>
      <c r="F337" s="227"/>
      <c r="G337" s="227"/>
      <c r="H337" s="227"/>
      <c r="I337" s="227"/>
      <c r="J337" s="325">
        <v>0</v>
      </c>
      <c r="K337" s="228"/>
      <c r="L337" s="228"/>
      <c r="M337" s="228"/>
      <c r="N337" s="228"/>
      <c r="O337" s="228"/>
      <c r="P337" s="327">
        <v>0</v>
      </c>
      <c r="Q337" s="229"/>
      <c r="R337" s="229"/>
      <c r="S337" s="229"/>
      <c r="T337" s="229"/>
      <c r="U337" s="229"/>
      <c r="V337" s="328">
        <v>0</v>
      </c>
      <c r="W337" s="46"/>
      <c r="X337" s="46"/>
      <c r="Y337" s="46"/>
      <c r="Z337" s="46"/>
      <c r="AA337" s="46"/>
      <c r="AB337" s="330">
        <v>0</v>
      </c>
      <c r="AC337" s="231"/>
      <c r="AD337" s="231"/>
      <c r="AE337" s="231"/>
      <c r="AF337" s="231"/>
      <c r="AG337" s="331">
        <v>0</v>
      </c>
      <c r="AH337" s="231">
        <v>446</v>
      </c>
      <c r="AI337" s="231">
        <v>5913.3329999999996</v>
      </c>
      <c r="AJ337" s="231">
        <v>5.9133329999999997</v>
      </c>
      <c r="AK337" s="231">
        <v>5.2913858579999999</v>
      </c>
      <c r="AL337" s="331">
        <v>4.8899999999999997</v>
      </c>
      <c r="AM337" s="231">
        <v>446</v>
      </c>
      <c r="AN337" s="231">
        <v>5913.3329999999996</v>
      </c>
      <c r="AO337" s="231">
        <v>5.9133329999999997</v>
      </c>
      <c r="AP337" s="231">
        <v>5.2913858579999999</v>
      </c>
      <c r="AQ337" s="331">
        <v>4.8899999999999997</v>
      </c>
      <c r="AR337" s="233">
        <v>4</v>
      </c>
      <c r="AS337" s="233">
        <v>8</v>
      </c>
      <c r="AT337" s="233">
        <v>4672</v>
      </c>
      <c r="AU337" s="233">
        <v>4.6719999999999997</v>
      </c>
      <c r="AV337" s="233">
        <v>9.8136430000000008</v>
      </c>
      <c r="AW337" s="333">
        <v>9.07</v>
      </c>
      <c r="AX337" s="234"/>
      <c r="AY337" s="234"/>
      <c r="AZ337" s="234"/>
      <c r="BA337" s="234"/>
      <c r="BB337" s="336">
        <v>0</v>
      </c>
      <c r="BC337" s="17">
        <v>450</v>
      </c>
      <c r="BD337" s="17">
        <v>10.59</v>
      </c>
      <c r="BE337" s="17">
        <v>15.11</v>
      </c>
      <c r="BF337" s="338">
        <v>13.96</v>
      </c>
    </row>
    <row r="338" spans="1:58" x14ac:dyDescent="0.25">
      <c r="A338" s="42" t="s">
        <v>640</v>
      </c>
      <c r="B338" s="16" t="s">
        <v>265</v>
      </c>
      <c r="C338" s="252">
        <v>24806</v>
      </c>
      <c r="D338" s="43">
        <v>185.99</v>
      </c>
      <c r="E338" s="227">
        <v>7</v>
      </c>
      <c r="F338" s="227">
        <v>12</v>
      </c>
      <c r="G338" s="227">
        <v>2550</v>
      </c>
      <c r="H338" s="227">
        <v>2.5499999999999998</v>
      </c>
      <c r="I338" s="227">
        <v>15.25155</v>
      </c>
      <c r="J338" s="325">
        <v>8.1999999999999993</v>
      </c>
      <c r="K338" s="228"/>
      <c r="L338" s="228"/>
      <c r="M338" s="228"/>
      <c r="N338" s="228"/>
      <c r="O338" s="228"/>
      <c r="P338" s="327">
        <v>0</v>
      </c>
      <c r="Q338" s="229"/>
      <c r="R338" s="229"/>
      <c r="S338" s="229"/>
      <c r="T338" s="229"/>
      <c r="U338" s="229"/>
      <c r="V338" s="328">
        <v>0</v>
      </c>
      <c r="W338" s="46"/>
      <c r="X338" s="46"/>
      <c r="Y338" s="46"/>
      <c r="Z338" s="46"/>
      <c r="AA338" s="46"/>
      <c r="AB338" s="330">
        <v>0</v>
      </c>
      <c r="AC338" s="231">
        <v>1</v>
      </c>
      <c r="AD338" s="231">
        <v>5</v>
      </c>
      <c r="AE338" s="231">
        <v>5.0000000000000001E-3</v>
      </c>
      <c r="AF338" s="231">
        <v>4.4741149999999999E-3</v>
      </c>
      <c r="AG338" s="331">
        <v>0</v>
      </c>
      <c r="AH338" s="231">
        <v>1103</v>
      </c>
      <c r="AI338" s="231">
        <v>21329.416000000001</v>
      </c>
      <c r="AJ338" s="231">
        <v>21.329415999999998</v>
      </c>
      <c r="AK338" s="231">
        <v>19.086050149999998</v>
      </c>
      <c r="AL338" s="331">
        <v>10.26</v>
      </c>
      <c r="AM338" s="231">
        <v>1104</v>
      </c>
      <c r="AN338" s="231">
        <v>21334.416000000001</v>
      </c>
      <c r="AO338" s="231">
        <v>21.334416000000001</v>
      </c>
      <c r="AP338" s="231">
        <v>19.090524259999999</v>
      </c>
      <c r="AQ338" s="331">
        <v>10.26</v>
      </c>
      <c r="AR338" s="233">
        <v>11</v>
      </c>
      <c r="AS338" s="233">
        <v>12</v>
      </c>
      <c r="AT338" s="233">
        <v>315.5</v>
      </c>
      <c r="AU338" s="233">
        <v>0.3155</v>
      </c>
      <c r="AV338" s="233">
        <v>0.84026199999999995</v>
      </c>
      <c r="AW338" s="333">
        <v>0.45</v>
      </c>
      <c r="AX338" s="234"/>
      <c r="AY338" s="234"/>
      <c r="AZ338" s="234"/>
      <c r="BA338" s="234"/>
      <c r="BB338" s="336">
        <v>0</v>
      </c>
      <c r="BC338" s="17">
        <v>1122</v>
      </c>
      <c r="BD338" s="17">
        <v>24.2</v>
      </c>
      <c r="BE338" s="17">
        <v>35.18</v>
      </c>
      <c r="BF338" s="338">
        <v>18.920000000000002</v>
      </c>
    </row>
    <row r="339" spans="1:58" x14ac:dyDescent="0.25">
      <c r="A339" s="42" t="s">
        <v>663</v>
      </c>
      <c r="B339" s="16" t="s">
        <v>287</v>
      </c>
      <c r="C339" s="252">
        <v>27554</v>
      </c>
      <c r="D339" s="43">
        <v>206.59</v>
      </c>
      <c r="E339" s="227">
        <v>4</v>
      </c>
      <c r="F339" s="227">
        <v>7</v>
      </c>
      <c r="G339" s="227">
        <v>2450</v>
      </c>
      <c r="H339" s="227">
        <v>2.4500000000000002</v>
      </c>
      <c r="I339" s="227">
        <v>14.653449999999999</v>
      </c>
      <c r="J339" s="325">
        <v>7.09</v>
      </c>
      <c r="K339" s="228"/>
      <c r="L339" s="228"/>
      <c r="M339" s="228"/>
      <c r="N339" s="228"/>
      <c r="O339" s="228"/>
      <c r="P339" s="327">
        <v>0</v>
      </c>
      <c r="Q339" s="229"/>
      <c r="R339" s="229"/>
      <c r="S339" s="229"/>
      <c r="T339" s="229"/>
      <c r="U339" s="229"/>
      <c r="V339" s="328">
        <v>0</v>
      </c>
      <c r="W339" s="46">
        <v>1</v>
      </c>
      <c r="X339" s="46">
        <v>1</v>
      </c>
      <c r="Y339" s="46">
        <v>105</v>
      </c>
      <c r="Z339" s="46">
        <v>0.105</v>
      </c>
      <c r="AA339" s="46">
        <v>0.71769009900000003</v>
      </c>
      <c r="AB339" s="330">
        <v>0.35</v>
      </c>
      <c r="AC339" s="231">
        <v>1</v>
      </c>
      <c r="AD339" s="231">
        <v>27.6</v>
      </c>
      <c r="AE339" s="231">
        <v>2.76E-2</v>
      </c>
      <c r="AF339" s="231">
        <v>2.4697112E-2</v>
      </c>
      <c r="AG339" s="331">
        <v>0.01</v>
      </c>
      <c r="AH339" s="231">
        <v>911</v>
      </c>
      <c r="AI339" s="231">
        <v>16535.589</v>
      </c>
      <c r="AJ339" s="231">
        <v>16.535589000000002</v>
      </c>
      <c r="AK339" s="231">
        <v>14.79642391</v>
      </c>
      <c r="AL339" s="331">
        <v>7.16</v>
      </c>
      <c r="AM339" s="231">
        <v>912</v>
      </c>
      <c r="AN339" s="231">
        <v>16563.188999999998</v>
      </c>
      <c r="AO339" s="231">
        <v>16.563189000000001</v>
      </c>
      <c r="AP339" s="231">
        <v>14.82112102</v>
      </c>
      <c r="AQ339" s="331">
        <v>7.17</v>
      </c>
      <c r="AR339" s="233">
        <v>5</v>
      </c>
      <c r="AS339" s="233">
        <v>8</v>
      </c>
      <c r="AT339" s="233">
        <v>5570</v>
      </c>
      <c r="AU339" s="233">
        <v>5.57</v>
      </c>
      <c r="AV339" s="233">
        <v>26.007876</v>
      </c>
      <c r="AW339" s="333">
        <v>12.59</v>
      </c>
      <c r="AX339" s="234">
        <v>2</v>
      </c>
      <c r="AY339" s="234">
        <v>2550</v>
      </c>
      <c r="AZ339" s="234">
        <v>2.5499999999999998</v>
      </c>
      <c r="BA339" s="234">
        <v>4.1976582459999996</v>
      </c>
      <c r="BB339" s="336">
        <v>2.0299999999999998</v>
      </c>
      <c r="BC339" s="17">
        <v>924</v>
      </c>
      <c r="BD339" s="17">
        <v>27.24</v>
      </c>
      <c r="BE339" s="17">
        <v>60.4</v>
      </c>
      <c r="BF339" s="338">
        <v>29.24</v>
      </c>
    </row>
    <row r="340" spans="1:58" x14ac:dyDescent="0.25">
      <c r="A340" s="42" t="s">
        <v>710</v>
      </c>
      <c r="B340" s="16" t="s">
        <v>333</v>
      </c>
      <c r="C340" s="252">
        <v>12442</v>
      </c>
      <c r="D340" s="43">
        <v>93.29</v>
      </c>
      <c r="E340" s="227">
        <v>3</v>
      </c>
      <c r="F340" s="227">
        <v>3</v>
      </c>
      <c r="G340" s="227">
        <v>352</v>
      </c>
      <c r="H340" s="227">
        <v>0.35199999999999998</v>
      </c>
      <c r="I340" s="227">
        <v>2.1053120000000001</v>
      </c>
      <c r="J340" s="325">
        <v>2.2599999999999998</v>
      </c>
      <c r="K340" s="228"/>
      <c r="L340" s="228"/>
      <c r="M340" s="228"/>
      <c r="N340" s="228"/>
      <c r="O340" s="228"/>
      <c r="P340" s="327">
        <v>0</v>
      </c>
      <c r="Q340" s="229"/>
      <c r="R340" s="229"/>
      <c r="S340" s="229"/>
      <c r="T340" s="229"/>
      <c r="U340" s="229"/>
      <c r="V340" s="328">
        <v>0</v>
      </c>
      <c r="W340" s="46"/>
      <c r="X340" s="46"/>
      <c r="Y340" s="46"/>
      <c r="Z340" s="46"/>
      <c r="AA340" s="46"/>
      <c r="AB340" s="330">
        <v>0</v>
      </c>
      <c r="AC340" s="231">
        <v>4</v>
      </c>
      <c r="AD340" s="231">
        <v>1049.56</v>
      </c>
      <c r="AE340" s="231">
        <v>1.04956</v>
      </c>
      <c r="AF340" s="231">
        <v>0.93917033599999999</v>
      </c>
      <c r="AG340" s="331">
        <v>1.01</v>
      </c>
      <c r="AH340" s="231">
        <v>404</v>
      </c>
      <c r="AI340" s="231">
        <v>5911.442</v>
      </c>
      <c r="AJ340" s="231">
        <v>5.9114420000000001</v>
      </c>
      <c r="AK340" s="231">
        <v>5.2896937470000003</v>
      </c>
      <c r="AL340" s="331">
        <v>5.67</v>
      </c>
      <c r="AM340" s="231">
        <v>408</v>
      </c>
      <c r="AN340" s="231">
        <v>6961.0020000000004</v>
      </c>
      <c r="AO340" s="231">
        <v>6.9610019999999997</v>
      </c>
      <c r="AP340" s="231">
        <v>6.2288640830000004</v>
      </c>
      <c r="AQ340" s="331">
        <v>6.68</v>
      </c>
      <c r="AR340" s="233">
        <v>10</v>
      </c>
      <c r="AS340" s="233">
        <v>12</v>
      </c>
      <c r="AT340" s="233">
        <v>207.5</v>
      </c>
      <c r="AU340" s="233">
        <v>0.20749999999999999</v>
      </c>
      <c r="AV340" s="233">
        <v>0.69217099999999998</v>
      </c>
      <c r="AW340" s="333">
        <v>0.74</v>
      </c>
      <c r="AX340" s="234"/>
      <c r="AY340" s="234"/>
      <c r="AZ340" s="234"/>
      <c r="BA340" s="234"/>
      <c r="BB340" s="336">
        <v>0</v>
      </c>
      <c r="BC340" s="17">
        <v>421</v>
      </c>
      <c r="BD340" s="17">
        <v>7.52</v>
      </c>
      <c r="BE340" s="17">
        <v>9.0299999999999994</v>
      </c>
      <c r="BF340" s="338">
        <v>9.68</v>
      </c>
    </row>
    <row r="341" spans="1:58" x14ac:dyDescent="0.25">
      <c r="A341" s="42" t="s">
        <v>369</v>
      </c>
      <c r="B341" s="16" t="s">
        <v>7</v>
      </c>
      <c r="C341" s="252">
        <v>16527</v>
      </c>
      <c r="D341" s="43">
        <v>123.91</v>
      </c>
      <c r="E341" s="227"/>
      <c r="F341" s="227"/>
      <c r="G341" s="227"/>
      <c r="H341" s="227"/>
      <c r="I341" s="227"/>
      <c r="J341" s="325">
        <v>0</v>
      </c>
      <c r="K341" s="228"/>
      <c r="L341" s="228"/>
      <c r="M341" s="228"/>
      <c r="N341" s="228"/>
      <c r="O341" s="228"/>
      <c r="P341" s="327">
        <v>0</v>
      </c>
      <c r="Q341" s="229"/>
      <c r="R341" s="229"/>
      <c r="S341" s="229"/>
      <c r="T341" s="229"/>
      <c r="U341" s="229"/>
      <c r="V341" s="328">
        <v>0</v>
      </c>
      <c r="W341" s="46">
        <v>2</v>
      </c>
      <c r="X341" s="46">
        <v>3</v>
      </c>
      <c r="Y341" s="46">
        <v>270</v>
      </c>
      <c r="Z341" s="46">
        <v>0.27</v>
      </c>
      <c r="AA341" s="46">
        <v>1.4495872860000001</v>
      </c>
      <c r="AB341" s="330">
        <v>1.17</v>
      </c>
      <c r="AC341" s="231"/>
      <c r="AD341" s="231"/>
      <c r="AE341" s="231"/>
      <c r="AF341" s="231"/>
      <c r="AG341" s="331">
        <v>0</v>
      </c>
      <c r="AH341" s="231">
        <v>199</v>
      </c>
      <c r="AI341" s="231">
        <v>3595.6309999999999</v>
      </c>
      <c r="AJ341" s="231">
        <v>3.595631</v>
      </c>
      <c r="AK341" s="231">
        <v>3.2174530039999998</v>
      </c>
      <c r="AL341" s="331">
        <v>2.6</v>
      </c>
      <c r="AM341" s="231">
        <v>199</v>
      </c>
      <c r="AN341" s="231">
        <v>3595.6309999999999</v>
      </c>
      <c r="AO341" s="231">
        <v>3.595631</v>
      </c>
      <c r="AP341" s="231">
        <v>3.2174530039999998</v>
      </c>
      <c r="AQ341" s="331">
        <v>2.6</v>
      </c>
      <c r="AR341" s="233">
        <v>3</v>
      </c>
      <c r="AS341" s="233">
        <v>5</v>
      </c>
      <c r="AT341" s="233">
        <v>716.5</v>
      </c>
      <c r="AU341" s="233">
        <v>0.71650000000000003</v>
      </c>
      <c r="AV341" s="233">
        <v>2.9804010000000001</v>
      </c>
      <c r="AW341" s="333">
        <v>2.41</v>
      </c>
      <c r="AX341" s="234"/>
      <c r="AY341" s="234"/>
      <c r="AZ341" s="234"/>
      <c r="BA341" s="234"/>
      <c r="BB341" s="336">
        <v>0</v>
      </c>
      <c r="BC341" s="17">
        <v>204</v>
      </c>
      <c r="BD341" s="17">
        <v>4.58</v>
      </c>
      <c r="BE341" s="17">
        <v>7.65</v>
      </c>
      <c r="BF341" s="338">
        <v>6.17</v>
      </c>
    </row>
    <row r="342" spans="1:58" x14ac:dyDescent="0.25">
      <c r="A342" s="42" t="s">
        <v>388</v>
      </c>
      <c r="B342" s="16" t="s">
        <v>23</v>
      </c>
      <c r="C342" s="252">
        <v>11217</v>
      </c>
      <c r="D342" s="43">
        <v>84.1</v>
      </c>
      <c r="E342" s="227">
        <v>5</v>
      </c>
      <c r="F342" s="227">
        <v>8</v>
      </c>
      <c r="G342" s="227">
        <v>1889</v>
      </c>
      <c r="H342" s="227">
        <v>1.889</v>
      </c>
      <c r="I342" s="227">
        <v>11.298109</v>
      </c>
      <c r="J342" s="325">
        <v>13.43</v>
      </c>
      <c r="K342" s="228"/>
      <c r="L342" s="228"/>
      <c r="M342" s="228"/>
      <c r="N342" s="228"/>
      <c r="O342" s="228"/>
      <c r="P342" s="327">
        <v>0</v>
      </c>
      <c r="Q342" s="229"/>
      <c r="R342" s="229"/>
      <c r="S342" s="229"/>
      <c r="T342" s="229"/>
      <c r="U342" s="229"/>
      <c r="V342" s="328">
        <v>0</v>
      </c>
      <c r="W342" s="46"/>
      <c r="X342" s="46"/>
      <c r="Y342" s="46"/>
      <c r="Z342" s="46"/>
      <c r="AA342" s="46"/>
      <c r="AB342" s="330">
        <v>0</v>
      </c>
      <c r="AC342" s="231">
        <v>1</v>
      </c>
      <c r="AD342" s="231">
        <v>110.895</v>
      </c>
      <c r="AE342" s="231">
        <v>0.11089499999999999</v>
      </c>
      <c r="AF342" s="231">
        <v>9.9231387000000004E-2</v>
      </c>
      <c r="AG342" s="331">
        <v>0.12</v>
      </c>
      <c r="AH342" s="231">
        <v>372</v>
      </c>
      <c r="AI342" s="231">
        <v>5544.8950000000004</v>
      </c>
      <c r="AJ342" s="231">
        <v>5.5448950000000004</v>
      </c>
      <c r="AK342" s="231">
        <v>4.961699093</v>
      </c>
      <c r="AL342" s="331">
        <v>5.9</v>
      </c>
      <c r="AM342" s="231">
        <v>373</v>
      </c>
      <c r="AN342" s="231">
        <v>5655.79</v>
      </c>
      <c r="AO342" s="231">
        <v>5.6557899999999997</v>
      </c>
      <c r="AP342" s="231">
        <v>5.0609304799999997</v>
      </c>
      <c r="AQ342" s="331">
        <v>6.02</v>
      </c>
      <c r="AR342" s="233">
        <v>3</v>
      </c>
      <c r="AS342" s="233">
        <v>4</v>
      </c>
      <c r="AT342" s="233">
        <v>130.4</v>
      </c>
      <c r="AU342" s="233">
        <v>0.13039999999999999</v>
      </c>
      <c r="AV342" s="233">
        <v>0.2061984</v>
      </c>
      <c r="AW342" s="333">
        <v>0.25</v>
      </c>
      <c r="AX342" s="234">
        <v>6</v>
      </c>
      <c r="AY342" s="234">
        <v>6850</v>
      </c>
      <c r="AZ342" s="234">
        <v>6.85</v>
      </c>
      <c r="BA342" s="234">
        <v>9.9155641150000005</v>
      </c>
      <c r="BB342" s="336">
        <v>11.79</v>
      </c>
      <c r="BC342" s="17">
        <v>387</v>
      </c>
      <c r="BD342" s="17">
        <v>14.53</v>
      </c>
      <c r="BE342" s="17">
        <v>26.48</v>
      </c>
      <c r="BF342" s="338">
        <v>31.49</v>
      </c>
    </row>
    <row r="343" spans="1:58" x14ac:dyDescent="0.25">
      <c r="A343" s="42" t="s">
        <v>468</v>
      </c>
      <c r="B343" s="16" t="s">
        <v>108</v>
      </c>
      <c r="C343" s="252">
        <v>16108</v>
      </c>
      <c r="D343" s="43">
        <v>120.77</v>
      </c>
      <c r="E343" s="227">
        <v>1</v>
      </c>
      <c r="F343" s="227">
        <v>1</v>
      </c>
      <c r="G343" s="227">
        <v>75</v>
      </c>
      <c r="H343" s="227">
        <v>7.4999999999999997E-2</v>
      </c>
      <c r="I343" s="227">
        <v>0.448575</v>
      </c>
      <c r="J343" s="325">
        <v>0.37</v>
      </c>
      <c r="K343" s="228"/>
      <c r="L343" s="228"/>
      <c r="M343" s="228"/>
      <c r="N343" s="228"/>
      <c r="O343" s="228"/>
      <c r="P343" s="327">
        <v>0</v>
      </c>
      <c r="Q343" s="229"/>
      <c r="R343" s="229"/>
      <c r="S343" s="229"/>
      <c r="T343" s="229"/>
      <c r="U343" s="229"/>
      <c r="V343" s="328">
        <v>0</v>
      </c>
      <c r="W343" s="46"/>
      <c r="X343" s="46"/>
      <c r="Y343" s="46"/>
      <c r="Z343" s="46"/>
      <c r="AA343" s="46"/>
      <c r="AB343" s="330">
        <v>0</v>
      </c>
      <c r="AC343" s="231"/>
      <c r="AD343" s="231"/>
      <c r="AE343" s="231"/>
      <c r="AF343" s="231"/>
      <c r="AG343" s="331">
        <v>0</v>
      </c>
      <c r="AH343" s="231">
        <v>411</v>
      </c>
      <c r="AI343" s="231">
        <v>6342.7489999999998</v>
      </c>
      <c r="AJ343" s="231">
        <v>6.3427490000000004</v>
      </c>
      <c r="AK343" s="231">
        <v>5.6756371330000004</v>
      </c>
      <c r="AL343" s="331">
        <v>4.7</v>
      </c>
      <c r="AM343" s="231">
        <v>411</v>
      </c>
      <c r="AN343" s="231">
        <v>6342.7489999999998</v>
      </c>
      <c r="AO343" s="231">
        <v>6.3427490000000004</v>
      </c>
      <c r="AP343" s="231">
        <v>5.6756371330000004</v>
      </c>
      <c r="AQ343" s="331">
        <v>4.7</v>
      </c>
      <c r="AR343" s="233">
        <v>6</v>
      </c>
      <c r="AS343" s="233">
        <v>7</v>
      </c>
      <c r="AT343" s="233">
        <v>138</v>
      </c>
      <c r="AU343" s="233">
        <v>0.13800000000000001</v>
      </c>
      <c r="AV343" s="233">
        <v>0.35158699999999998</v>
      </c>
      <c r="AW343" s="333">
        <v>0.28999999999999998</v>
      </c>
      <c r="AX343" s="234">
        <v>1</v>
      </c>
      <c r="AY343" s="234">
        <v>500</v>
      </c>
      <c r="AZ343" s="234">
        <v>0.5</v>
      </c>
      <c r="BA343" s="234">
        <v>0.47980185600000003</v>
      </c>
      <c r="BB343" s="336">
        <v>0.4</v>
      </c>
      <c r="BC343" s="17">
        <v>419</v>
      </c>
      <c r="BD343" s="17">
        <v>7.06</v>
      </c>
      <c r="BE343" s="17">
        <v>6.96</v>
      </c>
      <c r="BF343" s="338">
        <v>5.76</v>
      </c>
    </row>
    <row r="344" spans="1:58" x14ac:dyDescent="0.25">
      <c r="A344" s="42" t="s">
        <v>479</v>
      </c>
      <c r="B344" s="16" t="s">
        <v>120</v>
      </c>
      <c r="C344" s="252">
        <v>33863</v>
      </c>
      <c r="D344" s="43">
        <v>253.89</v>
      </c>
      <c r="E344" s="227"/>
      <c r="F344" s="227"/>
      <c r="G344" s="227"/>
      <c r="H344" s="227"/>
      <c r="I344" s="227"/>
      <c r="J344" s="325">
        <v>0</v>
      </c>
      <c r="K344" s="228"/>
      <c r="L344" s="228"/>
      <c r="M344" s="228"/>
      <c r="N344" s="228"/>
      <c r="O344" s="228"/>
      <c r="P344" s="327">
        <v>0</v>
      </c>
      <c r="Q344" s="229"/>
      <c r="R344" s="229"/>
      <c r="S344" s="229"/>
      <c r="T344" s="229"/>
      <c r="U344" s="229"/>
      <c r="V344" s="328">
        <v>0</v>
      </c>
      <c r="W344" s="46">
        <v>1</v>
      </c>
      <c r="X344" s="46">
        <v>1</v>
      </c>
      <c r="Y344" s="46">
        <v>433.30940340000001</v>
      </c>
      <c r="Z344" s="46">
        <v>0.43330940299999998</v>
      </c>
      <c r="AA344" s="46">
        <v>0.60576654600000002</v>
      </c>
      <c r="AB344" s="330">
        <v>0.24</v>
      </c>
      <c r="AC344" s="231"/>
      <c r="AD344" s="231"/>
      <c r="AE344" s="231"/>
      <c r="AF344" s="231"/>
      <c r="AG344" s="331">
        <v>0</v>
      </c>
      <c r="AH344" s="231">
        <v>425</v>
      </c>
      <c r="AI344" s="231">
        <v>5016.3639999999996</v>
      </c>
      <c r="AJ344" s="231">
        <v>5.0163640000000003</v>
      </c>
      <c r="AK344" s="231">
        <v>4.4887574450000001</v>
      </c>
      <c r="AL344" s="331">
        <v>1.77</v>
      </c>
      <c r="AM344" s="231">
        <v>425</v>
      </c>
      <c r="AN344" s="231">
        <v>5016.3639999999996</v>
      </c>
      <c r="AO344" s="231">
        <v>5.0163640000000003</v>
      </c>
      <c r="AP344" s="231">
        <v>4.4887574450000001</v>
      </c>
      <c r="AQ344" s="331">
        <v>1.77</v>
      </c>
      <c r="AR344" s="233"/>
      <c r="AS344" s="233"/>
      <c r="AT344" s="233"/>
      <c r="AU344" s="233"/>
      <c r="AV344" s="233"/>
      <c r="AW344" s="333">
        <v>0</v>
      </c>
      <c r="AX344" s="234">
        <v>1</v>
      </c>
      <c r="AY344" s="234">
        <v>50</v>
      </c>
      <c r="AZ344" s="234">
        <v>0.05</v>
      </c>
      <c r="BA344" s="234">
        <v>5.826047E-3</v>
      </c>
      <c r="BB344" s="336">
        <v>0</v>
      </c>
      <c r="BC344" s="17">
        <v>427</v>
      </c>
      <c r="BD344" s="17">
        <v>5.5</v>
      </c>
      <c r="BE344" s="17">
        <v>5.0999999999999996</v>
      </c>
      <c r="BF344" s="338">
        <v>2.0099999999999998</v>
      </c>
    </row>
    <row r="345" spans="1:58" x14ac:dyDescent="0.25">
      <c r="A345" s="42" t="s">
        <v>483</v>
      </c>
      <c r="B345" s="16" t="s">
        <v>125</v>
      </c>
      <c r="C345" s="252">
        <v>6988</v>
      </c>
      <c r="D345" s="43">
        <v>52.39</v>
      </c>
      <c r="E345" s="227"/>
      <c r="F345" s="227"/>
      <c r="G345" s="227"/>
      <c r="H345" s="227"/>
      <c r="I345" s="227"/>
      <c r="J345" s="325">
        <v>0</v>
      </c>
      <c r="K345" s="228"/>
      <c r="L345" s="228"/>
      <c r="M345" s="228"/>
      <c r="N345" s="228"/>
      <c r="O345" s="228"/>
      <c r="P345" s="327">
        <v>0</v>
      </c>
      <c r="Q345" s="229"/>
      <c r="R345" s="229"/>
      <c r="S345" s="229"/>
      <c r="T345" s="229"/>
      <c r="U345" s="229"/>
      <c r="V345" s="328">
        <v>0</v>
      </c>
      <c r="W345" s="46"/>
      <c r="X345" s="46"/>
      <c r="Y345" s="46"/>
      <c r="Z345" s="46"/>
      <c r="AA345" s="46"/>
      <c r="AB345" s="330">
        <v>0</v>
      </c>
      <c r="AC345" s="231"/>
      <c r="AD345" s="231"/>
      <c r="AE345" s="231"/>
      <c r="AF345" s="231"/>
      <c r="AG345" s="331">
        <v>0</v>
      </c>
      <c r="AH345" s="231">
        <v>219</v>
      </c>
      <c r="AI345" s="231">
        <v>3254.4540000000002</v>
      </c>
      <c r="AJ345" s="231">
        <v>3.254454</v>
      </c>
      <c r="AK345" s="231">
        <v>2.9121600070000002</v>
      </c>
      <c r="AL345" s="331">
        <v>5.56</v>
      </c>
      <c r="AM345" s="231">
        <v>219</v>
      </c>
      <c r="AN345" s="231">
        <v>3254.4540000000002</v>
      </c>
      <c r="AO345" s="231">
        <v>3.254454</v>
      </c>
      <c r="AP345" s="231">
        <v>2.9121600070000002</v>
      </c>
      <c r="AQ345" s="331">
        <v>5.56</v>
      </c>
      <c r="AR345" s="233"/>
      <c r="AS345" s="233"/>
      <c r="AT345" s="233"/>
      <c r="AU345" s="233"/>
      <c r="AV345" s="233"/>
      <c r="AW345" s="333">
        <v>0</v>
      </c>
      <c r="AX345" s="234">
        <v>1</v>
      </c>
      <c r="AY345" s="234">
        <v>600</v>
      </c>
      <c r="AZ345" s="234">
        <v>0.6</v>
      </c>
      <c r="BA345" s="234">
        <v>0.77036683800000005</v>
      </c>
      <c r="BB345" s="336">
        <v>1.47</v>
      </c>
      <c r="BC345" s="17">
        <v>220</v>
      </c>
      <c r="BD345" s="17">
        <v>3.85</v>
      </c>
      <c r="BE345" s="17">
        <v>3.68</v>
      </c>
      <c r="BF345" s="338">
        <v>7.03</v>
      </c>
    </row>
    <row r="346" spans="1:58" x14ac:dyDescent="0.25">
      <c r="A346" s="42" t="s">
        <v>506</v>
      </c>
      <c r="B346" s="16" t="s">
        <v>138</v>
      </c>
      <c r="C346" s="252">
        <v>91815</v>
      </c>
      <c r="D346" s="43">
        <v>688.4</v>
      </c>
      <c r="E346" s="227">
        <v>2</v>
      </c>
      <c r="F346" s="227">
        <v>2</v>
      </c>
      <c r="G346" s="227">
        <v>350</v>
      </c>
      <c r="H346" s="227">
        <v>0.35</v>
      </c>
      <c r="I346" s="227">
        <v>2.09335</v>
      </c>
      <c r="J346" s="325">
        <v>0.3</v>
      </c>
      <c r="K346" s="228"/>
      <c r="L346" s="228"/>
      <c r="M346" s="228"/>
      <c r="N346" s="228"/>
      <c r="O346" s="228"/>
      <c r="P346" s="327">
        <v>0</v>
      </c>
      <c r="Q346" s="229"/>
      <c r="R346" s="229"/>
      <c r="S346" s="229"/>
      <c r="T346" s="229"/>
      <c r="U346" s="229"/>
      <c r="V346" s="328">
        <v>0</v>
      </c>
      <c r="W346" s="46">
        <v>2</v>
      </c>
      <c r="X346" s="46">
        <v>2</v>
      </c>
      <c r="Y346" s="46">
        <v>450</v>
      </c>
      <c r="Z346" s="46">
        <v>0.45</v>
      </c>
      <c r="AA346" s="46">
        <v>2.2388325120000001</v>
      </c>
      <c r="AB346" s="330">
        <v>0.33</v>
      </c>
      <c r="AC346" s="231">
        <v>2</v>
      </c>
      <c r="AD346" s="231">
        <v>106.625</v>
      </c>
      <c r="AE346" s="231">
        <v>0.106625</v>
      </c>
      <c r="AF346" s="231">
        <v>9.5410090000000003E-2</v>
      </c>
      <c r="AG346" s="331">
        <v>0.01</v>
      </c>
      <c r="AH346" s="231">
        <v>1252</v>
      </c>
      <c r="AI346" s="231">
        <v>17866.539000000001</v>
      </c>
      <c r="AJ346" s="231">
        <v>17.866539</v>
      </c>
      <c r="AK346" s="231">
        <v>15.98738846</v>
      </c>
      <c r="AL346" s="331">
        <v>2.3199999999999998</v>
      </c>
      <c r="AM346" s="231">
        <v>1254</v>
      </c>
      <c r="AN346" s="231">
        <v>17973.164000000001</v>
      </c>
      <c r="AO346" s="231">
        <v>17.973164000000001</v>
      </c>
      <c r="AP346" s="231">
        <v>16.08279855</v>
      </c>
      <c r="AQ346" s="331">
        <v>2.34</v>
      </c>
      <c r="AR346" s="233">
        <v>2</v>
      </c>
      <c r="AS346" s="233">
        <v>2</v>
      </c>
      <c r="AT346" s="233">
        <v>9</v>
      </c>
      <c r="AU346" s="233">
        <v>8.9999999999999993E-3</v>
      </c>
      <c r="AV346" s="233">
        <v>1.7888000000000001E-2</v>
      </c>
      <c r="AW346" s="333">
        <v>0</v>
      </c>
      <c r="AX346" s="234">
        <v>3</v>
      </c>
      <c r="AY346" s="234">
        <v>1222</v>
      </c>
      <c r="AZ346" s="234">
        <v>1.222</v>
      </c>
      <c r="BA346" s="234">
        <v>1.254671487</v>
      </c>
      <c r="BB346" s="336">
        <v>0.18</v>
      </c>
      <c r="BC346" s="17">
        <v>1263</v>
      </c>
      <c r="BD346" s="17">
        <v>20</v>
      </c>
      <c r="BE346" s="17">
        <v>21.69</v>
      </c>
      <c r="BF346" s="338">
        <v>3.15</v>
      </c>
    </row>
    <row r="347" spans="1:58" x14ac:dyDescent="0.25">
      <c r="A347" s="42" t="s">
        <v>517</v>
      </c>
      <c r="B347" s="16" t="s">
        <v>151</v>
      </c>
      <c r="C347" s="252">
        <v>16089</v>
      </c>
      <c r="D347" s="43">
        <v>120.63</v>
      </c>
      <c r="E347" s="227">
        <v>1</v>
      </c>
      <c r="F347" s="227">
        <v>1</v>
      </c>
      <c r="G347" s="227">
        <v>387</v>
      </c>
      <c r="H347" s="227">
        <v>0.38700000000000001</v>
      </c>
      <c r="I347" s="227">
        <v>2.3146469999999999</v>
      </c>
      <c r="J347" s="325">
        <v>1.92</v>
      </c>
      <c r="K347" s="228"/>
      <c r="L347" s="228"/>
      <c r="M347" s="228"/>
      <c r="N347" s="228"/>
      <c r="O347" s="228"/>
      <c r="P347" s="327">
        <v>0</v>
      </c>
      <c r="Q347" s="229"/>
      <c r="R347" s="229"/>
      <c r="S347" s="229"/>
      <c r="T347" s="229"/>
      <c r="U347" s="229"/>
      <c r="V347" s="328">
        <v>0</v>
      </c>
      <c r="W347" s="46">
        <v>1</v>
      </c>
      <c r="X347" s="46">
        <v>1</v>
      </c>
      <c r="Y347" s="46">
        <v>81.846869100000006</v>
      </c>
      <c r="Z347" s="46">
        <v>8.1846869000000003E-2</v>
      </c>
      <c r="AA347" s="46">
        <v>0.11442192299999999</v>
      </c>
      <c r="AB347" s="330">
        <v>0.09</v>
      </c>
      <c r="AC347" s="231"/>
      <c r="AD347" s="231"/>
      <c r="AE347" s="231"/>
      <c r="AF347" s="231"/>
      <c r="AG347" s="331">
        <v>0</v>
      </c>
      <c r="AH347" s="231">
        <v>313</v>
      </c>
      <c r="AI347" s="231">
        <v>4525.9589999999998</v>
      </c>
      <c r="AJ347" s="231">
        <v>4.5259590000000003</v>
      </c>
      <c r="AK347" s="231">
        <v>4.0499318139999998</v>
      </c>
      <c r="AL347" s="331">
        <v>3.36</v>
      </c>
      <c r="AM347" s="231">
        <v>313</v>
      </c>
      <c r="AN347" s="231">
        <v>4525.9589999999998</v>
      </c>
      <c r="AO347" s="231">
        <v>4.5259590000000003</v>
      </c>
      <c r="AP347" s="231">
        <v>4.0499318139999998</v>
      </c>
      <c r="AQ347" s="331">
        <v>3.36</v>
      </c>
      <c r="AR347" s="233">
        <v>3</v>
      </c>
      <c r="AS347" s="233">
        <v>3</v>
      </c>
      <c r="AT347" s="233">
        <v>48.5</v>
      </c>
      <c r="AU347" s="233">
        <v>4.8500000000000001E-2</v>
      </c>
      <c r="AV347" s="233">
        <v>7.5044E-2</v>
      </c>
      <c r="AW347" s="333">
        <v>0.06</v>
      </c>
      <c r="AX347" s="234"/>
      <c r="AY347" s="234"/>
      <c r="AZ347" s="234"/>
      <c r="BA347" s="234"/>
      <c r="BB347" s="336">
        <v>0</v>
      </c>
      <c r="BC347" s="17">
        <v>318</v>
      </c>
      <c r="BD347" s="17">
        <v>5.04</v>
      </c>
      <c r="BE347" s="17">
        <v>6.55</v>
      </c>
      <c r="BF347" s="338">
        <v>5.43</v>
      </c>
    </row>
    <row r="348" spans="1:58" x14ac:dyDescent="0.25">
      <c r="A348" s="42" t="s">
        <v>547</v>
      </c>
      <c r="B348" s="16" t="s">
        <v>824</v>
      </c>
      <c r="C348" s="252">
        <v>71911</v>
      </c>
      <c r="D348" s="43">
        <v>539.16</v>
      </c>
      <c r="E348" s="227">
        <v>2</v>
      </c>
      <c r="F348" s="227">
        <v>2</v>
      </c>
      <c r="G348" s="227">
        <v>1983</v>
      </c>
      <c r="H348" s="227">
        <v>1.9830000000000001</v>
      </c>
      <c r="I348" s="227">
        <v>11.860322999999999</v>
      </c>
      <c r="J348" s="325">
        <v>2.2000000000000002</v>
      </c>
      <c r="K348" s="228"/>
      <c r="L348" s="228"/>
      <c r="M348" s="228"/>
      <c r="N348" s="228"/>
      <c r="O348" s="228"/>
      <c r="P348" s="327">
        <v>0</v>
      </c>
      <c r="Q348" s="229"/>
      <c r="R348" s="229"/>
      <c r="S348" s="229"/>
      <c r="T348" s="229"/>
      <c r="U348" s="229"/>
      <c r="V348" s="328">
        <v>0</v>
      </c>
      <c r="W348" s="46">
        <v>1</v>
      </c>
      <c r="X348" s="46">
        <v>2</v>
      </c>
      <c r="Y348" s="46">
        <v>160</v>
      </c>
      <c r="Z348" s="46">
        <v>0.16</v>
      </c>
      <c r="AA348" s="46">
        <v>1.360885071</v>
      </c>
      <c r="AB348" s="330">
        <v>0.25</v>
      </c>
      <c r="AC348" s="231"/>
      <c r="AD348" s="231"/>
      <c r="AE348" s="231"/>
      <c r="AF348" s="231"/>
      <c r="AG348" s="331">
        <v>0</v>
      </c>
      <c r="AH348" s="231">
        <v>552</v>
      </c>
      <c r="AI348" s="231">
        <v>8909.9779999999992</v>
      </c>
      <c r="AJ348" s="231">
        <v>8.9099780000000006</v>
      </c>
      <c r="AK348" s="231">
        <v>7.9728524639999998</v>
      </c>
      <c r="AL348" s="331">
        <v>1.48</v>
      </c>
      <c r="AM348" s="231">
        <v>552</v>
      </c>
      <c r="AN348" s="231">
        <v>8909.9779999999992</v>
      </c>
      <c r="AO348" s="231">
        <v>8.9099780000000006</v>
      </c>
      <c r="AP348" s="231">
        <v>7.9728524639999998</v>
      </c>
      <c r="AQ348" s="331">
        <v>1.48</v>
      </c>
      <c r="AR348" s="233">
        <v>4</v>
      </c>
      <c r="AS348" s="233">
        <v>5</v>
      </c>
      <c r="AT348" s="233">
        <v>463</v>
      </c>
      <c r="AU348" s="233">
        <v>0.46300000000000002</v>
      </c>
      <c r="AV348" s="233">
        <v>1.645408</v>
      </c>
      <c r="AW348" s="333">
        <v>0.31</v>
      </c>
      <c r="AX348" s="234">
        <v>2</v>
      </c>
      <c r="AY348" s="234">
        <v>3600</v>
      </c>
      <c r="AZ348" s="234">
        <v>3.6</v>
      </c>
      <c r="BA348" s="234">
        <v>7.4588857319999997</v>
      </c>
      <c r="BB348" s="336">
        <v>1.38</v>
      </c>
      <c r="BC348" s="17">
        <v>561</v>
      </c>
      <c r="BD348" s="17">
        <v>15.12</v>
      </c>
      <c r="BE348" s="17">
        <v>30.3</v>
      </c>
      <c r="BF348" s="338">
        <v>5.62</v>
      </c>
    </row>
    <row r="349" spans="1:58" x14ac:dyDescent="0.25">
      <c r="A349" s="42" t="s">
        <v>559</v>
      </c>
      <c r="B349" s="16" t="s">
        <v>188</v>
      </c>
      <c r="C349" s="252">
        <v>20529</v>
      </c>
      <c r="D349" s="43">
        <v>153.91999999999999</v>
      </c>
      <c r="E349" s="227">
        <v>2</v>
      </c>
      <c r="F349" s="227">
        <v>2</v>
      </c>
      <c r="G349" s="227">
        <v>150</v>
      </c>
      <c r="H349" s="227">
        <v>0.15</v>
      </c>
      <c r="I349" s="227">
        <v>0.89715</v>
      </c>
      <c r="J349" s="325">
        <v>0.57999999999999996</v>
      </c>
      <c r="K349" s="228"/>
      <c r="L349" s="228"/>
      <c r="M349" s="228"/>
      <c r="N349" s="228"/>
      <c r="O349" s="228"/>
      <c r="P349" s="327">
        <v>0</v>
      </c>
      <c r="Q349" s="229"/>
      <c r="R349" s="229"/>
      <c r="S349" s="229"/>
      <c r="T349" s="229"/>
      <c r="U349" s="229"/>
      <c r="V349" s="328">
        <v>0</v>
      </c>
      <c r="W349" s="46"/>
      <c r="X349" s="46"/>
      <c r="Y349" s="46"/>
      <c r="Z349" s="46"/>
      <c r="AA349" s="46"/>
      <c r="AB349" s="330">
        <v>0</v>
      </c>
      <c r="AC349" s="231"/>
      <c r="AD349" s="231"/>
      <c r="AE349" s="231"/>
      <c r="AF349" s="231"/>
      <c r="AG349" s="331">
        <v>0</v>
      </c>
      <c r="AH349" s="231">
        <v>343</v>
      </c>
      <c r="AI349" s="231">
        <v>4296.6850000000004</v>
      </c>
      <c r="AJ349" s="231">
        <v>4.2966850000000001</v>
      </c>
      <c r="AK349" s="231">
        <v>3.8447721860000001</v>
      </c>
      <c r="AL349" s="331">
        <v>2.5</v>
      </c>
      <c r="AM349" s="231">
        <v>343</v>
      </c>
      <c r="AN349" s="231">
        <v>4296.6850000000004</v>
      </c>
      <c r="AO349" s="231">
        <v>4.2966850000000001</v>
      </c>
      <c r="AP349" s="231">
        <v>3.8447721860000001</v>
      </c>
      <c r="AQ349" s="331">
        <v>2.5</v>
      </c>
      <c r="AR349" s="233">
        <v>3</v>
      </c>
      <c r="AS349" s="233">
        <v>3</v>
      </c>
      <c r="AT349" s="233">
        <v>51.5</v>
      </c>
      <c r="AU349" s="233">
        <v>5.1499999999999997E-2</v>
      </c>
      <c r="AV349" s="233">
        <v>0.12748000000000001</v>
      </c>
      <c r="AW349" s="333">
        <v>0.08</v>
      </c>
      <c r="AX349" s="234">
        <v>4</v>
      </c>
      <c r="AY349" s="234">
        <v>5260</v>
      </c>
      <c r="AZ349" s="234">
        <v>5.26</v>
      </c>
      <c r="BA349" s="234">
        <v>5.4853878280000004</v>
      </c>
      <c r="BB349" s="336">
        <v>3.56</v>
      </c>
      <c r="BC349" s="17">
        <v>352</v>
      </c>
      <c r="BD349" s="17">
        <v>9.76</v>
      </c>
      <c r="BE349" s="17">
        <v>10.35</v>
      </c>
      <c r="BF349" s="338">
        <v>6.73</v>
      </c>
    </row>
    <row r="350" spans="1:58" x14ac:dyDescent="0.25">
      <c r="A350" s="42" t="s">
        <v>560</v>
      </c>
      <c r="B350" s="16" t="s">
        <v>189</v>
      </c>
      <c r="C350" s="252">
        <v>52452</v>
      </c>
      <c r="D350" s="43">
        <v>393.27</v>
      </c>
      <c r="E350" s="227"/>
      <c r="F350" s="227"/>
      <c r="G350" s="227"/>
      <c r="H350" s="227"/>
      <c r="I350" s="227"/>
      <c r="J350" s="325">
        <v>0</v>
      </c>
      <c r="K350" s="228"/>
      <c r="L350" s="228"/>
      <c r="M350" s="228"/>
      <c r="N350" s="228"/>
      <c r="O350" s="228"/>
      <c r="P350" s="327">
        <v>0</v>
      </c>
      <c r="Q350" s="229"/>
      <c r="R350" s="229"/>
      <c r="S350" s="229"/>
      <c r="T350" s="229"/>
      <c r="U350" s="229"/>
      <c r="V350" s="328">
        <v>0</v>
      </c>
      <c r="W350" s="46">
        <v>1</v>
      </c>
      <c r="X350" s="46">
        <v>1</v>
      </c>
      <c r="Y350" s="46">
        <v>240</v>
      </c>
      <c r="Z350" s="46">
        <v>0.24</v>
      </c>
      <c r="AA350" s="46">
        <v>1.301980911</v>
      </c>
      <c r="AB350" s="330">
        <v>0.33</v>
      </c>
      <c r="AC350" s="231">
        <v>1</v>
      </c>
      <c r="AD350" s="231">
        <v>1.53</v>
      </c>
      <c r="AE350" s="231">
        <v>1.5299999999999999E-3</v>
      </c>
      <c r="AF350" s="231">
        <v>1.369079E-3</v>
      </c>
      <c r="AG350" s="331">
        <v>0</v>
      </c>
      <c r="AH350" s="231">
        <v>753</v>
      </c>
      <c r="AI350" s="231">
        <v>11617.081</v>
      </c>
      <c r="AJ350" s="231">
        <v>11.617081000000001</v>
      </c>
      <c r="AK350" s="231">
        <v>10.395230249999999</v>
      </c>
      <c r="AL350" s="331">
        <v>2.64</v>
      </c>
      <c r="AM350" s="231">
        <v>754</v>
      </c>
      <c r="AN350" s="231">
        <v>11618.611000000001</v>
      </c>
      <c r="AO350" s="231">
        <v>11.618611</v>
      </c>
      <c r="AP350" s="231">
        <v>10.396599330000001</v>
      </c>
      <c r="AQ350" s="331">
        <v>2.64</v>
      </c>
      <c r="AR350" s="233">
        <v>2</v>
      </c>
      <c r="AS350" s="233">
        <v>4</v>
      </c>
      <c r="AT350" s="233">
        <v>2125</v>
      </c>
      <c r="AU350" s="233">
        <v>2.125</v>
      </c>
      <c r="AV350" s="233">
        <v>9.4155890000000007</v>
      </c>
      <c r="AW350" s="333">
        <v>2.39</v>
      </c>
      <c r="AX350" s="234">
        <v>1</v>
      </c>
      <c r="AY350" s="234">
        <v>600</v>
      </c>
      <c r="AZ350" s="234">
        <v>0.6</v>
      </c>
      <c r="BA350" s="234">
        <v>0.54180303100000005</v>
      </c>
      <c r="BB350" s="336">
        <v>0.14000000000000001</v>
      </c>
      <c r="BC350" s="17">
        <v>758</v>
      </c>
      <c r="BD350" s="17">
        <v>14.58</v>
      </c>
      <c r="BE350" s="17">
        <v>21.66</v>
      </c>
      <c r="BF350" s="338">
        <v>5.51</v>
      </c>
    </row>
    <row r="351" spans="1:58" x14ac:dyDescent="0.25">
      <c r="A351" s="42" t="s">
        <v>573</v>
      </c>
      <c r="B351" s="16" t="s">
        <v>204</v>
      </c>
      <c r="C351" s="252">
        <v>6466</v>
      </c>
      <c r="D351" s="43">
        <v>48.48</v>
      </c>
      <c r="E351" s="227"/>
      <c r="F351" s="227"/>
      <c r="G351" s="227"/>
      <c r="H351" s="227"/>
      <c r="I351" s="227"/>
      <c r="J351" s="325">
        <v>0</v>
      </c>
      <c r="K351" s="228"/>
      <c r="L351" s="228"/>
      <c r="M351" s="228"/>
      <c r="N351" s="228"/>
      <c r="O351" s="228"/>
      <c r="P351" s="327">
        <v>0</v>
      </c>
      <c r="Q351" s="229"/>
      <c r="R351" s="229"/>
      <c r="S351" s="229"/>
      <c r="T351" s="229"/>
      <c r="U351" s="229"/>
      <c r="V351" s="328">
        <v>0</v>
      </c>
      <c r="W351" s="46"/>
      <c r="X351" s="46"/>
      <c r="Y351" s="46"/>
      <c r="Z351" s="46"/>
      <c r="AA351" s="46"/>
      <c r="AB351" s="330">
        <v>0</v>
      </c>
      <c r="AC351" s="231"/>
      <c r="AD351" s="231"/>
      <c r="AE351" s="231"/>
      <c r="AF351" s="231"/>
      <c r="AG351" s="331">
        <v>0</v>
      </c>
      <c r="AH351" s="231">
        <v>98</v>
      </c>
      <c r="AI351" s="231">
        <v>1472.22</v>
      </c>
      <c r="AJ351" s="231">
        <v>1.4722200000000001</v>
      </c>
      <c r="AK351" s="231">
        <v>1.3173761879999999</v>
      </c>
      <c r="AL351" s="331">
        <v>2.72</v>
      </c>
      <c r="AM351" s="231">
        <v>98</v>
      </c>
      <c r="AN351" s="231">
        <v>1472.22</v>
      </c>
      <c r="AO351" s="231">
        <v>1.4722200000000001</v>
      </c>
      <c r="AP351" s="231">
        <v>1.3173761879999999</v>
      </c>
      <c r="AQ351" s="331">
        <v>2.72</v>
      </c>
      <c r="AR351" s="233">
        <v>2</v>
      </c>
      <c r="AS351" s="233">
        <v>3</v>
      </c>
      <c r="AT351" s="233">
        <v>3500</v>
      </c>
      <c r="AU351" s="233">
        <v>3.5</v>
      </c>
      <c r="AV351" s="233">
        <v>7.9422249999999996</v>
      </c>
      <c r="AW351" s="333">
        <v>16.38</v>
      </c>
      <c r="AX351" s="234">
        <v>3</v>
      </c>
      <c r="AY351" s="234">
        <v>2100</v>
      </c>
      <c r="AZ351" s="234">
        <v>2.1</v>
      </c>
      <c r="BA351" s="234">
        <v>2.030759084</v>
      </c>
      <c r="BB351" s="336">
        <v>4.1900000000000004</v>
      </c>
      <c r="BC351" s="17">
        <v>103</v>
      </c>
      <c r="BD351" s="17">
        <v>7.07</v>
      </c>
      <c r="BE351" s="17">
        <v>11.29</v>
      </c>
      <c r="BF351" s="338">
        <v>23.29</v>
      </c>
    </row>
    <row r="352" spans="1:58" x14ac:dyDescent="0.25">
      <c r="A352" s="42" t="s">
        <v>578</v>
      </c>
      <c r="B352" s="16" t="s">
        <v>209</v>
      </c>
      <c r="C352" s="252">
        <v>11772</v>
      </c>
      <c r="D352" s="43">
        <v>88.26</v>
      </c>
      <c r="E352" s="227">
        <v>1</v>
      </c>
      <c r="F352" s="227">
        <v>1</v>
      </c>
      <c r="G352" s="227">
        <v>99</v>
      </c>
      <c r="H352" s="227">
        <v>9.9000000000000005E-2</v>
      </c>
      <c r="I352" s="227">
        <v>0.59211899999999995</v>
      </c>
      <c r="J352" s="325">
        <v>0.67</v>
      </c>
      <c r="K352" s="228"/>
      <c r="L352" s="228"/>
      <c r="M352" s="228"/>
      <c r="N352" s="228"/>
      <c r="O352" s="228"/>
      <c r="P352" s="327">
        <v>0</v>
      </c>
      <c r="Q352" s="229"/>
      <c r="R352" s="229"/>
      <c r="S352" s="229"/>
      <c r="T352" s="229"/>
      <c r="U352" s="229"/>
      <c r="V352" s="328">
        <v>0</v>
      </c>
      <c r="W352" s="46"/>
      <c r="X352" s="46"/>
      <c r="Y352" s="46"/>
      <c r="Z352" s="46"/>
      <c r="AA352" s="46"/>
      <c r="AB352" s="330">
        <v>0</v>
      </c>
      <c r="AC352" s="231">
        <v>1</v>
      </c>
      <c r="AD352" s="231">
        <v>94.5</v>
      </c>
      <c r="AE352" s="231">
        <v>9.4500000000000001E-2</v>
      </c>
      <c r="AF352" s="231">
        <v>8.4560764999999996E-2</v>
      </c>
      <c r="AG352" s="331">
        <v>0.1</v>
      </c>
      <c r="AH352" s="231">
        <v>319</v>
      </c>
      <c r="AI352" s="231">
        <v>5765.7439999999997</v>
      </c>
      <c r="AJ352" s="231">
        <v>5.7657439999999998</v>
      </c>
      <c r="AK352" s="231">
        <v>5.1593198390000001</v>
      </c>
      <c r="AL352" s="331">
        <v>5.85</v>
      </c>
      <c r="AM352" s="231">
        <v>320</v>
      </c>
      <c r="AN352" s="231">
        <v>5860.2439999999997</v>
      </c>
      <c r="AO352" s="231">
        <v>5.8602439999999998</v>
      </c>
      <c r="AP352" s="231">
        <v>5.2438806040000001</v>
      </c>
      <c r="AQ352" s="331">
        <v>5.94</v>
      </c>
      <c r="AR352" s="233"/>
      <c r="AS352" s="233"/>
      <c r="AT352" s="233"/>
      <c r="AU352" s="233"/>
      <c r="AV352" s="233"/>
      <c r="AW352" s="333">
        <v>0</v>
      </c>
      <c r="AX352" s="234">
        <v>5</v>
      </c>
      <c r="AY352" s="234">
        <v>12600</v>
      </c>
      <c r="AZ352" s="234">
        <v>12.6</v>
      </c>
      <c r="BA352" s="234">
        <v>28.207062730000001</v>
      </c>
      <c r="BB352" s="336">
        <v>31.96</v>
      </c>
      <c r="BC352" s="17">
        <v>326</v>
      </c>
      <c r="BD352" s="17">
        <v>18.559999999999999</v>
      </c>
      <c r="BE352" s="17">
        <v>34.04</v>
      </c>
      <c r="BF352" s="338">
        <v>38.57</v>
      </c>
    </row>
    <row r="353" spans="1:58" x14ac:dyDescent="0.25">
      <c r="A353" s="42" t="s">
        <v>605</v>
      </c>
      <c r="B353" s="16" t="s">
        <v>234</v>
      </c>
      <c r="C353" s="252">
        <v>24978</v>
      </c>
      <c r="D353" s="43">
        <v>187.28</v>
      </c>
      <c r="E353" s="227">
        <v>1</v>
      </c>
      <c r="F353" s="227">
        <v>3</v>
      </c>
      <c r="G353" s="227">
        <v>960</v>
      </c>
      <c r="H353" s="227">
        <v>0.96</v>
      </c>
      <c r="I353" s="227">
        <v>5.7417600000000002</v>
      </c>
      <c r="J353" s="325">
        <v>3.07</v>
      </c>
      <c r="K353" s="228"/>
      <c r="L353" s="228"/>
      <c r="M353" s="228"/>
      <c r="N353" s="228"/>
      <c r="O353" s="228"/>
      <c r="P353" s="327">
        <v>0</v>
      </c>
      <c r="Q353" s="229"/>
      <c r="R353" s="229"/>
      <c r="S353" s="229"/>
      <c r="T353" s="229"/>
      <c r="U353" s="229"/>
      <c r="V353" s="328">
        <v>0</v>
      </c>
      <c r="W353" s="46">
        <v>1</v>
      </c>
      <c r="X353" s="46">
        <v>1</v>
      </c>
      <c r="Y353" s="46">
        <v>125</v>
      </c>
      <c r="Z353" s="46">
        <v>0.125</v>
      </c>
      <c r="AA353" s="46">
        <v>0.77569569000000005</v>
      </c>
      <c r="AB353" s="330">
        <v>0.41</v>
      </c>
      <c r="AC353" s="231">
        <v>1</v>
      </c>
      <c r="AD353" s="231">
        <v>9.92</v>
      </c>
      <c r="AE353" s="231">
        <v>9.92E-3</v>
      </c>
      <c r="AF353" s="231">
        <v>8.876643E-3</v>
      </c>
      <c r="AG353" s="331">
        <v>0</v>
      </c>
      <c r="AH353" s="231">
        <v>309</v>
      </c>
      <c r="AI353" s="231">
        <v>4478.49</v>
      </c>
      <c r="AJ353" s="231">
        <v>4.4784899999999999</v>
      </c>
      <c r="AK353" s="231">
        <v>4.0074554649999996</v>
      </c>
      <c r="AL353" s="331">
        <v>2.14</v>
      </c>
      <c r="AM353" s="231">
        <v>310</v>
      </c>
      <c r="AN353" s="231">
        <v>4488.41</v>
      </c>
      <c r="AO353" s="231">
        <v>4.48841</v>
      </c>
      <c r="AP353" s="231">
        <v>4.0163321090000004</v>
      </c>
      <c r="AQ353" s="331">
        <v>2.14</v>
      </c>
      <c r="AR353" s="233">
        <v>2</v>
      </c>
      <c r="AS353" s="233">
        <v>4</v>
      </c>
      <c r="AT353" s="233">
        <v>2350</v>
      </c>
      <c r="AU353" s="233">
        <v>2.35</v>
      </c>
      <c r="AV353" s="233">
        <v>8.2203166670000005</v>
      </c>
      <c r="AW353" s="333">
        <v>4.3899999999999997</v>
      </c>
      <c r="AX353" s="234">
        <v>3</v>
      </c>
      <c r="AY353" s="234">
        <v>6000</v>
      </c>
      <c r="AZ353" s="234">
        <v>6</v>
      </c>
      <c r="BA353" s="234">
        <v>6.908627128</v>
      </c>
      <c r="BB353" s="336">
        <v>3.69</v>
      </c>
      <c r="BC353" s="17">
        <v>317</v>
      </c>
      <c r="BD353" s="17">
        <v>13.92</v>
      </c>
      <c r="BE353" s="17">
        <v>25.66</v>
      </c>
      <c r="BF353" s="338">
        <v>13.7</v>
      </c>
    </row>
    <row r="354" spans="1:58" x14ac:dyDescent="0.25">
      <c r="A354" s="42" t="s">
        <v>634</v>
      </c>
      <c r="B354" s="16" t="s">
        <v>834</v>
      </c>
      <c r="C354" s="252">
        <v>10287</v>
      </c>
      <c r="D354" s="43">
        <v>77.13</v>
      </c>
      <c r="E354" s="227"/>
      <c r="F354" s="227"/>
      <c r="G354" s="227"/>
      <c r="H354" s="227"/>
      <c r="I354" s="227"/>
      <c r="J354" s="325">
        <v>0</v>
      </c>
      <c r="K354" s="228"/>
      <c r="L354" s="228"/>
      <c r="M354" s="228"/>
      <c r="N354" s="228"/>
      <c r="O354" s="228"/>
      <c r="P354" s="327">
        <v>0</v>
      </c>
      <c r="Q354" s="229"/>
      <c r="R354" s="229"/>
      <c r="S354" s="229"/>
      <c r="T354" s="229"/>
      <c r="U354" s="229"/>
      <c r="V354" s="328">
        <v>0</v>
      </c>
      <c r="W354" s="46">
        <v>1</v>
      </c>
      <c r="X354" s="46">
        <v>2</v>
      </c>
      <c r="Y354" s="46">
        <v>80</v>
      </c>
      <c r="Z354" s="46">
        <v>0.08</v>
      </c>
      <c r="AA354" s="46">
        <v>0.35681772</v>
      </c>
      <c r="AB354" s="330">
        <v>0.46</v>
      </c>
      <c r="AC354" s="231"/>
      <c r="AD354" s="231"/>
      <c r="AE354" s="231"/>
      <c r="AF354" s="231"/>
      <c r="AG354" s="331">
        <v>0</v>
      </c>
      <c r="AH354" s="231">
        <v>201</v>
      </c>
      <c r="AI354" s="231">
        <v>2112.2449999999999</v>
      </c>
      <c r="AJ354" s="231">
        <v>2.1122450000000002</v>
      </c>
      <c r="AK354" s="231">
        <v>1.890085223</v>
      </c>
      <c r="AL354" s="331">
        <v>2.4500000000000002</v>
      </c>
      <c r="AM354" s="231">
        <v>201</v>
      </c>
      <c r="AN354" s="231">
        <v>2112.2449999999999</v>
      </c>
      <c r="AO354" s="231">
        <v>2.1122450000000002</v>
      </c>
      <c r="AP354" s="231">
        <v>1.890085223</v>
      </c>
      <c r="AQ354" s="331">
        <v>2.4500000000000002</v>
      </c>
      <c r="AR354" s="233">
        <v>3</v>
      </c>
      <c r="AS354" s="233">
        <v>4</v>
      </c>
      <c r="AT354" s="233">
        <v>693</v>
      </c>
      <c r="AU354" s="233">
        <v>0.69299999999999995</v>
      </c>
      <c r="AV354" s="233">
        <v>1.6815389999999999</v>
      </c>
      <c r="AW354" s="333">
        <v>2.1800000000000002</v>
      </c>
      <c r="AX354" s="234">
        <v>4</v>
      </c>
      <c r="AY354" s="234">
        <v>6750</v>
      </c>
      <c r="AZ354" s="234">
        <v>6.75</v>
      </c>
      <c r="BA354" s="234">
        <v>11.157156840000001</v>
      </c>
      <c r="BB354" s="336">
        <v>14.47</v>
      </c>
      <c r="BC354" s="17">
        <v>209</v>
      </c>
      <c r="BD354" s="17">
        <v>9.64</v>
      </c>
      <c r="BE354" s="17">
        <v>15.09</v>
      </c>
      <c r="BF354" s="338">
        <v>19.559999999999999</v>
      </c>
    </row>
    <row r="355" spans="1:58" x14ac:dyDescent="0.25">
      <c r="A355" s="42" t="s">
        <v>694</v>
      </c>
      <c r="B355" s="16" t="s">
        <v>317</v>
      </c>
      <c r="C355" s="252">
        <v>17660</v>
      </c>
      <c r="D355" s="43">
        <v>132.41</v>
      </c>
      <c r="E355" s="227"/>
      <c r="F355" s="227"/>
      <c r="G355" s="227"/>
      <c r="H355" s="227"/>
      <c r="I355" s="227"/>
      <c r="J355" s="325">
        <v>0</v>
      </c>
      <c r="K355" s="228"/>
      <c r="L355" s="228"/>
      <c r="M355" s="228"/>
      <c r="N355" s="228"/>
      <c r="O355" s="228"/>
      <c r="P355" s="327">
        <v>0</v>
      </c>
      <c r="Q355" s="229"/>
      <c r="R355" s="229"/>
      <c r="S355" s="229"/>
      <c r="T355" s="229"/>
      <c r="U355" s="229"/>
      <c r="V355" s="328">
        <v>0</v>
      </c>
      <c r="W355" s="46">
        <v>1</v>
      </c>
      <c r="X355" s="46">
        <v>1</v>
      </c>
      <c r="Y355" s="46">
        <v>4240</v>
      </c>
      <c r="Z355" s="46">
        <v>4.24</v>
      </c>
      <c r="AA355" s="46">
        <v>5.9275200000000003</v>
      </c>
      <c r="AB355" s="330">
        <v>4.4800000000000004</v>
      </c>
      <c r="AC355" s="231">
        <v>1</v>
      </c>
      <c r="AD355" s="231">
        <v>114.24</v>
      </c>
      <c r="AE355" s="231">
        <v>0.11423999999999999</v>
      </c>
      <c r="AF355" s="231">
        <v>0.10222457</v>
      </c>
      <c r="AG355" s="331">
        <v>0.08</v>
      </c>
      <c r="AH355" s="231">
        <v>138</v>
      </c>
      <c r="AI355" s="231">
        <v>1334.701</v>
      </c>
      <c r="AJ355" s="231">
        <v>1.3347009999999999</v>
      </c>
      <c r="AK355" s="231">
        <v>1.1943210360000001</v>
      </c>
      <c r="AL355" s="331">
        <v>0.9</v>
      </c>
      <c r="AM355" s="231">
        <v>139</v>
      </c>
      <c r="AN355" s="231">
        <v>1448.941</v>
      </c>
      <c r="AO355" s="231">
        <v>1.448941</v>
      </c>
      <c r="AP355" s="231">
        <v>1.296545606</v>
      </c>
      <c r="AQ355" s="331">
        <v>0.98</v>
      </c>
      <c r="AR355" s="233">
        <v>7</v>
      </c>
      <c r="AS355" s="233">
        <v>13</v>
      </c>
      <c r="AT355" s="233">
        <v>5123</v>
      </c>
      <c r="AU355" s="233">
        <v>5.1230000000000002</v>
      </c>
      <c r="AV355" s="233">
        <v>17.36197933</v>
      </c>
      <c r="AW355" s="333">
        <v>13.11</v>
      </c>
      <c r="AX355" s="234"/>
      <c r="AY355" s="234"/>
      <c r="AZ355" s="234"/>
      <c r="BA355" s="234"/>
      <c r="BB355" s="336">
        <v>0</v>
      </c>
      <c r="BC355" s="17">
        <v>147</v>
      </c>
      <c r="BD355" s="17">
        <v>10.81</v>
      </c>
      <c r="BE355" s="17">
        <v>24.59</v>
      </c>
      <c r="BF355" s="338">
        <v>18.57</v>
      </c>
    </row>
    <row r="356" spans="1:58" x14ac:dyDescent="0.25">
      <c r="A356" s="42" t="s">
        <v>375</v>
      </c>
      <c r="B356" s="16" t="s">
        <v>12</v>
      </c>
      <c r="C356" s="252">
        <v>24330</v>
      </c>
      <c r="D356" s="43">
        <v>182.42</v>
      </c>
      <c r="E356" s="227"/>
      <c r="F356" s="227"/>
      <c r="G356" s="227"/>
      <c r="H356" s="227"/>
      <c r="I356" s="227"/>
      <c r="J356" s="325">
        <v>0</v>
      </c>
      <c r="K356" s="228"/>
      <c r="L356" s="228"/>
      <c r="M356" s="228"/>
      <c r="N356" s="228"/>
      <c r="O356" s="228"/>
      <c r="P356" s="327">
        <v>0</v>
      </c>
      <c r="Q356" s="229"/>
      <c r="R356" s="229"/>
      <c r="S356" s="229"/>
      <c r="T356" s="229"/>
      <c r="U356" s="229"/>
      <c r="V356" s="328">
        <v>0</v>
      </c>
      <c r="W356" s="46">
        <v>1</v>
      </c>
      <c r="X356" s="46">
        <v>1</v>
      </c>
      <c r="Y356" s="46"/>
      <c r="Z356" s="46"/>
      <c r="AA356" s="46"/>
      <c r="AB356" s="330">
        <v>0</v>
      </c>
      <c r="AC356" s="231">
        <v>2</v>
      </c>
      <c r="AD356" s="231">
        <v>62.04</v>
      </c>
      <c r="AE356" s="231">
        <v>6.2039999999999998E-2</v>
      </c>
      <c r="AF356" s="231">
        <v>5.5514813000000003E-2</v>
      </c>
      <c r="AG356" s="331">
        <v>0.03</v>
      </c>
      <c r="AH356" s="231">
        <v>370</v>
      </c>
      <c r="AI356" s="231">
        <v>4265.5879999999997</v>
      </c>
      <c r="AJ356" s="231">
        <v>4.2655880000000002</v>
      </c>
      <c r="AK356" s="231">
        <v>3.8169458779999998</v>
      </c>
      <c r="AL356" s="331">
        <v>2.09</v>
      </c>
      <c r="AM356" s="231">
        <v>372</v>
      </c>
      <c r="AN356" s="231">
        <v>4327.6279999999997</v>
      </c>
      <c r="AO356" s="231">
        <v>4.3276279999999998</v>
      </c>
      <c r="AP356" s="231">
        <v>3.8724606910000001</v>
      </c>
      <c r="AQ356" s="331">
        <v>2.12</v>
      </c>
      <c r="AR356" s="233">
        <v>3</v>
      </c>
      <c r="AS356" s="233">
        <v>6</v>
      </c>
      <c r="AT356" s="233">
        <v>17042</v>
      </c>
      <c r="AU356" s="233">
        <v>17.042000000000002</v>
      </c>
      <c r="AV356" s="233">
        <v>26.002199999999998</v>
      </c>
      <c r="AW356" s="333">
        <v>14.25</v>
      </c>
      <c r="AX356" s="234">
        <v>3</v>
      </c>
      <c r="AY356" s="234">
        <v>1700</v>
      </c>
      <c r="AZ356" s="234">
        <v>1.7</v>
      </c>
      <c r="BA356" s="234">
        <v>2.4473541590000001</v>
      </c>
      <c r="BB356" s="336">
        <v>1.34</v>
      </c>
      <c r="BC356" s="17">
        <v>379</v>
      </c>
      <c r="BD356" s="17">
        <v>23.07</v>
      </c>
      <c r="BE356" s="17">
        <v>32.32</v>
      </c>
      <c r="BF356" s="338">
        <v>17.72</v>
      </c>
    </row>
    <row r="357" spans="1:58" x14ac:dyDescent="0.25">
      <c r="A357" s="42" t="s">
        <v>428</v>
      </c>
      <c r="B357" s="16" t="s">
        <v>63</v>
      </c>
      <c r="C357" s="252">
        <v>11640</v>
      </c>
      <c r="D357" s="43">
        <v>87.27</v>
      </c>
      <c r="E357" s="227"/>
      <c r="F357" s="227"/>
      <c r="G357" s="227"/>
      <c r="H357" s="227"/>
      <c r="I357" s="227"/>
      <c r="J357" s="325">
        <v>0</v>
      </c>
      <c r="K357" s="228"/>
      <c r="L357" s="228"/>
      <c r="M357" s="228"/>
      <c r="N357" s="228"/>
      <c r="O357" s="228"/>
      <c r="P357" s="327">
        <v>0</v>
      </c>
      <c r="Q357" s="229"/>
      <c r="R357" s="229"/>
      <c r="S357" s="229"/>
      <c r="T357" s="229"/>
      <c r="U357" s="229"/>
      <c r="V357" s="328">
        <v>0</v>
      </c>
      <c r="W357" s="46"/>
      <c r="X357" s="46"/>
      <c r="Y357" s="46"/>
      <c r="Z357" s="46"/>
      <c r="AA357" s="46"/>
      <c r="AB357" s="330">
        <v>0</v>
      </c>
      <c r="AC357" s="231"/>
      <c r="AD357" s="231"/>
      <c r="AE357" s="231"/>
      <c r="AF357" s="231"/>
      <c r="AG357" s="331">
        <v>0</v>
      </c>
      <c r="AH357" s="231">
        <v>361</v>
      </c>
      <c r="AI357" s="231">
        <v>4605.835</v>
      </c>
      <c r="AJ357" s="231">
        <v>4.6058349999999999</v>
      </c>
      <c r="AK357" s="231">
        <v>4.1214066889999996</v>
      </c>
      <c r="AL357" s="331">
        <v>4.72</v>
      </c>
      <c r="AM357" s="231">
        <v>361</v>
      </c>
      <c r="AN357" s="231">
        <v>4605.835</v>
      </c>
      <c r="AO357" s="231">
        <v>4.6058349999999999</v>
      </c>
      <c r="AP357" s="231">
        <v>4.1214066889999996</v>
      </c>
      <c r="AQ357" s="331">
        <v>4.72</v>
      </c>
      <c r="AR357" s="233"/>
      <c r="AS357" s="233"/>
      <c r="AT357" s="233"/>
      <c r="AU357" s="233"/>
      <c r="AV357" s="233"/>
      <c r="AW357" s="333">
        <v>0</v>
      </c>
      <c r="AX357" s="234"/>
      <c r="AY357" s="234"/>
      <c r="AZ357" s="234"/>
      <c r="BA357" s="234"/>
      <c r="BB357" s="336">
        <v>0</v>
      </c>
      <c r="BC357" s="17">
        <v>361</v>
      </c>
      <c r="BD357" s="17">
        <v>4.6100000000000003</v>
      </c>
      <c r="BE357" s="17">
        <v>4.12</v>
      </c>
      <c r="BF357" s="338">
        <v>4.72</v>
      </c>
    </row>
    <row r="358" spans="1:58" x14ac:dyDescent="0.25">
      <c r="A358" s="42" t="s">
        <v>449</v>
      </c>
      <c r="B358" s="16" t="s">
        <v>86</v>
      </c>
      <c r="C358" s="252">
        <v>16854</v>
      </c>
      <c r="D358" s="43">
        <v>126.37</v>
      </c>
      <c r="E358" s="227"/>
      <c r="F358" s="227"/>
      <c r="G358" s="227"/>
      <c r="H358" s="227"/>
      <c r="I358" s="227"/>
      <c r="J358" s="325">
        <v>0</v>
      </c>
      <c r="K358" s="228"/>
      <c r="L358" s="228"/>
      <c r="M358" s="228"/>
      <c r="N358" s="228"/>
      <c r="O358" s="228"/>
      <c r="P358" s="327">
        <v>0</v>
      </c>
      <c r="Q358" s="229"/>
      <c r="R358" s="229"/>
      <c r="S358" s="229"/>
      <c r="T358" s="229"/>
      <c r="U358" s="229"/>
      <c r="V358" s="328">
        <v>0</v>
      </c>
      <c r="W358" s="46">
        <v>2</v>
      </c>
      <c r="X358" s="46">
        <v>4</v>
      </c>
      <c r="Y358" s="46">
        <v>240</v>
      </c>
      <c r="Z358" s="46">
        <v>0.24</v>
      </c>
      <c r="AA358" s="46">
        <v>1.453877334</v>
      </c>
      <c r="AB358" s="330">
        <v>1.1499999999999999</v>
      </c>
      <c r="AC358" s="231">
        <v>1</v>
      </c>
      <c r="AD358" s="231">
        <v>6</v>
      </c>
      <c r="AE358" s="231">
        <v>6.0000000000000001E-3</v>
      </c>
      <c r="AF358" s="231">
        <v>5.3689369999999998E-3</v>
      </c>
      <c r="AG358" s="331">
        <v>0</v>
      </c>
      <c r="AH358" s="231">
        <v>464</v>
      </c>
      <c r="AI358" s="231">
        <v>6569.7870000000003</v>
      </c>
      <c r="AJ358" s="231">
        <v>6.5697869999999998</v>
      </c>
      <c r="AK358" s="231">
        <v>5.8787959379999997</v>
      </c>
      <c r="AL358" s="331">
        <v>4.6500000000000004</v>
      </c>
      <c r="AM358" s="231">
        <v>465</v>
      </c>
      <c r="AN358" s="231">
        <v>6575.7870000000003</v>
      </c>
      <c r="AO358" s="231">
        <v>6.575787</v>
      </c>
      <c r="AP358" s="231">
        <v>5.8841648749999997</v>
      </c>
      <c r="AQ358" s="331">
        <v>4.66</v>
      </c>
      <c r="AR358" s="233">
        <v>4</v>
      </c>
      <c r="AS358" s="233">
        <v>6</v>
      </c>
      <c r="AT358" s="233">
        <v>3321</v>
      </c>
      <c r="AU358" s="233">
        <v>3.3210000000000002</v>
      </c>
      <c r="AV358" s="233">
        <v>8.6984890000000004</v>
      </c>
      <c r="AW358" s="333">
        <v>6.88</v>
      </c>
      <c r="AX358" s="234">
        <v>3</v>
      </c>
      <c r="AY358" s="234">
        <v>2200</v>
      </c>
      <c r="AZ358" s="234">
        <v>2.2000000000000002</v>
      </c>
      <c r="BA358" s="234">
        <v>2.7794275800000001</v>
      </c>
      <c r="BB358" s="336">
        <v>2.2000000000000002</v>
      </c>
      <c r="BC358" s="17">
        <v>474</v>
      </c>
      <c r="BD358" s="17">
        <v>12.34</v>
      </c>
      <c r="BE358" s="17">
        <v>18.82</v>
      </c>
      <c r="BF358" s="338">
        <v>14.89</v>
      </c>
    </row>
    <row r="359" spans="1:58" x14ac:dyDescent="0.25">
      <c r="A359" s="42" t="s">
        <v>518</v>
      </c>
      <c r="B359" s="16" t="s">
        <v>152</v>
      </c>
      <c r="C359" s="252">
        <v>11353</v>
      </c>
      <c r="D359" s="43">
        <v>85.12</v>
      </c>
      <c r="E359" s="227"/>
      <c r="F359" s="227"/>
      <c r="G359" s="227"/>
      <c r="H359" s="227"/>
      <c r="I359" s="227"/>
      <c r="J359" s="325">
        <v>0</v>
      </c>
      <c r="K359" s="228"/>
      <c r="L359" s="228"/>
      <c r="M359" s="228"/>
      <c r="N359" s="228"/>
      <c r="O359" s="228"/>
      <c r="P359" s="327">
        <v>0</v>
      </c>
      <c r="Q359" s="229"/>
      <c r="R359" s="229"/>
      <c r="S359" s="229"/>
      <c r="T359" s="229"/>
      <c r="U359" s="229"/>
      <c r="V359" s="328">
        <v>0</v>
      </c>
      <c r="W359" s="46"/>
      <c r="X359" s="46"/>
      <c r="Y359" s="46"/>
      <c r="Z359" s="46"/>
      <c r="AA359" s="46"/>
      <c r="AB359" s="330">
        <v>0</v>
      </c>
      <c r="AC359" s="231"/>
      <c r="AD359" s="231"/>
      <c r="AE359" s="231"/>
      <c r="AF359" s="231"/>
      <c r="AG359" s="331">
        <v>0</v>
      </c>
      <c r="AH359" s="231">
        <v>268</v>
      </c>
      <c r="AI359" s="231">
        <v>3586.7060000000001</v>
      </c>
      <c r="AJ359" s="231">
        <v>3.5867059999999999</v>
      </c>
      <c r="AK359" s="231">
        <v>3.209466709</v>
      </c>
      <c r="AL359" s="331">
        <v>3.77</v>
      </c>
      <c r="AM359" s="231">
        <v>268</v>
      </c>
      <c r="AN359" s="231">
        <v>3586.7060000000001</v>
      </c>
      <c r="AO359" s="231">
        <v>3.5867059999999999</v>
      </c>
      <c r="AP359" s="231">
        <v>3.209466709</v>
      </c>
      <c r="AQ359" s="331">
        <v>3.77</v>
      </c>
      <c r="AR359" s="233">
        <v>4</v>
      </c>
      <c r="AS359" s="233">
        <v>4</v>
      </c>
      <c r="AT359" s="233">
        <v>56</v>
      </c>
      <c r="AU359" s="233">
        <v>5.6000000000000001E-2</v>
      </c>
      <c r="AV359" s="233">
        <v>0.107948</v>
      </c>
      <c r="AW359" s="333">
        <v>0.13</v>
      </c>
      <c r="AX359" s="234">
        <v>3</v>
      </c>
      <c r="AY359" s="234">
        <v>5300</v>
      </c>
      <c r="AZ359" s="234">
        <v>5.3</v>
      </c>
      <c r="BA359" s="234">
        <v>12.398114530000001</v>
      </c>
      <c r="BB359" s="336">
        <v>14.57</v>
      </c>
      <c r="BC359" s="17">
        <v>275</v>
      </c>
      <c r="BD359" s="17">
        <v>8.94</v>
      </c>
      <c r="BE359" s="17">
        <v>15.72</v>
      </c>
      <c r="BF359" s="338">
        <v>18.46</v>
      </c>
    </row>
    <row r="360" spans="1:58" x14ac:dyDescent="0.25">
      <c r="A360" s="42" t="s">
        <v>535</v>
      </c>
      <c r="B360" s="16" t="s">
        <v>171</v>
      </c>
      <c r="C360" s="252">
        <v>25140</v>
      </c>
      <c r="D360" s="43">
        <v>188.49</v>
      </c>
      <c r="E360" s="227">
        <v>2</v>
      </c>
      <c r="F360" s="227">
        <v>4</v>
      </c>
      <c r="G360" s="227">
        <v>1575</v>
      </c>
      <c r="H360" s="227">
        <v>1.575</v>
      </c>
      <c r="I360" s="227">
        <v>9.4200750000000006</v>
      </c>
      <c r="J360" s="325">
        <v>5</v>
      </c>
      <c r="K360" s="228"/>
      <c r="L360" s="228"/>
      <c r="M360" s="228"/>
      <c r="N360" s="228"/>
      <c r="O360" s="228"/>
      <c r="P360" s="327">
        <v>0</v>
      </c>
      <c r="Q360" s="229"/>
      <c r="R360" s="229"/>
      <c r="S360" s="229"/>
      <c r="T360" s="229"/>
      <c r="U360" s="229"/>
      <c r="V360" s="328">
        <v>0</v>
      </c>
      <c r="W360" s="46">
        <v>1</v>
      </c>
      <c r="X360" s="46">
        <v>1</v>
      </c>
      <c r="Y360" s="46">
        <v>105</v>
      </c>
      <c r="Z360" s="46">
        <v>0.105</v>
      </c>
      <c r="AA360" s="46">
        <v>0.88378546199999997</v>
      </c>
      <c r="AB360" s="330">
        <v>0.47</v>
      </c>
      <c r="AC360" s="231"/>
      <c r="AD360" s="231"/>
      <c r="AE360" s="231"/>
      <c r="AF360" s="231"/>
      <c r="AG360" s="331">
        <v>0</v>
      </c>
      <c r="AH360" s="231">
        <v>619</v>
      </c>
      <c r="AI360" s="231">
        <v>8766.7549999999992</v>
      </c>
      <c r="AJ360" s="231">
        <v>8.7667549999999999</v>
      </c>
      <c r="AK360" s="231">
        <v>7.844693242</v>
      </c>
      <c r="AL360" s="331">
        <v>4.16</v>
      </c>
      <c r="AM360" s="231">
        <v>619</v>
      </c>
      <c r="AN360" s="231">
        <v>8766.7549999999992</v>
      </c>
      <c r="AO360" s="231">
        <v>8.7667549999999999</v>
      </c>
      <c r="AP360" s="231">
        <v>7.844693242</v>
      </c>
      <c r="AQ360" s="331">
        <v>4.16</v>
      </c>
      <c r="AR360" s="233">
        <v>8</v>
      </c>
      <c r="AS360" s="233">
        <v>14</v>
      </c>
      <c r="AT360" s="233">
        <v>1546</v>
      </c>
      <c r="AU360" s="233">
        <v>1.546</v>
      </c>
      <c r="AV360" s="233">
        <v>5.1171530000000001</v>
      </c>
      <c r="AW360" s="333">
        <v>2.71</v>
      </c>
      <c r="AX360" s="234">
        <v>5</v>
      </c>
      <c r="AY360" s="234">
        <v>6200</v>
      </c>
      <c r="AZ360" s="234">
        <v>6.2</v>
      </c>
      <c r="BA360" s="234">
        <v>9.7966746800000006</v>
      </c>
      <c r="BB360" s="336">
        <v>5.2</v>
      </c>
      <c r="BC360" s="17">
        <v>635</v>
      </c>
      <c r="BD360" s="17">
        <v>18.190000000000001</v>
      </c>
      <c r="BE360" s="17">
        <v>33.06</v>
      </c>
      <c r="BF360" s="338">
        <v>17.54</v>
      </c>
    </row>
    <row r="361" spans="1:58" x14ac:dyDescent="0.25">
      <c r="A361" s="42" t="s">
        <v>599</v>
      </c>
      <c r="B361" s="16" t="s">
        <v>228</v>
      </c>
      <c r="C361" s="252">
        <v>24593</v>
      </c>
      <c r="D361" s="43">
        <v>184.39</v>
      </c>
      <c r="E361" s="227"/>
      <c r="F361" s="227"/>
      <c r="G361" s="227"/>
      <c r="H361" s="227"/>
      <c r="I361" s="227"/>
      <c r="J361" s="325">
        <v>0</v>
      </c>
      <c r="K361" s="228">
        <v>1</v>
      </c>
      <c r="L361" s="228">
        <v>2</v>
      </c>
      <c r="M361" s="228">
        <v>1473</v>
      </c>
      <c r="N361" s="228">
        <v>1.4730000000000001</v>
      </c>
      <c r="O361" s="228">
        <v>2.1153</v>
      </c>
      <c r="P361" s="327">
        <v>1.1499999999999999</v>
      </c>
      <c r="Q361" s="229"/>
      <c r="R361" s="229"/>
      <c r="S361" s="229"/>
      <c r="T361" s="229"/>
      <c r="U361" s="229"/>
      <c r="V361" s="328">
        <v>0</v>
      </c>
      <c r="W361" s="46"/>
      <c r="X361" s="46"/>
      <c r="Y361" s="46"/>
      <c r="Z361" s="46"/>
      <c r="AA361" s="46"/>
      <c r="AB361" s="330">
        <v>0</v>
      </c>
      <c r="AC361" s="231"/>
      <c r="AD361" s="231"/>
      <c r="AE361" s="231"/>
      <c r="AF361" s="231"/>
      <c r="AG361" s="331">
        <v>0</v>
      </c>
      <c r="AH361" s="231">
        <v>461</v>
      </c>
      <c r="AI361" s="231">
        <v>6239.973</v>
      </c>
      <c r="AJ361" s="231">
        <v>6.239973</v>
      </c>
      <c r="AK361" s="231">
        <v>5.5836708140000004</v>
      </c>
      <c r="AL361" s="331">
        <v>3.03</v>
      </c>
      <c r="AM361" s="231">
        <v>461</v>
      </c>
      <c r="AN361" s="231">
        <v>6239.973</v>
      </c>
      <c r="AO361" s="231">
        <v>6.239973</v>
      </c>
      <c r="AP361" s="231">
        <v>5.5836708140000004</v>
      </c>
      <c r="AQ361" s="331">
        <v>3.03</v>
      </c>
      <c r="AR361" s="233"/>
      <c r="AS361" s="233"/>
      <c r="AT361" s="233"/>
      <c r="AU361" s="233"/>
      <c r="AV361" s="233"/>
      <c r="AW361" s="333">
        <v>0</v>
      </c>
      <c r="AX361" s="234">
        <v>6</v>
      </c>
      <c r="AY361" s="234">
        <v>8700</v>
      </c>
      <c r="AZ361" s="234">
        <v>8.6999999999999993</v>
      </c>
      <c r="BA361" s="234">
        <v>13.52069185</v>
      </c>
      <c r="BB361" s="336">
        <v>7.33</v>
      </c>
      <c r="BC361" s="17">
        <v>468</v>
      </c>
      <c r="BD361" s="17">
        <v>16.41</v>
      </c>
      <c r="BE361" s="17">
        <v>21.22</v>
      </c>
      <c r="BF361" s="338">
        <v>11.51</v>
      </c>
    </row>
    <row r="362" spans="1:58" x14ac:dyDescent="0.25">
      <c r="A362" s="42" t="s">
        <v>693</v>
      </c>
      <c r="B362" s="16" t="s">
        <v>316</v>
      </c>
      <c r="C362" s="252">
        <v>19452</v>
      </c>
      <c r="D362" s="43">
        <v>145.84</v>
      </c>
      <c r="E362" s="227"/>
      <c r="F362" s="227"/>
      <c r="G362" s="227"/>
      <c r="H362" s="227"/>
      <c r="I362" s="227"/>
      <c r="J362" s="325">
        <v>0</v>
      </c>
      <c r="K362" s="228"/>
      <c r="L362" s="228"/>
      <c r="M362" s="228"/>
      <c r="N362" s="228"/>
      <c r="O362" s="228"/>
      <c r="P362" s="327">
        <v>0</v>
      </c>
      <c r="Q362" s="229"/>
      <c r="R362" s="229"/>
      <c r="S362" s="229"/>
      <c r="T362" s="229"/>
      <c r="U362" s="229"/>
      <c r="V362" s="328">
        <v>0</v>
      </c>
      <c r="W362" s="46">
        <v>1</v>
      </c>
      <c r="X362" s="46">
        <v>1</v>
      </c>
      <c r="Y362" s="46">
        <v>80</v>
      </c>
      <c r="Z362" s="46">
        <v>0.08</v>
      </c>
      <c r="AA362" s="46">
        <v>0.47664374100000001</v>
      </c>
      <c r="AB362" s="330">
        <v>0.33</v>
      </c>
      <c r="AC362" s="231">
        <v>1</v>
      </c>
      <c r="AD362" s="231">
        <v>0.56999999999999995</v>
      </c>
      <c r="AE362" s="231">
        <v>5.6999999999999998E-4</v>
      </c>
      <c r="AF362" s="231">
        <v>5.1004900000000005E-4</v>
      </c>
      <c r="AG362" s="331">
        <v>0</v>
      </c>
      <c r="AH362" s="231">
        <v>685</v>
      </c>
      <c r="AI362" s="231">
        <v>11136.844999999999</v>
      </c>
      <c r="AJ362" s="231">
        <v>11.136844999999999</v>
      </c>
      <c r="AK362" s="231">
        <v>9.9655040790000005</v>
      </c>
      <c r="AL362" s="331">
        <v>6.83</v>
      </c>
      <c r="AM362" s="231">
        <v>686</v>
      </c>
      <c r="AN362" s="231">
        <v>11137.415000000001</v>
      </c>
      <c r="AO362" s="231">
        <v>11.137415000000001</v>
      </c>
      <c r="AP362" s="231">
        <v>9.9660141279999994</v>
      </c>
      <c r="AQ362" s="331">
        <v>6.83</v>
      </c>
      <c r="AR362" s="233"/>
      <c r="AS362" s="233"/>
      <c r="AT362" s="233"/>
      <c r="AU362" s="233"/>
      <c r="AV362" s="233"/>
      <c r="AW362" s="333">
        <v>0</v>
      </c>
      <c r="AX362" s="234">
        <v>2</v>
      </c>
      <c r="AY362" s="234">
        <v>1200</v>
      </c>
      <c r="AZ362" s="234">
        <v>1.2</v>
      </c>
      <c r="BA362" s="234">
        <v>1.3649473569999999</v>
      </c>
      <c r="BB362" s="336">
        <v>0.94</v>
      </c>
      <c r="BC362" s="17">
        <v>689</v>
      </c>
      <c r="BD362" s="17">
        <v>12.42</v>
      </c>
      <c r="BE362" s="17">
        <v>11.81</v>
      </c>
      <c r="BF362" s="338">
        <v>8.1</v>
      </c>
    </row>
    <row r="363" spans="1:58" x14ac:dyDescent="0.25">
      <c r="A363" s="42" t="s">
        <v>377</v>
      </c>
      <c r="B363" s="16" t="s">
        <v>14</v>
      </c>
      <c r="C363" s="252">
        <v>18847</v>
      </c>
      <c r="D363" s="43">
        <v>141.31</v>
      </c>
      <c r="E363" s="227"/>
      <c r="F363" s="227"/>
      <c r="G363" s="227"/>
      <c r="H363" s="227"/>
      <c r="I363" s="227"/>
      <c r="J363" s="325">
        <v>0</v>
      </c>
      <c r="K363" s="228"/>
      <c r="L363" s="228"/>
      <c r="M363" s="228"/>
      <c r="N363" s="228"/>
      <c r="O363" s="228"/>
      <c r="P363" s="327">
        <v>0</v>
      </c>
      <c r="Q363" s="229"/>
      <c r="R363" s="229"/>
      <c r="S363" s="229"/>
      <c r="T363" s="229"/>
      <c r="U363" s="229"/>
      <c r="V363" s="328">
        <v>0</v>
      </c>
      <c r="W363" s="46">
        <v>1</v>
      </c>
      <c r="X363" s="46">
        <v>1</v>
      </c>
      <c r="Y363" s="46">
        <v>243.84484979999999</v>
      </c>
      <c r="Z363" s="46">
        <v>0.24384485</v>
      </c>
      <c r="AA363" s="46">
        <v>0.34089510000000001</v>
      </c>
      <c r="AB363" s="330">
        <v>0.24</v>
      </c>
      <c r="AC363" s="231"/>
      <c r="AD363" s="231"/>
      <c r="AE363" s="231"/>
      <c r="AF363" s="231"/>
      <c r="AG363" s="331">
        <v>0</v>
      </c>
      <c r="AH363" s="231">
        <v>603</v>
      </c>
      <c r="AI363" s="231">
        <v>7364.3860000000004</v>
      </c>
      <c r="AJ363" s="231">
        <v>7.3643859999999997</v>
      </c>
      <c r="AK363" s="231">
        <v>6.5898213290000003</v>
      </c>
      <c r="AL363" s="331">
        <v>4.66</v>
      </c>
      <c r="AM363" s="231">
        <v>603</v>
      </c>
      <c r="AN363" s="231">
        <v>7364.3860000000004</v>
      </c>
      <c r="AO363" s="231">
        <v>7.3643859999999997</v>
      </c>
      <c r="AP363" s="231">
        <v>6.5898213290000003</v>
      </c>
      <c r="AQ363" s="331">
        <v>4.66</v>
      </c>
      <c r="AR363" s="233">
        <v>1</v>
      </c>
      <c r="AS363" s="233">
        <v>2</v>
      </c>
      <c r="AT363" s="233">
        <v>10.3</v>
      </c>
      <c r="AU363" s="233">
        <v>1.03E-2</v>
      </c>
      <c r="AV363" s="233">
        <v>3.07038E-2</v>
      </c>
      <c r="AW363" s="333">
        <v>0.02</v>
      </c>
      <c r="AX363" s="234">
        <v>5</v>
      </c>
      <c r="AY363" s="234">
        <v>5407.6</v>
      </c>
      <c r="AZ363" s="234">
        <v>5.4076000000000004</v>
      </c>
      <c r="BA363" s="234">
        <v>8.2828097679999999</v>
      </c>
      <c r="BB363" s="336">
        <v>5.86</v>
      </c>
      <c r="BC363" s="17">
        <v>610</v>
      </c>
      <c r="BD363" s="17">
        <v>13.03</v>
      </c>
      <c r="BE363" s="17">
        <v>15.24</v>
      </c>
      <c r="BF363" s="338">
        <v>10.79</v>
      </c>
    </row>
    <row r="364" spans="1:58" x14ac:dyDescent="0.25">
      <c r="A364" s="42" t="s">
        <v>415</v>
      </c>
      <c r="B364" s="16" t="s">
        <v>51</v>
      </c>
      <c r="C364" s="252">
        <v>14913</v>
      </c>
      <c r="D364" s="43">
        <v>111.81</v>
      </c>
      <c r="E364" s="227">
        <v>1</v>
      </c>
      <c r="F364" s="227">
        <v>1</v>
      </c>
      <c r="G364" s="227">
        <v>340</v>
      </c>
      <c r="H364" s="227">
        <v>0.34</v>
      </c>
      <c r="I364" s="227">
        <v>2.0335399999999999</v>
      </c>
      <c r="J364" s="325">
        <v>1.82</v>
      </c>
      <c r="K364" s="228"/>
      <c r="L364" s="228"/>
      <c r="M364" s="228"/>
      <c r="N364" s="228"/>
      <c r="O364" s="228"/>
      <c r="P364" s="327">
        <v>0</v>
      </c>
      <c r="Q364" s="229"/>
      <c r="R364" s="229"/>
      <c r="S364" s="229"/>
      <c r="T364" s="229"/>
      <c r="U364" s="229"/>
      <c r="V364" s="328">
        <v>0</v>
      </c>
      <c r="W364" s="46"/>
      <c r="X364" s="46"/>
      <c r="Y364" s="46"/>
      <c r="Z364" s="46"/>
      <c r="AA364" s="46"/>
      <c r="AB364" s="330">
        <v>0</v>
      </c>
      <c r="AC364" s="231">
        <v>2</v>
      </c>
      <c r="AD364" s="231">
        <v>18.21</v>
      </c>
      <c r="AE364" s="231">
        <v>1.821E-2</v>
      </c>
      <c r="AF364" s="231">
        <v>1.6294724999999999E-2</v>
      </c>
      <c r="AG364" s="331">
        <v>0.01</v>
      </c>
      <c r="AH364" s="231">
        <v>325</v>
      </c>
      <c r="AI364" s="231">
        <v>4357.1329999999998</v>
      </c>
      <c r="AJ364" s="231">
        <v>4.3571330000000001</v>
      </c>
      <c r="AK364" s="231">
        <v>3.8988624409999999</v>
      </c>
      <c r="AL364" s="331">
        <v>3.49</v>
      </c>
      <c r="AM364" s="231">
        <v>327</v>
      </c>
      <c r="AN364" s="231">
        <v>4375.3429999999998</v>
      </c>
      <c r="AO364" s="231">
        <v>4.375343</v>
      </c>
      <c r="AP364" s="231">
        <v>3.9151571660000002</v>
      </c>
      <c r="AQ364" s="331">
        <v>3.5</v>
      </c>
      <c r="AR364" s="233">
        <v>2</v>
      </c>
      <c r="AS364" s="233">
        <v>2</v>
      </c>
      <c r="AT364" s="233">
        <v>12.5</v>
      </c>
      <c r="AU364" s="233">
        <v>1.2500000000000001E-2</v>
      </c>
      <c r="AV364" s="233">
        <v>4.4644999999999997E-2</v>
      </c>
      <c r="AW364" s="333">
        <v>0.04</v>
      </c>
      <c r="AX364" s="234">
        <v>2</v>
      </c>
      <c r="AY364" s="234">
        <v>5000</v>
      </c>
      <c r="AZ364" s="234">
        <v>5</v>
      </c>
      <c r="BA364" s="234">
        <v>9.3538731320000004</v>
      </c>
      <c r="BB364" s="336">
        <v>8.3699999999999992</v>
      </c>
      <c r="BC364" s="17">
        <v>332</v>
      </c>
      <c r="BD364" s="17">
        <v>9.73</v>
      </c>
      <c r="BE364" s="17">
        <v>15.35</v>
      </c>
      <c r="BF364" s="338">
        <v>13.73</v>
      </c>
    </row>
    <row r="365" spans="1:58" x14ac:dyDescent="0.25">
      <c r="A365" s="42" t="s">
        <v>441</v>
      </c>
      <c r="B365" s="16" t="s">
        <v>811</v>
      </c>
      <c r="C365" s="252">
        <v>6953</v>
      </c>
      <c r="D365" s="43">
        <v>52.13</v>
      </c>
      <c r="E365" s="227">
        <v>1</v>
      </c>
      <c r="F365" s="227">
        <v>1</v>
      </c>
      <c r="G365" s="227">
        <v>5000</v>
      </c>
      <c r="H365" s="227">
        <v>5</v>
      </c>
      <c r="I365" s="227">
        <v>29.905000000000001</v>
      </c>
      <c r="J365" s="325">
        <v>57.36</v>
      </c>
      <c r="K365" s="228"/>
      <c r="L365" s="228"/>
      <c r="M365" s="228"/>
      <c r="N365" s="228"/>
      <c r="O365" s="228"/>
      <c r="P365" s="327">
        <v>0</v>
      </c>
      <c r="Q365" s="229"/>
      <c r="R365" s="229"/>
      <c r="S365" s="229"/>
      <c r="T365" s="229"/>
      <c r="U365" s="229"/>
      <c r="V365" s="328">
        <v>0</v>
      </c>
      <c r="W365" s="46">
        <v>1</v>
      </c>
      <c r="X365" s="46">
        <v>1</v>
      </c>
      <c r="Y365" s="46">
        <v>99.892703859999997</v>
      </c>
      <c r="Z365" s="46">
        <v>9.9892703999999999E-2</v>
      </c>
      <c r="AA365" s="46">
        <v>0.13965</v>
      </c>
      <c r="AB365" s="330">
        <v>0.27</v>
      </c>
      <c r="AC365" s="231">
        <v>1</v>
      </c>
      <c r="AD365" s="231">
        <v>181.05</v>
      </c>
      <c r="AE365" s="231">
        <v>0.18104999999999999</v>
      </c>
      <c r="AF365" s="231">
        <v>0.16200768800000001</v>
      </c>
      <c r="AG365" s="331">
        <v>0.31</v>
      </c>
      <c r="AH365" s="231">
        <v>234</v>
      </c>
      <c r="AI365" s="231">
        <v>3711.0410000000002</v>
      </c>
      <c r="AJ365" s="231">
        <v>3.7110409999999998</v>
      </c>
      <c r="AK365" s="231">
        <v>3.3207245159999998</v>
      </c>
      <c r="AL365" s="331">
        <v>6.37</v>
      </c>
      <c r="AM365" s="231">
        <v>235</v>
      </c>
      <c r="AN365" s="231">
        <v>3892.0909999999999</v>
      </c>
      <c r="AO365" s="231">
        <v>3.8920910000000002</v>
      </c>
      <c r="AP365" s="231">
        <v>3.4827322039999999</v>
      </c>
      <c r="AQ365" s="331">
        <v>6.68</v>
      </c>
      <c r="AR365" s="233">
        <v>1</v>
      </c>
      <c r="AS365" s="233">
        <v>1</v>
      </c>
      <c r="AT365" s="233">
        <v>34</v>
      </c>
      <c r="AU365" s="233">
        <v>3.4000000000000002E-2</v>
      </c>
      <c r="AV365" s="233">
        <v>9.5300000000000003E-3</v>
      </c>
      <c r="AW365" s="333">
        <v>0.02</v>
      </c>
      <c r="AX365" s="234"/>
      <c r="AY365" s="234"/>
      <c r="AZ365" s="234"/>
      <c r="BA365" s="234"/>
      <c r="BB365" s="336">
        <v>0</v>
      </c>
      <c r="BC365" s="17">
        <v>238</v>
      </c>
      <c r="BD365" s="17">
        <v>9.0299999999999994</v>
      </c>
      <c r="BE365" s="17">
        <v>33.54</v>
      </c>
      <c r="BF365" s="338">
        <v>64.33</v>
      </c>
    </row>
    <row r="366" spans="1:58" x14ac:dyDescent="0.25">
      <c r="A366" s="42" t="s">
        <v>451</v>
      </c>
      <c r="B366" s="16" t="s">
        <v>88</v>
      </c>
      <c r="C366" s="252">
        <v>17729</v>
      </c>
      <c r="D366" s="43">
        <v>132.93</v>
      </c>
      <c r="E366" s="227"/>
      <c r="F366" s="227"/>
      <c r="G366" s="227"/>
      <c r="H366" s="227"/>
      <c r="I366" s="227"/>
      <c r="J366" s="325">
        <v>0</v>
      </c>
      <c r="K366" s="228"/>
      <c r="L366" s="228"/>
      <c r="M366" s="228"/>
      <c r="N366" s="228"/>
      <c r="O366" s="228"/>
      <c r="P366" s="327">
        <v>0</v>
      </c>
      <c r="Q366" s="229"/>
      <c r="R366" s="229"/>
      <c r="S366" s="229"/>
      <c r="T366" s="229"/>
      <c r="U366" s="229"/>
      <c r="V366" s="328">
        <v>0</v>
      </c>
      <c r="W366" s="46"/>
      <c r="X366" s="46"/>
      <c r="Y366" s="46"/>
      <c r="Z366" s="46"/>
      <c r="AA366" s="46"/>
      <c r="AB366" s="330">
        <v>0</v>
      </c>
      <c r="AC366" s="231"/>
      <c r="AD366" s="231"/>
      <c r="AE366" s="231"/>
      <c r="AF366" s="231"/>
      <c r="AG366" s="331">
        <v>0</v>
      </c>
      <c r="AH366" s="231">
        <v>388</v>
      </c>
      <c r="AI366" s="231">
        <v>8767.6730000000007</v>
      </c>
      <c r="AJ366" s="231">
        <v>8.7676730000000003</v>
      </c>
      <c r="AK366" s="231">
        <v>7.8455146899999999</v>
      </c>
      <c r="AL366" s="331">
        <v>5.9</v>
      </c>
      <c r="AM366" s="231">
        <v>388</v>
      </c>
      <c r="AN366" s="231">
        <v>8767.6730000000007</v>
      </c>
      <c r="AO366" s="231">
        <v>8.7676730000000003</v>
      </c>
      <c r="AP366" s="231">
        <v>7.8455146899999999</v>
      </c>
      <c r="AQ366" s="331">
        <v>5.9</v>
      </c>
      <c r="AR366" s="233"/>
      <c r="AS366" s="233"/>
      <c r="AT366" s="233"/>
      <c r="AU366" s="233"/>
      <c r="AV366" s="233"/>
      <c r="AW366" s="333">
        <v>0</v>
      </c>
      <c r="AX366" s="234">
        <v>4</v>
      </c>
      <c r="AY366" s="234">
        <v>8700</v>
      </c>
      <c r="AZ366" s="234">
        <v>8.6999999999999993</v>
      </c>
      <c r="BA366" s="234">
        <v>21.082858949999999</v>
      </c>
      <c r="BB366" s="336">
        <v>15.86</v>
      </c>
      <c r="BC366" s="17">
        <v>392</v>
      </c>
      <c r="BD366" s="17">
        <v>17.47</v>
      </c>
      <c r="BE366" s="17">
        <v>28.93</v>
      </c>
      <c r="BF366" s="338">
        <v>21.76</v>
      </c>
    </row>
    <row r="367" spans="1:58" x14ac:dyDescent="0.25">
      <c r="A367" s="42" t="s">
        <v>488</v>
      </c>
      <c r="B367" s="16" t="s">
        <v>130</v>
      </c>
      <c r="C367" s="252">
        <v>14646</v>
      </c>
      <c r="D367" s="43">
        <v>109.81</v>
      </c>
      <c r="E367" s="227"/>
      <c r="F367" s="227"/>
      <c r="G367" s="227"/>
      <c r="H367" s="227"/>
      <c r="I367" s="227"/>
      <c r="J367" s="325">
        <v>0</v>
      </c>
      <c r="K367" s="228"/>
      <c r="L367" s="228"/>
      <c r="M367" s="228"/>
      <c r="N367" s="228"/>
      <c r="O367" s="228"/>
      <c r="P367" s="327">
        <v>0</v>
      </c>
      <c r="Q367" s="229"/>
      <c r="R367" s="229"/>
      <c r="S367" s="229"/>
      <c r="T367" s="229"/>
      <c r="U367" s="229"/>
      <c r="V367" s="328">
        <v>0</v>
      </c>
      <c r="W367" s="46"/>
      <c r="X367" s="46"/>
      <c r="Y367" s="46"/>
      <c r="Z367" s="46"/>
      <c r="AA367" s="46"/>
      <c r="AB367" s="330">
        <v>0</v>
      </c>
      <c r="AC367" s="231"/>
      <c r="AD367" s="231"/>
      <c r="AE367" s="231"/>
      <c r="AF367" s="231"/>
      <c r="AG367" s="331">
        <v>0</v>
      </c>
      <c r="AH367" s="231">
        <v>240</v>
      </c>
      <c r="AI367" s="231">
        <v>2364.0149999999999</v>
      </c>
      <c r="AJ367" s="231">
        <v>2.3640150000000002</v>
      </c>
      <c r="AK367" s="231">
        <v>2.1153747869999999</v>
      </c>
      <c r="AL367" s="331">
        <v>1.93</v>
      </c>
      <c r="AM367" s="231">
        <v>240</v>
      </c>
      <c r="AN367" s="231">
        <v>2364.0149999999999</v>
      </c>
      <c r="AO367" s="231">
        <v>2.3640150000000002</v>
      </c>
      <c r="AP367" s="231">
        <v>2.1153747869999999</v>
      </c>
      <c r="AQ367" s="331">
        <v>1.93</v>
      </c>
      <c r="AR367" s="233"/>
      <c r="AS367" s="233"/>
      <c r="AT367" s="233"/>
      <c r="AU367" s="233"/>
      <c r="AV367" s="233"/>
      <c r="AW367" s="333">
        <v>0</v>
      </c>
      <c r="AX367" s="234">
        <v>5</v>
      </c>
      <c r="AY367" s="234">
        <v>10000</v>
      </c>
      <c r="AZ367" s="234">
        <v>10</v>
      </c>
      <c r="BA367" s="234">
        <v>20.698888010000001</v>
      </c>
      <c r="BB367" s="336">
        <v>18.850000000000001</v>
      </c>
      <c r="BC367" s="17">
        <v>245</v>
      </c>
      <c r="BD367" s="17">
        <v>12.36</v>
      </c>
      <c r="BE367" s="17">
        <v>22.81</v>
      </c>
      <c r="BF367" s="338">
        <v>20.78</v>
      </c>
    </row>
    <row r="368" spans="1:58" x14ac:dyDescent="0.25">
      <c r="A368" s="42" t="s">
        <v>523</v>
      </c>
      <c r="B368" s="16" t="s">
        <v>160</v>
      </c>
      <c r="C368" s="252">
        <v>30965</v>
      </c>
      <c r="D368" s="43">
        <v>232.17</v>
      </c>
      <c r="E368" s="227">
        <v>1</v>
      </c>
      <c r="F368" s="227">
        <v>1</v>
      </c>
      <c r="G368" s="227">
        <v>20</v>
      </c>
      <c r="H368" s="227">
        <v>0.02</v>
      </c>
      <c r="I368" s="227">
        <v>0.11962</v>
      </c>
      <c r="J368" s="325">
        <v>0.05</v>
      </c>
      <c r="K368" s="228"/>
      <c r="L368" s="228"/>
      <c r="M368" s="228"/>
      <c r="N368" s="228"/>
      <c r="O368" s="228"/>
      <c r="P368" s="327">
        <v>0</v>
      </c>
      <c r="Q368" s="229"/>
      <c r="R368" s="229"/>
      <c r="S368" s="229"/>
      <c r="T368" s="229"/>
      <c r="U368" s="229"/>
      <c r="V368" s="328">
        <v>0</v>
      </c>
      <c r="W368" s="46">
        <v>1</v>
      </c>
      <c r="X368" s="46">
        <v>2</v>
      </c>
      <c r="Y368" s="46">
        <v>380</v>
      </c>
      <c r="Z368" s="46">
        <v>0.38</v>
      </c>
      <c r="AA368" s="46">
        <v>1.4473662</v>
      </c>
      <c r="AB368" s="330">
        <v>0.62</v>
      </c>
      <c r="AC368" s="231">
        <v>1</v>
      </c>
      <c r="AD368" s="231">
        <v>254</v>
      </c>
      <c r="AE368" s="231">
        <v>0.254</v>
      </c>
      <c r="AF368" s="231">
        <v>0.22728502</v>
      </c>
      <c r="AG368" s="331">
        <v>0.1</v>
      </c>
      <c r="AH368" s="231">
        <v>457</v>
      </c>
      <c r="AI368" s="231">
        <v>6122.6639999999998</v>
      </c>
      <c r="AJ368" s="231">
        <v>6.1226640000000003</v>
      </c>
      <c r="AK368" s="231">
        <v>5.478700033</v>
      </c>
      <c r="AL368" s="331">
        <v>2.36</v>
      </c>
      <c r="AM368" s="231">
        <v>458</v>
      </c>
      <c r="AN368" s="231">
        <v>6376.6639999999998</v>
      </c>
      <c r="AO368" s="231">
        <v>6.3766639999999999</v>
      </c>
      <c r="AP368" s="231">
        <v>5.7059850519999999</v>
      </c>
      <c r="AQ368" s="331">
        <v>2.46</v>
      </c>
      <c r="AR368" s="233"/>
      <c r="AS368" s="233"/>
      <c r="AT368" s="233"/>
      <c r="AU368" s="233"/>
      <c r="AV368" s="233"/>
      <c r="AW368" s="333">
        <v>0</v>
      </c>
      <c r="AX368" s="234">
        <v>2</v>
      </c>
      <c r="AY368" s="234">
        <v>3150</v>
      </c>
      <c r="AZ368" s="234">
        <v>3.15</v>
      </c>
      <c r="BA368" s="234">
        <v>4.8707518800000003</v>
      </c>
      <c r="BB368" s="336">
        <v>2.1</v>
      </c>
      <c r="BC368" s="17">
        <v>462</v>
      </c>
      <c r="BD368" s="17">
        <v>9.93</v>
      </c>
      <c r="BE368" s="17">
        <v>12.14</v>
      </c>
      <c r="BF368" s="338">
        <v>5.23</v>
      </c>
    </row>
    <row r="369" spans="1:58" x14ac:dyDescent="0.25">
      <c r="A369" s="42" t="s">
        <v>380</v>
      </c>
      <c r="B369" s="16" t="s">
        <v>17</v>
      </c>
      <c r="C369" s="252">
        <v>13412</v>
      </c>
      <c r="D369" s="43">
        <v>100.56</v>
      </c>
      <c r="E369" s="227">
        <v>1</v>
      </c>
      <c r="F369" s="227">
        <v>1</v>
      </c>
      <c r="G369" s="227">
        <v>250</v>
      </c>
      <c r="H369" s="227">
        <v>0.25</v>
      </c>
      <c r="I369" s="227">
        <v>1.49525</v>
      </c>
      <c r="J369" s="325">
        <v>1.49</v>
      </c>
      <c r="K369" s="228"/>
      <c r="L369" s="228"/>
      <c r="M369" s="228"/>
      <c r="N369" s="228"/>
      <c r="O369" s="228"/>
      <c r="P369" s="327">
        <v>0</v>
      </c>
      <c r="Q369" s="229"/>
      <c r="R369" s="229"/>
      <c r="S369" s="229"/>
      <c r="T369" s="229"/>
      <c r="U369" s="229"/>
      <c r="V369" s="328">
        <v>0</v>
      </c>
      <c r="W369" s="46"/>
      <c r="X369" s="46"/>
      <c r="Y369" s="46"/>
      <c r="Z369" s="46"/>
      <c r="AA369" s="46"/>
      <c r="AB369" s="330">
        <v>0</v>
      </c>
      <c r="AC369" s="231"/>
      <c r="AD369" s="231"/>
      <c r="AE369" s="231"/>
      <c r="AF369" s="231"/>
      <c r="AG369" s="331">
        <v>0</v>
      </c>
      <c r="AH369" s="231">
        <v>393</v>
      </c>
      <c r="AI369" s="231">
        <v>8355.3230000000003</v>
      </c>
      <c r="AJ369" s="231">
        <v>8.3553230000000003</v>
      </c>
      <c r="AK369" s="231">
        <v>7.476534462</v>
      </c>
      <c r="AL369" s="331">
        <v>7.43</v>
      </c>
      <c r="AM369" s="231">
        <v>393</v>
      </c>
      <c r="AN369" s="231">
        <v>8355.3230000000003</v>
      </c>
      <c r="AO369" s="231">
        <v>8.3553230000000003</v>
      </c>
      <c r="AP369" s="231">
        <v>7.476534462</v>
      </c>
      <c r="AQ369" s="331">
        <v>7.43</v>
      </c>
      <c r="AR369" s="233">
        <v>4</v>
      </c>
      <c r="AS369" s="233">
        <v>4</v>
      </c>
      <c r="AT369" s="233">
        <v>22.26</v>
      </c>
      <c r="AU369" s="233">
        <v>2.2200000000000001E-2</v>
      </c>
      <c r="AV369" s="233">
        <v>5.2248999999999997E-2</v>
      </c>
      <c r="AW369" s="333">
        <v>0.05</v>
      </c>
      <c r="AX369" s="234">
        <v>11</v>
      </c>
      <c r="AY369" s="234">
        <v>34500</v>
      </c>
      <c r="AZ369" s="234">
        <v>34.5</v>
      </c>
      <c r="BA369" s="234">
        <v>77.789141319999999</v>
      </c>
      <c r="BB369" s="336">
        <v>77.36</v>
      </c>
      <c r="BC369" s="17">
        <v>409</v>
      </c>
      <c r="BD369" s="17">
        <v>43.13</v>
      </c>
      <c r="BE369" s="17">
        <v>86.81</v>
      </c>
      <c r="BF369" s="338">
        <v>86.33</v>
      </c>
    </row>
    <row r="370" spans="1:58" x14ac:dyDescent="0.25">
      <c r="A370" s="42" t="s">
        <v>574</v>
      </c>
      <c r="B370" s="16" t="s">
        <v>205</v>
      </c>
      <c r="C370" s="252">
        <v>23033</v>
      </c>
      <c r="D370" s="43">
        <v>172.69</v>
      </c>
      <c r="E370" s="227">
        <v>1</v>
      </c>
      <c r="F370" s="227">
        <v>1</v>
      </c>
      <c r="G370" s="227">
        <v>45</v>
      </c>
      <c r="H370" s="227">
        <v>4.4999999999999998E-2</v>
      </c>
      <c r="I370" s="227">
        <v>0.26914500000000002</v>
      </c>
      <c r="J370" s="325">
        <v>0.16</v>
      </c>
      <c r="K370" s="228">
        <v>1</v>
      </c>
      <c r="L370" s="228">
        <v>2</v>
      </c>
      <c r="M370" s="228">
        <v>374</v>
      </c>
      <c r="N370" s="228">
        <v>0.374</v>
      </c>
      <c r="O370" s="228">
        <v>1.2246447499999999</v>
      </c>
      <c r="P370" s="327">
        <v>0.71</v>
      </c>
      <c r="Q370" s="229"/>
      <c r="R370" s="229"/>
      <c r="S370" s="229"/>
      <c r="T370" s="229"/>
      <c r="U370" s="229"/>
      <c r="V370" s="328">
        <v>0</v>
      </c>
      <c r="W370" s="46"/>
      <c r="X370" s="46"/>
      <c r="Y370" s="46"/>
      <c r="Z370" s="46"/>
      <c r="AA370" s="46"/>
      <c r="AB370" s="330">
        <v>0</v>
      </c>
      <c r="AC370" s="231">
        <v>4</v>
      </c>
      <c r="AD370" s="231">
        <v>108.30500000000001</v>
      </c>
      <c r="AE370" s="231">
        <v>0.108305</v>
      </c>
      <c r="AF370" s="231">
        <v>9.6913795999999996E-2</v>
      </c>
      <c r="AG370" s="331">
        <v>0.06</v>
      </c>
      <c r="AH370" s="231">
        <v>563</v>
      </c>
      <c r="AI370" s="231">
        <v>7088.0219999999999</v>
      </c>
      <c r="AJ370" s="231">
        <v>7.0880219999999996</v>
      </c>
      <c r="AK370" s="231">
        <v>6.3425244899999997</v>
      </c>
      <c r="AL370" s="331">
        <v>3.67</v>
      </c>
      <c r="AM370" s="231">
        <v>567</v>
      </c>
      <c r="AN370" s="231">
        <v>7196.3270000000002</v>
      </c>
      <c r="AO370" s="231">
        <v>7.1963270000000001</v>
      </c>
      <c r="AP370" s="231">
        <v>6.4394382849999996</v>
      </c>
      <c r="AQ370" s="331">
        <v>3.73</v>
      </c>
      <c r="AR370" s="233">
        <v>2</v>
      </c>
      <c r="AS370" s="233">
        <v>3</v>
      </c>
      <c r="AT370" s="233">
        <v>95</v>
      </c>
      <c r="AU370" s="233">
        <v>9.5000000000000001E-2</v>
      </c>
      <c r="AV370" s="233">
        <v>0.62157099999999998</v>
      </c>
      <c r="AW370" s="333">
        <v>0.36</v>
      </c>
      <c r="AX370" s="234">
        <v>3</v>
      </c>
      <c r="AY370" s="234">
        <v>2400</v>
      </c>
      <c r="AZ370" s="234">
        <v>2.4</v>
      </c>
      <c r="BA370" s="234">
        <v>2.5512500070000002</v>
      </c>
      <c r="BB370" s="336">
        <v>1.48</v>
      </c>
      <c r="BC370" s="17">
        <v>574</v>
      </c>
      <c r="BD370" s="17">
        <v>10.11</v>
      </c>
      <c r="BE370" s="17">
        <v>11.11</v>
      </c>
      <c r="BF370" s="338">
        <v>6.43</v>
      </c>
    </row>
    <row r="371" spans="1:58" x14ac:dyDescent="0.25">
      <c r="A371" s="42" t="s">
        <v>580</v>
      </c>
      <c r="B371" s="16" t="s">
        <v>211</v>
      </c>
      <c r="C371" s="252">
        <v>13075</v>
      </c>
      <c r="D371" s="43">
        <v>98.03</v>
      </c>
      <c r="E371" s="227"/>
      <c r="F371" s="227"/>
      <c r="G371" s="227"/>
      <c r="H371" s="227"/>
      <c r="I371" s="227"/>
      <c r="J371" s="325">
        <v>0</v>
      </c>
      <c r="K371" s="228"/>
      <c r="L371" s="228"/>
      <c r="M371" s="228"/>
      <c r="N371" s="228"/>
      <c r="O371" s="228"/>
      <c r="P371" s="327">
        <v>0</v>
      </c>
      <c r="Q371" s="229"/>
      <c r="R371" s="229"/>
      <c r="S371" s="229"/>
      <c r="T371" s="229"/>
      <c r="U371" s="229"/>
      <c r="V371" s="328">
        <v>0</v>
      </c>
      <c r="W371" s="46"/>
      <c r="X371" s="46"/>
      <c r="Y371" s="46"/>
      <c r="Z371" s="46"/>
      <c r="AA371" s="46"/>
      <c r="AB371" s="330">
        <v>0</v>
      </c>
      <c r="AC371" s="231">
        <v>1</v>
      </c>
      <c r="AD371" s="231">
        <v>6.3</v>
      </c>
      <c r="AE371" s="231">
        <v>6.3E-3</v>
      </c>
      <c r="AF371" s="231">
        <v>5.6373839999999996E-3</v>
      </c>
      <c r="AG371" s="331">
        <v>0.01</v>
      </c>
      <c r="AH371" s="231">
        <v>172</v>
      </c>
      <c r="AI371" s="231">
        <v>1579.7809999999999</v>
      </c>
      <c r="AJ371" s="231">
        <v>1.5797810000000001</v>
      </c>
      <c r="AK371" s="231">
        <v>1.413624236</v>
      </c>
      <c r="AL371" s="331">
        <v>1.44</v>
      </c>
      <c r="AM371" s="231">
        <v>173</v>
      </c>
      <c r="AN371" s="231">
        <v>1586.0809999999999</v>
      </c>
      <c r="AO371" s="231">
        <v>1.5860810000000001</v>
      </c>
      <c r="AP371" s="231">
        <v>1.4192616199999999</v>
      </c>
      <c r="AQ371" s="331">
        <v>1.45</v>
      </c>
      <c r="AR371" s="233">
        <v>1</v>
      </c>
      <c r="AS371" s="233">
        <v>1</v>
      </c>
      <c r="AT371" s="233">
        <v>20</v>
      </c>
      <c r="AU371" s="233">
        <v>0.02</v>
      </c>
      <c r="AV371" s="233">
        <v>6.9882E-2</v>
      </c>
      <c r="AW371" s="333">
        <v>7.0000000000000007E-2</v>
      </c>
      <c r="AX371" s="234"/>
      <c r="AY371" s="234"/>
      <c r="AZ371" s="234"/>
      <c r="BA371" s="234"/>
      <c r="BB371" s="336">
        <v>0</v>
      </c>
      <c r="BC371" s="17">
        <v>174</v>
      </c>
      <c r="BD371" s="17">
        <v>1.61</v>
      </c>
      <c r="BE371" s="17">
        <v>1.49</v>
      </c>
      <c r="BF371" s="338">
        <v>1.52</v>
      </c>
    </row>
    <row r="372" spans="1:58" x14ac:dyDescent="0.25">
      <c r="A372" s="42" t="s">
        <v>650</v>
      </c>
      <c r="B372" s="16" t="s">
        <v>274</v>
      </c>
      <c r="C372" s="252">
        <v>101943</v>
      </c>
      <c r="D372" s="43">
        <v>764.33</v>
      </c>
      <c r="E372" s="227">
        <v>4</v>
      </c>
      <c r="F372" s="227">
        <v>4</v>
      </c>
      <c r="G372" s="227">
        <v>420</v>
      </c>
      <c r="H372" s="227">
        <v>0.42</v>
      </c>
      <c r="I372" s="227">
        <v>2.5120200000000001</v>
      </c>
      <c r="J372" s="325">
        <v>0.33</v>
      </c>
      <c r="K372" s="228">
        <v>1</v>
      </c>
      <c r="L372" s="228">
        <v>1</v>
      </c>
      <c r="M372" s="228">
        <v>232</v>
      </c>
      <c r="N372" s="228">
        <v>0.23200000000000001</v>
      </c>
      <c r="O372" s="228">
        <v>2.2281840000000002</v>
      </c>
      <c r="P372" s="327">
        <v>0.28999999999999998</v>
      </c>
      <c r="Q372" s="229"/>
      <c r="R372" s="229"/>
      <c r="S372" s="229"/>
      <c r="T372" s="229"/>
      <c r="U372" s="229"/>
      <c r="V372" s="328">
        <v>0</v>
      </c>
      <c r="W372" s="46">
        <v>3</v>
      </c>
      <c r="X372" s="46">
        <v>5</v>
      </c>
      <c r="Y372" s="46">
        <v>1137.2325840000001</v>
      </c>
      <c r="Z372" s="46">
        <v>1.1372325839999999</v>
      </c>
      <c r="AA372" s="46">
        <v>2.4808051170000001</v>
      </c>
      <c r="AB372" s="330">
        <v>0.32</v>
      </c>
      <c r="AC372" s="231">
        <v>1</v>
      </c>
      <c r="AD372" s="231">
        <v>10.8</v>
      </c>
      <c r="AE372" s="231">
        <v>1.0800000000000001E-2</v>
      </c>
      <c r="AF372" s="231">
        <v>9.664087E-3</v>
      </c>
      <c r="AG372" s="331">
        <v>0</v>
      </c>
      <c r="AH372" s="231">
        <v>968</v>
      </c>
      <c r="AI372" s="231">
        <v>12870.421</v>
      </c>
      <c r="AJ372" s="231">
        <v>12.870421</v>
      </c>
      <c r="AK372" s="231">
        <v>11.5167476</v>
      </c>
      <c r="AL372" s="331">
        <v>1.51</v>
      </c>
      <c r="AM372" s="231">
        <v>969</v>
      </c>
      <c r="AN372" s="231">
        <v>12881.221</v>
      </c>
      <c r="AO372" s="231">
        <v>12.881221</v>
      </c>
      <c r="AP372" s="231">
        <v>11.52641169</v>
      </c>
      <c r="AQ372" s="331">
        <v>1.51</v>
      </c>
      <c r="AR372" s="233">
        <v>6</v>
      </c>
      <c r="AS372" s="233">
        <v>6</v>
      </c>
      <c r="AT372" s="233">
        <v>28</v>
      </c>
      <c r="AU372" s="233">
        <v>2.8000000000000001E-2</v>
      </c>
      <c r="AV372" s="233">
        <v>9.7640000000000005E-2</v>
      </c>
      <c r="AW372" s="333">
        <v>0.01</v>
      </c>
      <c r="AX372" s="234">
        <v>2</v>
      </c>
      <c r="AY372" s="234">
        <v>1600</v>
      </c>
      <c r="AZ372" s="234">
        <v>1.6</v>
      </c>
      <c r="BA372" s="234">
        <v>1.578969598</v>
      </c>
      <c r="BB372" s="336">
        <v>0.21</v>
      </c>
      <c r="BC372" s="17">
        <v>985</v>
      </c>
      <c r="BD372" s="17">
        <v>16.3</v>
      </c>
      <c r="BE372" s="17">
        <v>20.420000000000002</v>
      </c>
      <c r="BF372" s="338">
        <v>2.67</v>
      </c>
    </row>
    <row r="373" spans="1:58" x14ac:dyDescent="0.25">
      <c r="A373" s="42" t="s">
        <v>708</v>
      </c>
      <c r="B373" s="16" t="s">
        <v>331</v>
      </c>
      <c r="C373" s="252">
        <v>19975</v>
      </c>
      <c r="D373" s="43">
        <v>149.77000000000001</v>
      </c>
      <c r="E373" s="227"/>
      <c r="F373" s="227"/>
      <c r="G373" s="227"/>
      <c r="H373" s="227"/>
      <c r="I373" s="227"/>
      <c r="J373" s="325">
        <v>0</v>
      </c>
      <c r="K373" s="228"/>
      <c r="L373" s="228"/>
      <c r="M373" s="228"/>
      <c r="N373" s="228"/>
      <c r="O373" s="228"/>
      <c r="P373" s="327">
        <v>0</v>
      </c>
      <c r="Q373" s="229"/>
      <c r="R373" s="229"/>
      <c r="S373" s="229"/>
      <c r="T373" s="229"/>
      <c r="U373" s="229"/>
      <c r="V373" s="328">
        <v>0</v>
      </c>
      <c r="W373" s="46"/>
      <c r="X373" s="46"/>
      <c r="Y373" s="46"/>
      <c r="Z373" s="46"/>
      <c r="AA373" s="46"/>
      <c r="AB373" s="330">
        <v>0</v>
      </c>
      <c r="AC373" s="231"/>
      <c r="AD373" s="231"/>
      <c r="AE373" s="231"/>
      <c r="AF373" s="231"/>
      <c r="AG373" s="331">
        <v>0</v>
      </c>
      <c r="AH373" s="231">
        <v>495</v>
      </c>
      <c r="AI373" s="231">
        <v>5332.52</v>
      </c>
      <c r="AJ373" s="231">
        <v>5.3325199999999997</v>
      </c>
      <c r="AK373" s="231">
        <v>4.7716610770000001</v>
      </c>
      <c r="AL373" s="331">
        <v>3.19</v>
      </c>
      <c r="AM373" s="231">
        <v>495</v>
      </c>
      <c r="AN373" s="231">
        <v>5332.52</v>
      </c>
      <c r="AO373" s="231">
        <v>5.3325199999999997</v>
      </c>
      <c r="AP373" s="231">
        <v>4.7716610770000001</v>
      </c>
      <c r="AQ373" s="331">
        <v>3.19</v>
      </c>
      <c r="AR373" s="233"/>
      <c r="AS373" s="233"/>
      <c r="AT373" s="233"/>
      <c r="AU373" s="233"/>
      <c r="AV373" s="233"/>
      <c r="AW373" s="333">
        <v>0</v>
      </c>
      <c r="AX373" s="234">
        <v>3</v>
      </c>
      <c r="AY373" s="234">
        <v>7500</v>
      </c>
      <c r="AZ373" s="234">
        <v>7.5</v>
      </c>
      <c r="BA373" s="234">
        <v>11.37077141</v>
      </c>
      <c r="BB373" s="336">
        <v>7.59</v>
      </c>
      <c r="BC373" s="17">
        <v>498</v>
      </c>
      <c r="BD373" s="17">
        <v>12.83</v>
      </c>
      <c r="BE373" s="17">
        <v>16.14</v>
      </c>
      <c r="BF373" s="338">
        <v>10.78</v>
      </c>
    </row>
    <row r="374" spans="1:58" s="32" customFormat="1" ht="16.5" customHeight="1" x14ac:dyDescent="0.25">
      <c r="A374" s="48" t="s">
        <v>372</v>
      </c>
      <c r="B374" s="16" t="s">
        <v>783</v>
      </c>
      <c r="C374" s="252">
        <v>10225</v>
      </c>
      <c r="D374" s="43">
        <v>76.66</v>
      </c>
      <c r="E374" s="227">
        <v>8</v>
      </c>
      <c r="F374" s="227">
        <v>26</v>
      </c>
      <c r="G374" s="227">
        <v>14597</v>
      </c>
      <c r="H374" s="227">
        <v>14.597</v>
      </c>
      <c r="I374" s="227">
        <v>87.304657000000006</v>
      </c>
      <c r="J374" s="325">
        <v>113.88</v>
      </c>
      <c r="K374" s="228"/>
      <c r="L374" s="228"/>
      <c r="M374" s="228"/>
      <c r="N374" s="228"/>
      <c r="O374" s="228"/>
      <c r="P374" s="327">
        <v>0</v>
      </c>
      <c r="Q374" s="229"/>
      <c r="R374" s="229"/>
      <c r="S374" s="229"/>
      <c r="T374" s="229"/>
      <c r="U374" s="229"/>
      <c r="V374" s="328">
        <v>0</v>
      </c>
      <c r="W374" s="46"/>
      <c r="X374" s="46"/>
      <c r="Y374" s="46"/>
      <c r="Z374" s="46"/>
      <c r="AA374" s="46"/>
      <c r="AB374" s="330">
        <v>0</v>
      </c>
      <c r="AC374" s="231">
        <v>3</v>
      </c>
      <c r="AD374" s="231">
        <v>2575.44</v>
      </c>
      <c r="AE374" s="231">
        <v>2.57544</v>
      </c>
      <c r="AF374" s="231">
        <v>2.304562722</v>
      </c>
      <c r="AG374" s="331">
        <v>3.01</v>
      </c>
      <c r="AH374" s="231">
        <v>823</v>
      </c>
      <c r="AI374" s="231">
        <v>19080.508999999998</v>
      </c>
      <c r="AJ374" s="231">
        <v>19.080508999999999</v>
      </c>
      <c r="AK374" s="231">
        <v>17.073676630000001</v>
      </c>
      <c r="AL374" s="331">
        <v>22.27</v>
      </c>
      <c r="AM374" s="231">
        <v>826</v>
      </c>
      <c r="AN374" s="231">
        <v>21655.949000000001</v>
      </c>
      <c r="AO374" s="231">
        <v>21.655949</v>
      </c>
      <c r="AP374" s="231">
        <v>19.378239359999998</v>
      </c>
      <c r="AQ374" s="331">
        <v>25.28</v>
      </c>
      <c r="AR374" s="233">
        <v>1</v>
      </c>
      <c r="AS374" s="233">
        <v>1</v>
      </c>
      <c r="AT374" s="233">
        <v>55</v>
      </c>
      <c r="AU374" s="233">
        <v>5.5E-2</v>
      </c>
      <c r="AV374" s="233">
        <v>0.170097</v>
      </c>
      <c r="AW374" s="333">
        <v>0.22</v>
      </c>
      <c r="AX374" s="234">
        <v>52</v>
      </c>
      <c r="AY374" s="234">
        <v>45900</v>
      </c>
      <c r="AZ374" s="234">
        <v>45.9</v>
      </c>
      <c r="BA374" s="234">
        <v>53.340161010000003</v>
      </c>
      <c r="BB374" s="336">
        <v>69.58</v>
      </c>
      <c r="BC374" s="17">
        <v>887</v>
      </c>
      <c r="BD374" s="17">
        <v>82.21</v>
      </c>
      <c r="BE374" s="17">
        <v>160.19</v>
      </c>
      <c r="BF374" s="338">
        <v>208.96</v>
      </c>
    </row>
    <row r="375" spans="1:58" x14ac:dyDescent="0.25">
      <c r="A375" s="42" t="s">
        <v>385</v>
      </c>
      <c r="B375" s="16" t="s">
        <v>21</v>
      </c>
      <c r="C375" s="252">
        <v>12052</v>
      </c>
      <c r="D375" s="43">
        <v>90.36</v>
      </c>
      <c r="E375" s="227">
        <v>12</v>
      </c>
      <c r="F375" s="227">
        <v>21</v>
      </c>
      <c r="G375" s="227">
        <v>6097</v>
      </c>
      <c r="H375" s="227">
        <v>6.0970000000000004</v>
      </c>
      <c r="I375" s="227">
        <v>36.466157000000003</v>
      </c>
      <c r="J375" s="325">
        <v>40.36</v>
      </c>
      <c r="K375" s="228"/>
      <c r="L375" s="228"/>
      <c r="M375" s="228"/>
      <c r="N375" s="228"/>
      <c r="O375" s="228"/>
      <c r="P375" s="327">
        <v>0</v>
      </c>
      <c r="Q375" s="229"/>
      <c r="R375" s="229"/>
      <c r="S375" s="229"/>
      <c r="T375" s="229"/>
      <c r="U375" s="229"/>
      <c r="V375" s="328">
        <v>0</v>
      </c>
      <c r="W375" s="46"/>
      <c r="X375" s="46"/>
      <c r="Y375" s="46"/>
      <c r="Z375" s="46"/>
      <c r="AA375" s="46"/>
      <c r="AB375" s="330">
        <v>0</v>
      </c>
      <c r="AC375" s="231"/>
      <c r="AD375" s="231"/>
      <c r="AE375" s="231"/>
      <c r="AF375" s="231"/>
      <c r="AG375" s="331">
        <v>0</v>
      </c>
      <c r="AH375" s="231">
        <v>643</v>
      </c>
      <c r="AI375" s="231">
        <v>12213.351000000001</v>
      </c>
      <c r="AJ375" s="231">
        <v>12.213350999999999</v>
      </c>
      <c r="AK375" s="231">
        <v>10.92878631</v>
      </c>
      <c r="AL375" s="331">
        <v>12.09</v>
      </c>
      <c r="AM375" s="231">
        <v>643</v>
      </c>
      <c r="AN375" s="231">
        <v>12213.351000000001</v>
      </c>
      <c r="AO375" s="231">
        <v>12.213350999999999</v>
      </c>
      <c r="AP375" s="231">
        <v>10.92878631</v>
      </c>
      <c r="AQ375" s="331">
        <v>12.09</v>
      </c>
      <c r="AR375" s="233">
        <v>2</v>
      </c>
      <c r="AS375" s="233">
        <v>2</v>
      </c>
      <c r="AT375" s="233">
        <v>30</v>
      </c>
      <c r="AU375" s="233">
        <v>0.03</v>
      </c>
      <c r="AV375" s="233">
        <v>1.0836999999999999E-2</v>
      </c>
      <c r="AW375" s="333">
        <v>0.01</v>
      </c>
      <c r="AX375" s="234">
        <v>8</v>
      </c>
      <c r="AY375" s="234">
        <v>5200</v>
      </c>
      <c r="AZ375" s="234">
        <v>5.2</v>
      </c>
      <c r="BA375" s="234">
        <v>5.122618836</v>
      </c>
      <c r="BB375" s="336">
        <v>5.67</v>
      </c>
      <c r="BC375" s="17">
        <v>665</v>
      </c>
      <c r="BD375" s="17">
        <v>23.54</v>
      </c>
      <c r="BE375" s="17">
        <v>52.53</v>
      </c>
      <c r="BF375" s="338">
        <v>58.13</v>
      </c>
    </row>
    <row r="376" spans="1:58" x14ac:dyDescent="0.25">
      <c r="A376" s="42" t="s">
        <v>438</v>
      </c>
      <c r="B376" s="16" t="s">
        <v>74</v>
      </c>
      <c r="C376" s="252">
        <v>12256</v>
      </c>
      <c r="D376" s="43">
        <v>91.89</v>
      </c>
      <c r="E376" s="227">
        <v>5</v>
      </c>
      <c r="F376" s="227">
        <v>13</v>
      </c>
      <c r="G376" s="227">
        <v>7969.5</v>
      </c>
      <c r="H376" s="227">
        <v>7.9695</v>
      </c>
      <c r="I376" s="227">
        <v>47.656372500000003</v>
      </c>
      <c r="J376" s="325">
        <v>51.86</v>
      </c>
      <c r="K376" s="228"/>
      <c r="L376" s="228"/>
      <c r="M376" s="228"/>
      <c r="N376" s="228"/>
      <c r="O376" s="228"/>
      <c r="P376" s="327">
        <v>0</v>
      </c>
      <c r="Q376" s="229"/>
      <c r="R376" s="229"/>
      <c r="S376" s="229"/>
      <c r="T376" s="229"/>
      <c r="U376" s="229"/>
      <c r="V376" s="328">
        <v>0</v>
      </c>
      <c r="W376" s="46"/>
      <c r="X376" s="46"/>
      <c r="Y376" s="46"/>
      <c r="Z376" s="46"/>
      <c r="AA376" s="46"/>
      <c r="AB376" s="330">
        <v>0</v>
      </c>
      <c r="AC376" s="231">
        <v>7</v>
      </c>
      <c r="AD376" s="231">
        <v>1742.7850000000001</v>
      </c>
      <c r="AE376" s="231">
        <v>1.742785</v>
      </c>
      <c r="AF376" s="231">
        <v>1.55948395</v>
      </c>
      <c r="AG376" s="331">
        <v>1.7</v>
      </c>
      <c r="AH376" s="231">
        <v>876</v>
      </c>
      <c r="AI376" s="231">
        <v>15235.314</v>
      </c>
      <c r="AJ376" s="231">
        <v>15.235314000000001</v>
      </c>
      <c r="AK376" s="231">
        <v>13.632908049999999</v>
      </c>
      <c r="AL376" s="331">
        <v>14.84</v>
      </c>
      <c r="AM376" s="231">
        <v>883</v>
      </c>
      <c r="AN376" s="231">
        <v>16978.098999999998</v>
      </c>
      <c r="AO376" s="231">
        <v>16.978099</v>
      </c>
      <c r="AP376" s="231">
        <v>15.192392</v>
      </c>
      <c r="AQ376" s="331">
        <v>16.53</v>
      </c>
      <c r="AR376" s="233">
        <v>3</v>
      </c>
      <c r="AS376" s="233">
        <v>6</v>
      </c>
      <c r="AT376" s="233">
        <v>1810</v>
      </c>
      <c r="AU376" s="233">
        <v>1.81</v>
      </c>
      <c r="AV376" s="233">
        <v>4.9376249999999997</v>
      </c>
      <c r="AW376" s="333">
        <v>5.37</v>
      </c>
      <c r="AX376" s="234">
        <v>37</v>
      </c>
      <c r="AY376" s="234">
        <v>34000</v>
      </c>
      <c r="AZ376" s="234">
        <v>34</v>
      </c>
      <c r="BA376" s="234">
        <v>46.79561193</v>
      </c>
      <c r="BB376" s="336">
        <v>50.92</v>
      </c>
      <c r="BC376" s="17">
        <v>928</v>
      </c>
      <c r="BD376" s="17">
        <v>60.76</v>
      </c>
      <c r="BE376" s="17">
        <v>114.58</v>
      </c>
      <c r="BF376" s="338">
        <v>124.69</v>
      </c>
    </row>
    <row r="377" spans="1:58" x14ac:dyDescent="0.25">
      <c r="A377" s="42" t="s">
        <v>442</v>
      </c>
      <c r="B377" s="16" t="s">
        <v>78</v>
      </c>
      <c r="C377" s="252">
        <v>16117</v>
      </c>
      <c r="D377" s="43">
        <v>120.84</v>
      </c>
      <c r="E377" s="227">
        <v>2</v>
      </c>
      <c r="F377" s="227">
        <v>5</v>
      </c>
      <c r="G377" s="227">
        <v>4461</v>
      </c>
      <c r="H377" s="227">
        <v>4.4610000000000003</v>
      </c>
      <c r="I377" s="227">
        <v>26.681241</v>
      </c>
      <c r="J377" s="325">
        <v>22.08</v>
      </c>
      <c r="K377" s="228"/>
      <c r="L377" s="228"/>
      <c r="M377" s="228"/>
      <c r="N377" s="228"/>
      <c r="O377" s="228"/>
      <c r="P377" s="327">
        <v>0</v>
      </c>
      <c r="Q377" s="229"/>
      <c r="R377" s="229"/>
      <c r="S377" s="229"/>
      <c r="T377" s="229"/>
      <c r="U377" s="229"/>
      <c r="V377" s="328">
        <v>0</v>
      </c>
      <c r="W377" s="46"/>
      <c r="X377" s="46"/>
      <c r="Y377" s="46"/>
      <c r="Z377" s="46"/>
      <c r="AA377" s="46"/>
      <c r="AB377" s="330">
        <v>0</v>
      </c>
      <c r="AC377" s="231">
        <v>3</v>
      </c>
      <c r="AD377" s="231">
        <v>786.83</v>
      </c>
      <c r="AE377" s="231">
        <v>0.78683000000000003</v>
      </c>
      <c r="AF377" s="231">
        <v>0.70407351200000001</v>
      </c>
      <c r="AG377" s="331">
        <v>0.57999999999999996</v>
      </c>
      <c r="AH377" s="231">
        <v>955</v>
      </c>
      <c r="AI377" s="231">
        <v>17726.080000000002</v>
      </c>
      <c r="AJ377" s="231">
        <v>17.72608</v>
      </c>
      <c r="AK377" s="231">
        <v>15.861702530000001</v>
      </c>
      <c r="AL377" s="331">
        <v>13.13</v>
      </c>
      <c r="AM377" s="231">
        <v>958</v>
      </c>
      <c r="AN377" s="231">
        <v>18512.91</v>
      </c>
      <c r="AO377" s="231">
        <v>18.512910000000002</v>
      </c>
      <c r="AP377" s="231">
        <v>16.565776039999999</v>
      </c>
      <c r="AQ377" s="331">
        <v>13.71</v>
      </c>
      <c r="AR377" s="233">
        <v>1</v>
      </c>
      <c r="AS377" s="233">
        <v>1</v>
      </c>
      <c r="AT377" s="233">
        <v>1</v>
      </c>
      <c r="AU377" s="233">
        <v>1E-3</v>
      </c>
      <c r="AV377" s="233">
        <v>1.1039999999999999E-3</v>
      </c>
      <c r="AW377" s="333">
        <v>0</v>
      </c>
      <c r="AX377" s="234">
        <v>6</v>
      </c>
      <c r="AY377" s="234">
        <v>2321.1</v>
      </c>
      <c r="AZ377" s="234">
        <v>2.3210999999999999</v>
      </c>
      <c r="BA377" s="234">
        <v>1.964793998</v>
      </c>
      <c r="BB377" s="336">
        <v>1.63</v>
      </c>
      <c r="BC377" s="17">
        <v>967</v>
      </c>
      <c r="BD377" s="17">
        <v>25.3</v>
      </c>
      <c r="BE377" s="17">
        <v>45.21</v>
      </c>
      <c r="BF377" s="338">
        <v>37.42</v>
      </c>
    </row>
    <row r="378" spans="1:58" x14ac:dyDescent="0.25">
      <c r="A378" s="42" t="s">
        <v>456</v>
      </c>
      <c r="B378" s="16" t="s">
        <v>94</v>
      </c>
      <c r="C378" s="252">
        <v>21422</v>
      </c>
      <c r="D378" s="43">
        <v>160.62</v>
      </c>
      <c r="E378" s="227">
        <v>5</v>
      </c>
      <c r="F378" s="227">
        <v>11</v>
      </c>
      <c r="G378" s="227">
        <v>3783</v>
      </c>
      <c r="H378" s="227">
        <v>3.7829999999999999</v>
      </c>
      <c r="I378" s="227">
        <v>22.626123</v>
      </c>
      <c r="J378" s="325">
        <v>14.09</v>
      </c>
      <c r="K378" s="228"/>
      <c r="L378" s="228"/>
      <c r="M378" s="228"/>
      <c r="N378" s="228"/>
      <c r="O378" s="228"/>
      <c r="P378" s="327">
        <v>0</v>
      </c>
      <c r="Q378" s="229"/>
      <c r="R378" s="229"/>
      <c r="S378" s="229"/>
      <c r="T378" s="229"/>
      <c r="U378" s="229"/>
      <c r="V378" s="328">
        <v>0</v>
      </c>
      <c r="W378" s="46">
        <v>1</v>
      </c>
      <c r="X378" s="46">
        <v>1</v>
      </c>
      <c r="Y378" s="46">
        <v>50</v>
      </c>
      <c r="Z378" s="46">
        <v>0.05</v>
      </c>
      <c r="AA378" s="46"/>
      <c r="AB378" s="330">
        <v>0</v>
      </c>
      <c r="AC378" s="231">
        <v>9</v>
      </c>
      <c r="AD378" s="231">
        <v>7021.4449999999997</v>
      </c>
      <c r="AE378" s="231">
        <v>7.0214449999999999</v>
      </c>
      <c r="AF378" s="231">
        <v>6.282949865</v>
      </c>
      <c r="AG378" s="331">
        <v>3.91</v>
      </c>
      <c r="AH378" s="231">
        <v>1172</v>
      </c>
      <c r="AI378" s="231">
        <v>22323.883999999998</v>
      </c>
      <c r="AJ378" s="231">
        <v>22.323884</v>
      </c>
      <c r="AK378" s="231">
        <v>19.9759229</v>
      </c>
      <c r="AL378" s="331">
        <v>12.44</v>
      </c>
      <c r="AM378" s="231">
        <v>1181</v>
      </c>
      <c r="AN378" s="231">
        <v>29345.329000000002</v>
      </c>
      <c r="AO378" s="231">
        <v>29.345329</v>
      </c>
      <c r="AP378" s="231">
        <v>26.258872759999999</v>
      </c>
      <c r="AQ378" s="331">
        <v>16.350000000000001</v>
      </c>
      <c r="AR378" s="233">
        <v>4</v>
      </c>
      <c r="AS378" s="233">
        <v>5</v>
      </c>
      <c r="AT378" s="233">
        <v>79.599999999999994</v>
      </c>
      <c r="AU378" s="233">
        <v>7.9600000000000004E-2</v>
      </c>
      <c r="AV378" s="233">
        <v>0.41170200000000001</v>
      </c>
      <c r="AW378" s="333">
        <v>0.26</v>
      </c>
      <c r="AX378" s="234">
        <v>22</v>
      </c>
      <c r="AY378" s="234">
        <v>13520</v>
      </c>
      <c r="AZ378" s="234">
        <v>13.52</v>
      </c>
      <c r="BA378" s="234">
        <v>12.48101424</v>
      </c>
      <c r="BB378" s="336">
        <v>7.77</v>
      </c>
      <c r="BC378" s="17">
        <v>1213</v>
      </c>
      <c r="BD378" s="17">
        <v>46.78</v>
      </c>
      <c r="BE378" s="17">
        <v>61.78</v>
      </c>
      <c r="BF378" s="338">
        <v>38.46</v>
      </c>
    </row>
    <row r="379" spans="1:58" x14ac:dyDescent="0.25">
      <c r="A379" s="42" t="s">
        <v>541</v>
      </c>
      <c r="B379" s="16" t="s">
        <v>177</v>
      </c>
      <c r="C379" s="252">
        <v>11949</v>
      </c>
      <c r="D379" s="43">
        <v>89.59</v>
      </c>
      <c r="E379" s="227">
        <v>3</v>
      </c>
      <c r="F379" s="227">
        <v>6</v>
      </c>
      <c r="G379" s="227">
        <v>1740</v>
      </c>
      <c r="H379" s="227">
        <v>1.74</v>
      </c>
      <c r="I379" s="227">
        <v>10.406940000000001</v>
      </c>
      <c r="J379" s="325">
        <v>11.62</v>
      </c>
      <c r="K379" s="228"/>
      <c r="L379" s="228"/>
      <c r="M379" s="228"/>
      <c r="N379" s="228"/>
      <c r="O379" s="228"/>
      <c r="P379" s="327">
        <v>0</v>
      </c>
      <c r="Q379" s="229"/>
      <c r="R379" s="229"/>
      <c r="S379" s="229"/>
      <c r="T379" s="229"/>
      <c r="U379" s="229"/>
      <c r="V379" s="328">
        <v>0</v>
      </c>
      <c r="W379" s="46"/>
      <c r="X379" s="46"/>
      <c r="Y379" s="46"/>
      <c r="Z379" s="46"/>
      <c r="AA379" s="46"/>
      <c r="AB379" s="330">
        <v>0</v>
      </c>
      <c r="AC379" s="231"/>
      <c r="AD379" s="231"/>
      <c r="AE379" s="231"/>
      <c r="AF379" s="231"/>
      <c r="AG379" s="331">
        <v>0</v>
      </c>
      <c r="AH379" s="231">
        <v>857</v>
      </c>
      <c r="AI379" s="231">
        <v>16273.1</v>
      </c>
      <c r="AJ379" s="231">
        <v>16.273099999999999</v>
      </c>
      <c r="AK379" s="231">
        <v>14.56154274</v>
      </c>
      <c r="AL379" s="331">
        <v>16.25</v>
      </c>
      <c r="AM379" s="231">
        <v>857</v>
      </c>
      <c r="AN379" s="231">
        <v>16273.1</v>
      </c>
      <c r="AO379" s="231">
        <v>16.273099999999999</v>
      </c>
      <c r="AP379" s="231">
        <v>14.56154274</v>
      </c>
      <c r="AQ379" s="331">
        <v>16.25</v>
      </c>
      <c r="AR379" s="233"/>
      <c r="AS379" s="233"/>
      <c r="AT379" s="233"/>
      <c r="AU379" s="233"/>
      <c r="AV379" s="233"/>
      <c r="AW379" s="333">
        <v>0</v>
      </c>
      <c r="AX379" s="234">
        <v>12</v>
      </c>
      <c r="AY379" s="234">
        <v>16100</v>
      </c>
      <c r="AZ379" s="234">
        <v>16.100000000000001</v>
      </c>
      <c r="BA379" s="234">
        <v>25.17361021</v>
      </c>
      <c r="BB379" s="336">
        <v>28.1</v>
      </c>
      <c r="BC379" s="17">
        <v>872</v>
      </c>
      <c r="BD379" s="17">
        <v>34.11</v>
      </c>
      <c r="BE379" s="17">
        <v>50.14</v>
      </c>
      <c r="BF379" s="338">
        <v>55.97</v>
      </c>
    </row>
    <row r="380" spans="1:58" x14ac:dyDescent="0.25">
      <c r="A380" s="42" t="s">
        <v>542</v>
      </c>
      <c r="B380" s="16" t="s">
        <v>178</v>
      </c>
      <c r="C380" s="252">
        <v>67793</v>
      </c>
      <c r="D380" s="43">
        <v>508.29</v>
      </c>
      <c r="E380" s="227">
        <v>3</v>
      </c>
      <c r="F380" s="227">
        <v>7</v>
      </c>
      <c r="G380" s="227">
        <v>3406</v>
      </c>
      <c r="H380" s="227">
        <v>3.4060000000000001</v>
      </c>
      <c r="I380" s="227">
        <v>20.371286000000001</v>
      </c>
      <c r="J380" s="325">
        <v>4.01</v>
      </c>
      <c r="K380" s="228"/>
      <c r="L380" s="228"/>
      <c r="M380" s="228"/>
      <c r="N380" s="228"/>
      <c r="O380" s="228"/>
      <c r="P380" s="327">
        <v>0</v>
      </c>
      <c r="Q380" s="229"/>
      <c r="R380" s="229"/>
      <c r="S380" s="229"/>
      <c r="T380" s="229"/>
      <c r="U380" s="229"/>
      <c r="V380" s="328">
        <v>0</v>
      </c>
      <c r="W380" s="46">
        <v>1</v>
      </c>
      <c r="X380" s="46">
        <v>1</v>
      </c>
      <c r="Y380" s="46">
        <v>360</v>
      </c>
      <c r="Z380" s="46">
        <v>0.36</v>
      </c>
      <c r="AA380" s="46">
        <v>2.4720317999999999</v>
      </c>
      <c r="AB380" s="330">
        <v>0.49</v>
      </c>
      <c r="AC380" s="231">
        <v>4</v>
      </c>
      <c r="AD380" s="231">
        <v>103.34</v>
      </c>
      <c r="AE380" s="231">
        <v>0.10334</v>
      </c>
      <c r="AF380" s="231">
        <v>9.2470999999999998E-2</v>
      </c>
      <c r="AG380" s="331">
        <v>0.02</v>
      </c>
      <c r="AH380" s="231">
        <v>1783</v>
      </c>
      <c r="AI380" s="231">
        <v>29252.838</v>
      </c>
      <c r="AJ380" s="231">
        <v>29.252838000000001</v>
      </c>
      <c r="AK380" s="231">
        <v>26.176109700000001</v>
      </c>
      <c r="AL380" s="331">
        <v>5.15</v>
      </c>
      <c r="AM380" s="231">
        <v>1787</v>
      </c>
      <c r="AN380" s="231">
        <v>29356.178</v>
      </c>
      <c r="AO380" s="231">
        <v>29.356178</v>
      </c>
      <c r="AP380" s="231">
        <v>26.268580700000001</v>
      </c>
      <c r="AQ380" s="331">
        <v>5.17</v>
      </c>
      <c r="AR380" s="233">
        <v>1</v>
      </c>
      <c r="AS380" s="233">
        <v>1</v>
      </c>
      <c r="AT380" s="233">
        <v>24</v>
      </c>
      <c r="AU380" s="233">
        <v>2.4E-2</v>
      </c>
      <c r="AV380" s="233">
        <v>5.1227000000000002E-2</v>
      </c>
      <c r="AW380" s="333">
        <v>0.01</v>
      </c>
      <c r="AX380" s="234">
        <v>7</v>
      </c>
      <c r="AY380" s="234">
        <v>4800</v>
      </c>
      <c r="AZ380" s="234">
        <v>4.8</v>
      </c>
      <c r="BA380" s="234">
        <v>4.8163252830000003</v>
      </c>
      <c r="BB380" s="336">
        <v>0.95</v>
      </c>
      <c r="BC380" s="17">
        <v>1799</v>
      </c>
      <c r="BD380" s="17">
        <v>37.950000000000003</v>
      </c>
      <c r="BE380" s="17">
        <v>53.98</v>
      </c>
      <c r="BF380" s="338">
        <v>10.62</v>
      </c>
    </row>
    <row r="381" spans="1:58" x14ac:dyDescent="0.25">
      <c r="A381" s="42" t="s">
        <v>568</v>
      </c>
      <c r="B381" s="16" t="s">
        <v>793</v>
      </c>
      <c r="C381" s="252">
        <v>11698</v>
      </c>
      <c r="D381" s="43">
        <v>87.71</v>
      </c>
      <c r="E381" s="227">
        <v>3</v>
      </c>
      <c r="F381" s="227">
        <v>4</v>
      </c>
      <c r="G381" s="227">
        <v>780</v>
      </c>
      <c r="H381" s="227">
        <v>0.78</v>
      </c>
      <c r="I381" s="227">
        <v>4.6651800000000003</v>
      </c>
      <c r="J381" s="325">
        <v>5.32</v>
      </c>
      <c r="K381" s="228"/>
      <c r="L381" s="228"/>
      <c r="M381" s="228"/>
      <c r="N381" s="228"/>
      <c r="O381" s="228"/>
      <c r="P381" s="327">
        <v>0</v>
      </c>
      <c r="Q381" s="229"/>
      <c r="R381" s="229"/>
      <c r="S381" s="229"/>
      <c r="T381" s="229"/>
      <c r="U381" s="229"/>
      <c r="V381" s="328">
        <v>0</v>
      </c>
      <c r="W381" s="46">
        <v>1</v>
      </c>
      <c r="X381" s="46">
        <v>1</v>
      </c>
      <c r="Y381" s="46">
        <v>50</v>
      </c>
      <c r="Z381" s="46">
        <v>0.05</v>
      </c>
      <c r="AA381" s="46">
        <v>0.22659020999999999</v>
      </c>
      <c r="AB381" s="330">
        <v>0.26</v>
      </c>
      <c r="AC381" s="231">
        <v>6</v>
      </c>
      <c r="AD381" s="231">
        <v>3881.355</v>
      </c>
      <c r="AE381" s="231">
        <v>3.8813550000000001</v>
      </c>
      <c r="AF381" s="231">
        <v>3.4731253849999999</v>
      </c>
      <c r="AG381" s="331">
        <v>3.96</v>
      </c>
      <c r="AH381" s="231">
        <v>731</v>
      </c>
      <c r="AI381" s="231">
        <v>16661.125</v>
      </c>
      <c r="AJ381" s="231">
        <v>16.661124999999998</v>
      </c>
      <c r="AK381" s="231">
        <v>14.9087564</v>
      </c>
      <c r="AL381" s="331">
        <v>17</v>
      </c>
      <c r="AM381" s="231">
        <v>737</v>
      </c>
      <c r="AN381" s="231">
        <v>20542.48</v>
      </c>
      <c r="AO381" s="231">
        <v>20.542480000000001</v>
      </c>
      <c r="AP381" s="231">
        <v>18.381881780000001</v>
      </c>
      <c r="AQ381" s="331">
        <v>20.96</v>
      </c>
      <c r="AR381" s="233">
        <v>2</v>
      </c>
      <c r="AS381" s="233">
        <v>5</v>
      </c>
      <c r="AT381" s="233">
        <v>6340</v>
      </c>
      <c r="AU381" s="233">
        <v>6.34</v>
      </c>
      <c r="AV381" s="233">
        <v>15.996546</v>
      </c>
      <c r="AW381" s="333">
        <v>18.239999999999998</v>
      </c>
      <c r="AX381" s="234">
        <v>31</v>
      </c>
      <c r="AY381" s="234">
        <v>34600</v>
      </c>
      <c r="AZ381" s="234">
        <v>34.6</v>
      </c>
      <c r="BA381" s="234">
        <v>33.110000849999999</v>
      </c>
      <c r="BB381" s="336">
        <v>37.75</v>
      </c>
      <c r="BC381" s="17">
        <v>774</v>
      </c>
      <c r="BD381" s="17">
        <v>62.31</v>
      </c>
      <c r="BE381" s="17">
        <v>72.38</v>
      </c>
      <c r="BF381" s="338">
        <v>82.52</v>
      </c>
    </row>
    <row r="382" spans="1:58" x14ac:dyDescent="0.25">
      <c r="A382" s="42" t="s">
        <v>629</v>
      </c>
      <c r="B382" s="16" t="s">
        <v>833</v>
      </c>
      <c r="C382" s="252">
        <v>10565</v>
      </c>
      <c r="D382" s="43">
        <v>79.209999999999994</v>
      </c>
      <c r="E382" s="227">
        <v>3</v>
      </c>
      <c r="F382" s="227">
        <v>3</v>
      </c>
      <c r="G382" s="227">
        <v>475</v>
      </c>
      <c r="H382" s="227">
        <v>0.47499999999999998</v>
      </c>
      <c r="I382" s="227">
        <v>2.8409749999999998</v>
      </c>
      <c r="J382" s="325">
        <v>3.59</v>
      </c>
      <c r="K382" s="228"/>
      <c r="L382" s="228"/>
      <c r="M382" s="228"/>
      <c r="N382" s="228"/>
      <c r="O382" s="228"/>
      <c r="P382" s="327">
        <v>0</v>
      </c>
      <c r="Q382" s="229"/>
      <c r="R382" s="229"/>
      <c r="S382" s="229"/>
      <c r="T382" s="229"/>
      <c r="U382" s="229"/>
      <c r="V382" s="328">
        <v>0</v>
      </c>
      <c r="W382" s="46"/>
      <c r="X382" s="46"/>
      <c r="Y382" s="46"/>
      <c r="Z382" s="46"/>
      <c r="AA382" s="46"/>
      <c r="AB382" s="330">
        <v>0</v>
      </c>
      <c r="AC382" s="231">
        <v>1</v>
      </c>
      <c r="AD382" s="231">
        <v>1548.5</v>
      </c>
      <c r="AE382" s="231">
        <v>1.5485</v>
      </c>
      <c r="AF382" s="231">
        <v>1.38563328</v>
      </c>
      <c r="AG382" s="331">
        <v>1.75</v>
      </c>
      <c r="AH382" s="231">
        <v>791</v>
      </c>
      <c r="AI382" s="231">
        <v>17780.521000000001</v>
      </c>
      <c r="AJ382" s="231">
        <v>17.780521</v>
      </c>
      <c r="AK382" s="231">
        <v>15.91041759</v>
      </c>
      <c r="AL382" s="331">
        <v>20.09</v>
      </c>
      <c r="AM382" s="231">
        <v>792</v>
      </c>
      <c r="AN382" s="231">
        <v>19329.021000000001</v>
      </c>
      <c r="AO382" s="231">
        <v>19.329021000000001</v>
      </c>
      <c r="AP382" s="231">
        <v>17.296050869999998</v>
      </c>
      <c r="AQ382" s="331">
        <v>21.83</v>
      </c>
      <c r="AR382" s="233">
        <v>2</v>
      </c>
      <c r="AS382" s="233">
        <v>6</v>
      </c>
      <c r="AT382" s="233">
        <v>161</v>
      </c>
      <c r="AU382" s="233">
        <v>0.161</v>
      </c>
      <c r="AV382" s="233">
        <v>1.0520290000000001</v>
      </c>
      <c r="AW382" s="333">
        <v>1.33</v>
      </c>
      <c r="AX382" s="234">
        <v>45</v>
      </c>
      <c r="AY382" s="234">
        <v>46300</v>
      </c>
      <c r="AZ382" s="234">
        <v>46.3</v>
      </c>
      <c r="BA382" s="234">
        <v>83.871511310000002</v>
      </c>
      <c r="BB382" s="336">
        <v>105.88</v>
      </c>
      <c r="BC382" s="17">
        <v>842</v>
      </c>
      <c r="BD382" s="17">
        <v>66.27</v>
      </c>
      <c r="BE382" s="17">
        <v>105.06</v>
      </c>
      <c r="BF382" s="338">
        <v>132.63</v>
      </c>
    </row>
    <row r="383" spans="1:58" x14ac:dyDescent="0.25">
      <c r="A383" s="42" t="s">
        <v>652</v>
      </c>
      <c r="B383" s="16" t="s">
        <v>276</v>
      </c>
      <c r="C383" s="252">
        <v>47206</v>
      </c>
      <c r="D383" s="43">
        <v>353.93</v>
      </c>
      <c r="E383" s="227">
        <v>4</v>
      </c>
      <c r="F383" s="227">
        <v>4</v>
      </c>
      <c r="G383" s="227">
        <v>1284</v>
      </c>
      <c r="H383" s="227">
        <v>1.284</v>
      </c>
      <c r="I383" s="227">
        <v>7.6796040000000003</v>
      </c>
      <c r="J383" s="325">
        <v>2.17</v>
      </c>
      <c r="K383" s="228"/>
      <c r="L383" s="228"/>
      <c r="M383" s="228"/>
      <c r="N383" s="228"/>
      <c r="O383" s="228"/>
      <c r="P383" s="327">
        <v>0</v>
      </c>
      <c r="Q383" s="229"/>
      <c r="R383" s="229"/>
      <c r="S383" s="229"/>
      <c r="T383" s="229"/>
      <c r="U383" s="229"/>
      <c r="V383" s="328">
        <v>0</v>
      </c>
      <c r="W383" s="46">
        <v>1</v>
      </c>
      <c r="X383" s="46">
        <v>1</v>
      </c>
      <c r="Y383" s="46">
        <v>346</v>
      </c>
      <c r="Z383" s="46">
        <v>0.34599999999999997</v>
      </c>
      <c r="AA383" s="46">
        <v>1.312884342</v>
      </c>
      <c r="AB383" s="330">
        <v>0.37</v>
      </c>
      <c r="AC383" s="231"/>
      <c r="AD383" s="231"/>
      <c r="AE383" s="231"/>
      <c r="AF383" s="231"/>
      <c r="AG383" s="331">
        <v>0</v>
      </c>
      <c r="AH383" s="231">
        <v>1409</v>
      </c>
      <c r="AI383" s="231">
        <v>21719.633000000002</v>
      </c>
      <c r="AJ383" s="231">
        <v>21.719633000000002</v>
      </c>
      <c r="AK383" s="231">
        <v>19.435225259999999</v>
      </c>
      <c r="AL383" s="331">
        <v>5.49</v>
      </c>
      <c r="AM383" s="231">
        <v>1409</v>
      </c>
      <c r="AN383" s="231">
        <v>21719.633000000002</v>
      </c>
      <c r="AO383" s="231">
        <v>21.719633000000002</v>
      </c>
      <c r="AP383" s="231">
        <v>19.435225259999999</v>
      </c>
      <c r="AQ383" s="331">
        <v>5.49</v>
      </c>
      <c r="AR383" s="233"/>
      <c r="AS383" s="233"/>
      <c r="AT383" s="233"/>
      <c r="AU383" s="233"/>
      <c r="AV383" s="233"/>
      <c r="AW383" s="333">
        <v>0</v>
      </c>
      <c r="AX383" s="234">
        <v>4</v>
      </c>
      <c r="AY383" s="234">
        <v>7200</v>
      </c>
      <c r="AZ383" s="234">
        <v>7.2</v>
      </c>
      <c r="BA383" s="234">
        <v>5.7329878010000002</v>
      </c>
      <c r="BB383" s="336">
        <v>1.62</v>
      </c>
      <c r="BC383" s="17">
        <v>1418</v>
      </c>
      <c r="BD383" s="17">
        <v>30.55</v>
      </c>
      <c r="BE383" s="17">
        <v>34.159999999999997</v>
      </c>
      <c r="BF383" s="338">
        <v>9.65</v>
      </c>
    </row>
    <row r="384" spans="1:58" x14ac:dyDescent="0.25">
      <c r="A384" s="42" t="s">
        <v>688</v>
      </c>
      <c r="B384" s="16" t="s">
        <v>310</v>
      </c>
      <c r="C384" s="252">
        <v>24520</v>
      </c>
      <c r="D384" s="43">
        <v>183.84</v>
      </c>
      <c r="E384" s="227">
        <v>4</v>
      </c>
      <c r="F384" s="227">
        <v>5</v>
      </c>
      <c r="G384" s="227">
        <v>1826</v>
      </c>
      <c r="H384" s="227">
        <v>1.8260000000000001</v>
      </c>
      <c r="I384" s="227">
        <v>10.921306</v>
      </c>
      <c r="J384" s="325">
        <v>5.94</v>
      </c>
      <c r="K384" s="228"/>
      <c r="L384" s="228"/>
      <c r="M384" s="228"/>
      <c r="N384" s="228"/>
      <c r="O384" s="228"/>
      <c r="P384" s="327">
        <v>0</v>
      </c>
      <c r="Q384" s="229"/>
      <c r="R384" s="229"/>
      <c r="S384" s="229"/>
      <c r="T384" s="229"/>
      <c r="U384" s="229"/>
      <c r="V384" s="328">
        <v>0</v>
      </c>
      <c r="W384" s="46">
        <v>2</v>
      </c>
      <c r="X384" s="46">
        <v>2</v>
      </c>
      <c r="Y384" s="46">
        <v>482.39926609999998</v>
      </c>
      <c r="Z384" s="46">
        <v>0.48239926599999999</v>
      </c>
      <c r="AA384" s="46">
        <v>1.456925274</v>
      </c>
      <c r="AB384" s="330">
        <v>0.79</v>
      </c>
      <c r="AC384" s="231">
        <v>6</v>
      </c>
      <c r="AD384" s="231">
        <v>1721.1849999999999</v>
      </c>
      <c r="AE384" s="231">
        <v>1.721185</v>
      </c>
      <c r="AF384" s="231">
        <v>1.5401557749999999</v>
      </c>
      <c r="AG384" s="331">
        <v>0.84</v>
      </c>
      <c r="AH384" s="231">
        <v>1145</v>
      </c>
      <c r="AI384" s="231">
        <v>16714.162</v>
      </c>
      <c r="AJ384" s="231">
        <v>16.714162000000002</v>
      </c>
      <c r="AK384" s="231">
        <v>14.95621512</v>
      </c>
      <c r="AL384" s="331">
        <v>8.14</v>
      </c>
      <c r="AM384" s="231">
        <v>1151</v>
      </c>
      <c r="AN384" s="231">
        <v>18435.347000000002</v>
      </c>
      <c r="AO384" s="231">
        <v>18.435347</v>
      </c>
      <c r="AP384" s="231">
        <v>16.496370899999999</v>
      </c>
      <c r="AQ384" s="331">
        <v>8.9700000000000006</v>
      </c>
      <c r="AR384" s="233">
        <v>7</v>
      </c>
      <c r="AS384" s="233">
        <v>11</v>
      </c>
      <c r="AT384" s="233">
        <v>438.5</v>
      </c>
      <c r="AU384" s="233">
        <v>0.4385</v>
      </c>
      <c r="AV384" s="233">
        <v>1.3753340000000001</v>
      </c>
      <c r="AW384" s="333">
        <v>0.75</v>
      </c>
      <c r="AX384" s="234">
        <v>19</v>
      </c>
      <c r="AY384" s="234">
        <v>20885</v>
      </c>
      <c r="AZ384" s="234">
        <v>20.885000000000002</v>
      </c>
      <c r="BA384" s="234">
        <v>21.713676320000001</v>
      </c>
      <c r="BB384" s="336">
        <v>11.81</v>
      </c>
      <c r="BC384" s="17">
        <v>1183</v>
      </c>
      <c r="BD384" s="17">
        <v>42.07</v>
      </c>
      <c r="BE384" s="17">
        <v>51.96</v>
      </c>
      <c r="BF384" s="338">
        <v>28.27</v>
      </c>
    </row>
    <row r="385" spans="1:58" x14ac:dyDescent="0.25">
      <c r="A385" s="42" t="s">
        <v>692</v>
      </c>
      <c r="B385" s="16" t="s">
        <v>315</v>
      </c>
      <c r="C385" s="252">
        <v>11829</v>
      </c>
      <c r="D385" s="43">
        <v>88.69</v>
      </c>
      <c r="E385" s="227">
        <v>1</v>
      </c>
      <c r="F385" s="227">
        <v>2</v>
      </c>
      <c r="G385" s="227">
        <v>500</v>
      </c>
      <c r="H385" s="227">
        <v>0.5</v>
      </c>
      <c r="I385" s="227">
        <v>2.9904999999999999</v>
      </c>
      <c r="J385" s="325">
        <v>3.37</v>
      </c>
      <c r="K385" s="228"/>
      <c r="L385" s="228"/>
      <c r="M385" s="228"/>
      <c r="N385" s="228"/>
      <c r="O385" s="228"/>
      <c r="P385" s="327">
        <v>0</v>
      </c>
      <c r="Q385" s="229"/>
      <c r="R385" s="229"/>
      <c r="S385" s="229"/>
      <c r="T385" s="229"/>
      <c r="U385" s="229"/>
      <c r="V385" s="328">
        <v>0</v>
      </c>
      <c r="W385" s="46"/>
      <c r="X385" s="46"/>
      <c r="Y385" s="46"/>
      <c r="Z385" s="46"/>
      <c r="AA385" s="46"/>
      <c r="AB385" s="330">
        <v>0</v>
      </c>
      <c r="AC385" s="231"/>
      <c r="AD385" s="231"/>
      <c r="AE385" s="231"/>
      <c r="AF385" s="231"/>
      <c r="AG385" s="331">
        <v>0</v>
      </c>
      <c r="AH385" s="231">
        <v>783</v>
      </c>
      <c r="AI385" s="231">
        <v>10786.751</v>
      </c>
      <c r="AJ385" s="231">
        <v>10.786751000000001</v>
      </c>
      <c r="AK385" s="231">
        <v>9.6522319460000006</v>
      </c>
      <c r="AL385" s="331">
        <v>10.88</v>
      </c>
      <c r="AM385" s="231">
        <v>783</v>
      </c>
      <c r="AN385" s="231">
        <v>10786.751</v>
      </c>
      <c r="AO385" s="231">
        <v>10.786751000000001</v>
      </c>
      <c r="AP385" s="231">
        <v>9.6522319460000006</v>
      </c>
      <c r="AQ385" s="331">
        <v>10.88</v>
      </c>
      <c r="AR385" s="233">
        <v>1</v>
      </c>
      <c r="AS385" s="233">
        <v>1</v>
      </c>
      <c r="AT385" s="233">
        <v>35</v>
      </c>
      <c r="AU385" s="233">
        <v>3.5000000000000003E-2</v>
      </c>
      <c r="AV385" s="233">
        <v>2.7245999999999999E-2</v>
      </c>
      <c r="AW385" s="333">
        <v>0.03</v>
      </c>
      <c r="AX385" s="234">
        <v>29</v>
      </c>
      <c r="AY385" s="234">
        <v>27560</v>
      </c>
      <c r="AZ385" s="234">
        <v>27.56</v>
      </c>
      <c r="BA385" s="234">
        <v>26.858882550000001</v>
      </c>
      <c r="BB385" s="336">
        <v>30.28</v>
      </c>
      <c r="BC385" s="17">
        <v>814</v>
      </c>
      <c r="BD385" s="17">
        <v>38.880000000000003</v>
      </c>
      <c r="BE385" s="17">
        <v>39.53</v>
      </c>
      <c r="BF385" s="338">
        <v>44.57</v>
      </c>
    </row>
    <row r="386" spans="1:58" x14ac:dyDescent="0.25">
      <c r="A386" s="42" t="s">
        <v>695</v>
      </c>
      <c r="B386" s="16" t="s">
        <v>318</v>
      </c>
      <c r="C386" s="252">
        <v>30702</v>
      </c>
      <c r="D386" s="43">
        <v>230.19</v>
      </c>
      <c r="E386" s="227">
        <v>5</v>
      </c>
      <c r="F386" s="227">
        <v>7</v>
      </c>
      <c r="G386" s="227">
        <v>2050</v>
      </c>
      <c r="H386" s="227">
        <v>2.0499999999999998</v>
      </c>
      <c r="I386" s="227">
        <v>12.261049999999999</v>
      </c>
      <c r="J386" s="325">
        <v>5.33</v>
      </c>
      <c r="K386" s="228"/>
      <c r="L386" s="228"/>
      <c r="M386" s="228"/>
      <c r="N386" s="228"/>
      <c r="O386" s="228"/>
      <c r="P386" s="327">
        <v>0</v>
      </c>
      <c r="Q386" s="229"/>
      <c r="R386" s="229"/>
      <c r="S386" s="229"/>
      <c r="T386" s="229"/>
      <c r="U386" s="229"/>
      <c r="V386" s="328">
        <v>0</v>
      </c>
      <c r="W386" s="46">
        <v>2</v>
      </c>
      <c r="X386" s="46">
        <v>2</v>
      </c>
      <c r="Y386" s="46">
        <v>389.18656010000001</v>
      </c>
      <c r="Z386" s="46">
        <v>0.38918656000000001</v>
      </c>
      <c r="AA386" s="46">
        <v>0.71790156900000002</v>
      </c>
      <c r="AB386" s="330">
        <v>0.31</v>
      </c>
      <c r="AC386" s="231">
        <v>3</v>
      </c>
      <c r="AD386" s="231">
        <v>797.56</v>
      </c>
      <c r="AE386" s="231">
        <v>0.79756000000000005</v>
      </c>
      <c r="AF386" s="231">
        <v>0.71367496200000002</v>
      </c>
      <c r="AG386" s="331">
        <v>0.31</v>
      </c>
      <c r="AH386" s="231">
        <v>1246</v>
      </c>
      <c r="AI386" s="231">
        <v>26657.888999999999</v>
      </c>
      <c r="AJ386" s="231">
        <v>26.657889000000001</v>
      </c>
      <c r="AK386" s="231">
        <v>23.85408988</v>
      </c>
      <c r="AL386" s="331">
        <v>10.36</v>
      </c>
      <c r="AM386" s="231">
        <v>1249</v>
      </c>
      <c r="AN386" s="231">
        <v>27455.449000000001</v>
      </c>
      <c r="AO386" s="231">
        <v>27.455449000000002</v>
      </c>
      <c r="AP386" s="231">
        <v>24.567764839999999</v>
      </c>
      <c r="AQ386" s="331">
        <v>10.67</v>
      </c>
      <c r="AR386" s="233"/>
      <c r="AS386" s="233"/>
      <c r="AT386" s="233"/>
      <c r="AU386" s="233"/>
      <c r="AV386" s="233"/>
      <c r="AW386" s="333">
        <v>0</v>
      </c>
      <c r="AX386" s="234">
        <v>16</v>
      </c>
      <c r="AY386" s="234">
        <v>25100</v>
      </c>
      <c r="AZ386" s="234">
        <v>25.1</v>
      </c>
      <c r="BA386" s="234">
        <v>32.052767869999997</v>
      </c>
      <c r="BB386" s="336">
        <v>13.92</v>
      </c>
      <c r="BC386" s="17">
        <v>1272</v>
      </c>
      <c r="BD386" s="17">
        <v>54.99</v>
      </c>
      <c r="BE386" s="17">
        <v>69.599999999999994</v>
      </c>
      <c r="BF386" s="338">
        <v>30.24</v>
      </c>
    </row>
    <row r="387" spans="1:58" x14ac:dyDescent="0.25">
      <c r="A387" s="42" t="s">
        <v>704</v>
      </c>
      <c r="B387" s="16" t="s">
        <v>327</v>
      </c>
      <c r="C387" s="252">
        <v>12682</v>
      </c>
      <c r="D387" s="43">
        <v>95.09</v>
      </c>
      <c r="E387" s="227"/>
      <c r="F387" s="227"/>
      <c r="G387" s="227"/>
      <c r="H387" s="227"/>
      <c r="I387" s="227"/>
      <c r="J387" s="325">
        <v>0</v>
      </c>
      <c r="K387" s="228"/>
      <c r="L387" s="228"/>
      <c r="M387" s="228"/>
      <c r="N387" s="228"/>
      <c r="O387" s="228"/>
      <c r="P387" s="327">
        <v>0</v>
      </c>
      <c r="Q387" s="229"/>
      <c r="R387" s="229"/>
      <c r="S387" s="229"/>
      <c r="T387" s="229"/>
      <c r="U387" s="229"/>
      <c r="V387" s="328">
        <v>0</v>
      </c>
      <c r="W387" s="46"/>
      <c r="X387" s="46"/>
      <c r="Y387" s="46"/>
      <c r="Z387" s="46"/>
      <c r="AA387" s="46"/>
      <c r="AB387" s="330">
        <v>0</v>
      </c>
      <c r="AC387" s="231">
        <v>3</v>
      </c>
      <c r="AD387" s="231">
        <v>1574.42</v>
      </c>
      <c r="AE387" s="231">
        <v>1.5744199999999999</v>
      </c>
      <c r="AF387" s="231">
        <v>1.4088270899999999</v>
      </c>
      <c r="AG387" s="331">
        <v>1.48</v>
      </c>
      <c r="AH387" s="231">
        <v>344</v>
      </c>
      <c r="AI387" s="231">
        <v>5629.51</v>
      </c>
      <c r="AJ387" s="231">
        <v>5.6295099999999998</v>
      </c>
      <c r="AK387" s="231">
        <v>5.0374145339999998</v>
      </c>
      <c r="AL387" s="331">
        <v>5.3</v>
      </c>
      <c r="AM387" s="231">
        <v>347</v>
      </c>
      <c r="AN387" s="231">
        <v>7203.93</v>
      </c>
      <c r="AO387" s="231">
        <v>7.2039299999999997</v>
      </c>
      <c r="AP387" s="231">
        <v>6.4462416239999998</v>
      </c>
      <c r="AQ387" s="331">
        <v>6.78</v>
      </c>
      <c r="AR387" s="233">
        <v>2</v>
      </c>
      <c r="AS387" s="233">
        <v>8</v>
      </c>
      <c r="AT387" s="233">
        <v>4966</v>
      </c>
      <c r="AU387" s="233">
        <v>4.9660000000000002</v>
      </c>
      <c r="AV387" s="233">
        <v>18.784352999999999</v>
      </c>
      <c r="AW387" s="333">
        <v>19.760000000000002</v>
      </c>
      <c r="AX387" s="234">
        <v>5</v>
      </c>
      <c r="AY387" s="234">
        <v>5360</v>
      </c>
      <c r="AZ387" s="234">
        <v>5.36</v>
      </c>
      <c r="BA387" s="234">
        <v>5.565990802</v>
      </c>
      <c r="BB387" s="336">
        <v>5.85</v>
      </c>
      <c r="BC387" s="17">
        <v>354</v>
      </c>
      <c r="BD387" s="17">
        <v>17.53</v>
      </c>
      <c r="BE387" s="17">
        <v>30.8</v>
      </c>
      <c r="BF387" s="338">
        <v>32.39</v>
      </c>
    </row>
    <row r="388" spans="1:58" x14ac:dyDescent="0.25">
      <c r="A388" s="42" t="s">
        <v>395</v>
      </c>
      <c r="B388" s="16" t="s">
        <v>31</v>
      </c>
      <c r="C388" s="252">
        <v>48919</v>
      </c>
      <c r="D388" s="43">
        <v>366.78</v>
      </c>
      <c r="E388" s="227">
        <v>2</v>
      </c>
      <c r="F388" s="227">
        <v>2</v>
      </c>
      <c r="G388" s="227">
        <v>21300</v>
      </c>
      <c r="H388" s="227">
        <v>21.3</v>
      </c>
      <c r="I388" s="227">
        <v>127.39530000000001</v>
      </c>
      <c r="J388" s="325">
        <v>34.729999999999997</v>
      </c>
      <c r="K388" s="228">
        <v>1</v>
      </c>
      <c r="L388" s="228">
        <v>1</v>
      </c>
      <c r="M388" s="228">
        <v>80</v>
      </c>
      <c r="N388" s="228">
        <v>0.08</v>
      </c>
      <c r="O388" s="228">
        <v>0.18808</v>
      </c>
      <c r="P388" s="327">
        <v>0.05</v>
      </c>
      <c r="Q388" s="229">
        <v>1</v>
      </c>
      <c r="R388" s="229">
        <v>3</v>
      </c>
      <c r="S388" s="229">
        <v>4050</v>
      </c>
      <c r="T388" s="229">
        <v>4.05</v>
      </c>
      <c r="U388" s="229">
        <v>11.738175</v>
      </c>
      <c r="V388" s="328">
        <v>3.2</v>
      </c>
      <c r="W388" s="46"/>
      <c r="X388" s="46"/>
      <c r="Y388" s="46"/>
      <c r="Z388" s="46"/>
      <c r="AA388" s="46"/>
      <c r="AB388" s="330">
        <v>0</v>
      </c>
      <c r="AC388" s="231">
        <v>1</v>
      </c>
      <c r="AD388" s="231">
        <v>1.74</v>
      </c>
      <c r="AE388" s="231">
        <v>1.74E-3</v>
      </c>
      <c r="AF388" s="231">
        <v>1.5569920000000001E-3</v>
      </c>
      <c r="AG388" s="331">
        <v>0</v>
      </c>
      <c r="AH388" s="231">
        <v>978</v>
      </c>
      <c r="AI388" s="231">
        <v>11814.12</v>
      </c>
      <c r="AJ388" s="231">
        <v>11.814120000000001</v>
      </c>
      <c r="AK388" s="231">
        <v>10.57154527</v>
      </c>
      <c r="AL388" s="331">
        <v>2.88</v>
      </c>
      <c r="AM388" s="231">
        <v>979</v>
      </c>
      <c r="AN388" s="231">
        <v>11815.86</v>
      </c>
      <c r="AO388" s="231">
        <v>11.815860000000001</v>
      </c>
      <c r="AP388" s="231">
        <v>10.573102260000001</v>
      </c>
      <c r="AQ388" s="331">
        <v>2.88</v>
      </c>
      <c r="AR388" s="233"/>
      <c r="AS388" s="233"/>
      <c r="AT388" s="233"/>
      <c r="AU388" s="233"/>
      <c r="AV388" s="233"/>
      <c r="AW388" s="333">
        <v>0</v>
      </c>
      <c r="AX388" s="234">
        <v>2</v>
      </c>
      <c r="AY388" s="234">
        <v>3100</v>
      </c>
      <c r="AZ388" s="234">
        <v>3.1</v>
      </c>
      <c r="BA388" s="234">
        <v>3.9680404540000001</v>
      </c>
      <c r="BB388" s="336">
        <v>1.08</v>
      </c>
      <c r="BC388" s="17">
        <v>985</v>
      </c>
      <c r="BD388" s="17">
        <v>40.35</v>
      </c>
      <c r="BE388" s="17">
        <v>153.86000000000001</v>
      </c>
      <c r="BF388" s="338">
        <v>41.95</v>
      </c>
    </row>
    <row r="389" spans="1:58" x14ac:dyDescent="0.25">
      <c r="A389" s="42" t="s">
        <v>403</v>
      </c>
      <c r="B389" s="16" t="s">
        <v>784</v>
      </c>
      <c r="C389" s="252">
        <v>18126</v>
      </c>
      <c r="D389" s="43">
        <v>135.9</v>
      </c>
      <c r="E389" s="227">
        <v>3</v>
      </c>
      <c r="F389" s="227">
        <v>5</v>
      </c>
      <c r="G389" s="227">
        <v>2676</v>
      </c>
      <c r="H389" s="227">
        <v>2.6760000000000002</v>
      </c>
      <c r="I389" s="227">
        <v>16.005155999999999</v>
      </c>
      <c r="J389" s="325">
        <v>11.78</v>
      </c>
      <c r="K389" s="228"/>
      <c r="L389" s="228"/>
      <c r="M389" s="228"/>
      <c r="N389" s="228"/>
      <c r="O389" s="228"/>
      <c r="P389" s="327">
        <v>0</v>
      </c>
      <c r="Q389" s="229"/>
      <c r="R389" s="229"/>
      <c r="S389" s="229"/>
      <c r="T389" s="229"/>
      <c r="U389" s="229"/>
      <c r="V389" s="328">
        <v>0</v>
      </c>
      <c r="W389" s="46">
        <v>1</v>
      </c>
      <c r="X389" s="46">
        <v>1</v>
      </c>
      <c r="Y389" s="46">
        <v>632.51062660000002</v>
      </c>
      <c r="Z389" s="46">
        <v>0.63251062700000005</v>
      </c>
      <c r="AA389" s="46">
        <v>0.88424985599999995</v>
      </c>
      <c r="AB389" s="330">
        <v>0.65</v>
      </c>
      <c r="AC389" s="231"/>
      <c r="AD389" s="231"/>
      <c r="AE389" s="231"/>
      <c r="AF389" s="231"/>
      <c r="AG389" s="331">
        <v>0</v>
      </c>
      <c r="AH389" s="231">
        <v>541</v>
      </c>
      <c r="AI389" s="231">
        <v>10543.066000000001</v>
      </c>
      <c r="AJ389" s="231">
        <v>10.543066</v>
      </c>
      <c r="AK389" s="231">
        <v>9.4341770250000003</v>
      </c>
      <c r="AL389" s="331">
        <v>6.94</v>
      </c>
      <c r="AM389" s="231">
        <v>541</v>
      </c>
      <c r="AN389" s="231">
        <v>10543.066000000001</v>
      </c>
      <c r="AO389" s="231">
        <v>10.543066</v>
      </c>
      <c r="AP389" s="231">
        <v>9.4341770250000003</v>
      </c>
      <c r="AQ389" s="331">
        <v>6.94</v>
      </c>
      <c r="AR389" s="233"/>
      <c r="AS389" s="233"/>
      <c r="AT389" s="233"/>
      <c r="AU389" s="233"/>
      <c r="AV389" s="233"/>
      <c r="AW389" s="333">
        <v>0</v>
      </c>
      <c r="AX389" s="234">
        <v>4</v>
      </c>
      <c r="AY389" s="234">
        <v>8000</v>
      </c>
      <c r="AZ389" s="234">
        <v>8</v>
      </c>
      <c r="BA389" s="234">
        <v>11.89283022</v>
      </c>
      <c r="BB389" s="336">
        <v>8.75</v>
      </c>
      <c r="BC389" s="17">
        <v>549</v>
      </c>
      <c r="BD389" s="17">
        <v>21.85</v>
      </c>
      <c r="BE389" s="17">
        <v>38.22</v>
      </c>
      <c r="BF389" s="338">
        <v>28.12</v>
      </c>
    </row>
    <row r="390" spans="1:58" x14ac:dyDescent="0.25">
      <c r="A390" s="42" t="s">
        <v>452</v>
      </c>
      <c r="B390" s="16" t="s">
        <v>786</v>
      </c>
      <c r="C390" s="252">
        <v>20566</v>
      </c>
      <c r="D390" s="43">
        <v>154.19999999999999</v>
      </c>
      <c r="E390" s="227"/>
      <c r="F390" s="227"/>
      <c r="G390" s="227"/>
      <c r="H390" s="227"/>
      <c r="I390" s="227"/>
      <c r="J390" s="325">
        <v>0</v>
      </c>
      <c r="K390" s="228">
        <v>1</v>
      </c>
      <c r="L390" s="228">
        <v>2</v>
      </c>
      <c r="M390" s="228">
        <v>276</v>
      </c>
      <c r="N390" s="228">
        <v>0.27600000000000002</v>
      </c>
      <c r="O390" s="228">
        <v>1.4164552500000001</v>
      </c>
      <c r="P390" s="327">
        <v>0.92</v>
      </c>
      <c r="Q390" s="229"/>
      <c r="R390" s="229"/>
      <c r="S390" s="229"/>
      <c r="T390" s="229"/>
      <c r="U390" s="229"/>
      <c r="V390" s="328">
        <v>0</v>
      </c>
      <c r="W390" s="46"/>
      <c r="X390" s="46"/>
      <c r="Y390" s="46"/>
      <c r="Z390" s="46"/>
      <c r="AA390" s="46"/>
      <c r="AB390" s="330">
        <v>0</v>
      </c>
      <c r="AC390" s="231"/>
      <c r="AD390" s="231"/>
      <c r="AE390" s="231"/>
      <c r="AF390" s="231"/>
      <c r="AG390" s="331">
        <v>0</v>
      </c>
      <c r="AH390" s="231">
        <v>735</v>
      </c>
      <c r="AI390" s="231">
        <v>13944.825999999999</v>
      </c>
      <c r="AJ390" s="231">
        <v>13.944826000000001</v>
      </c>
      <c r="AK390" s="231">
        <v>12.478149820000001</v>
      </c>
      <c r="AL390" s="331">
        <v>8.09</v>
      </c>
      <c r="AM390" s="231">
        <v>735</v>
      </c>
      <c r="AN390" s="231">
        <v>13944.825999999999</v>
      </c>
      <c r="AO390" s="231">
        <v>13.944826000000001</v>
      </c>
      <c r="AP390" s="231">
        <v>12.478149820000001</v>
      </c>
      <c r="AQ390" s="331">
        <v>8.09</v>
      </c>
      <c r="AR390" s="233">
        <v>3</v>
      </c>
      <c r="AS390" s="233">
        <v>6</v>
      </c>
      <c r="AT390" s="233">
        <v>4770</v>
      </c>
      <c r="AU390" s="233">
        <v>4.7699999999999996</v>
      </c>
      <c r="AV390" s="233">
        <v>13.216079000000001</v>
      </c>
      <c r="AW390" s="333">
        <v>8.57</v>
      </c>
      <c r="AX390" s="234">
        <v>14</v>
      </c>
      <c r="AY390" s="234">
        <v>10340</v>
      </c>
      <c r="AZ390" s="234">
        <v>10.34</v>
      </c>
      <c r="BA390" s="234">
        <v>10.0163999</v>
      </c>
      <c r="BB390" s="336">
        <v>6.5</v>
      </c>
      <c r="BC390" s="17">
        <v>753</v>
      </c>
      <c r="BD390" s="17">
        <v>29.33</v>
      </c>
      <c r="BE390" s="17">
        <v>37.130000000000003</v>
      </c>
      <c r="BF390" s="338">
        <v>24.08</v>
      </c>
    </row>
    <row r="391" spans="1:58" x14ac:dyDescent="0.25">
      <c r="A391" s="42" t="s">
        <v>491</v>
      </c>
      <c r="B391" s="16" t="s">
        <v>133</v>
      </c>
      <c r="C391" s="252">
        <v>16964</v>
      </c>
      <c r="D391" s="43">
        <v>127.19</v>
      </c>
      <c r="E391" s="227"/>
      <c r="F391" s="227"/>
      <c r="G391" s="227"/>
      <c r="H391" s="227"/>
      <c r="I391" s="227"/>
      <c r="J391" s="325">
        <v>0</v>
      </c>
      <c r="K391" s="228"/>
      <c r="L391" s="228"/>
      <c r="M391" s="228"/>
      <c r="N391" s="228"/>
      <c r="O391" s="228"/>
      <c r="P391" s="327">
        <v>0</v>
      </c>
      <c r="Q391" s="229"/>
      <c r="R391" s="229"/>
      <c r="S391" s="229"/>
      <c r="T391" s="229"/>
      <c r="U391" s="229"/>
      <c r="V391" s="328">
        <v>0</v>
      </c>
      <c r="W391" s="46"/>
      <c r="X391" s="46"/>
      <c r="Y391" s="46"/>
      <c r="Z391" s="46"/>
      <c r="AA391" s="46"/>
      <c r="AB391" s="330">
        <v>0</v>
      </c>
      <c r="AC391" s="231"/>
      <c r="AD391" s="231"/>
      <c r="AE391" s="231"/>
      <c r="AF391" s="231"/>
      <c r="AG391" s="331">
        <v>0</v>
      </c>
      <c r="AH391" s="231">
        <v>343</v>
      </c>
      <c r="AI391" s="231">
        <v>6631.5389999999998</v>
      </c>
      <c r="AJ391" s="231">
        <v>6.6315390000000001</v>
      </c>
      <c r="AK391" s="231">
        <v>5.9340530420000004</v>
      </c>
      <c r="AL391" s="331">
        <v>4.67</v>
      </c>
      <c r="AM391" s="231">
        <v>343</v>
      </c>
      <c r="AN391" s="231">
        <v>6631.5389999999998</v>
      </c>
      <c r="AO391" s="231">
        <v>6.6315390000000001</v>
      </c>
      <c r="AP391" s="231">
        <v>5.9340530420000004</v>
      </c>
      <c r="AQ391" s="331">
        <v>4.67</v>
      </c>
      <c r="AR391" s="233">
        <v>1</v>
      </c>
      <c r="AS391" s="233">
        <v>5</v>
      </c>
      <c r="AT391" s="233">
        <v>5675</v>
      </c>
      <c r="AU391" s="233">
        <v>5.6749999999999998</v>
      </c>
      <c r="AV391" s="233">
        <v>17.244126000000001</v>
      </c>
      <c r="AW391" s="333">
        <v>13.56</v>
      </c>
      <c r="AX391" s="234">
        <v>1</v>
      </c>
      <c r="AY391" s="234">
        <v>100</v>
      </c>
      <c r="AZ391" s="234">
        <v>0.1</v>
      </c>
      <c r="BA391" s="234">
        <v>0.1402176</v>
      </c>
      <c r="BB391" s="336">
        <v>0.11</v>
      </c>
      <c r="BC391" s="17">
        <v>345</v>
      </c>
      <c r="BD391" s="17">
        <v>12.41</v>
      </c>
      <c r="BE391" s="17">
        <v>23.32</v>
      </c>
      <c r="BF391" s="338">
        <v>18.329999999999998</v>
      </c>
    </row>
    <row r="392" spans="1:58" x14ac:dyDescent="0.25">
      <c r="A392" s="42" t="s">
        <v>513</v>
      </c>
      <c r="B392" s="16" t="s">
        <v>145</v>
      </c>
      <c r="C392" s="252">
        <v>42875</v>
      </c>
      <c r="D392" s="43">
        <v>321.45999999999998</v>
      </c>
      <c r="E392" s="227">
        <v>1</v>
      </c>
      <c r="F392" s="227">
        <v>2</v>
      </c>
      <c r="G392" s="227">
        <v>200</v>
      </c>
      <c r="H392" s="227">
        <v>0.2</v>
      </c>
      <c r="I392" s="227">
        <v>1.1961999999999999</v>
      </c>
      <c r="J392" s="325">
        <v>0.37</v>
      </c>
      <c r="K392" s="228"/>
      <c r="L392" s="228"/>
      <c r="M392" s="228"/>
      <c r="N392" s="228"/>
      <c r="O392" s="228"/>
      <c r="P392" s="327">
        <v>0</v>
      </c>
      <c r="Q392" s="229">
        <v>1</v>
      </c>
      <c r="R392" s="229">
        <v>2</v>
      </c>
      <c r="S392" s="229">
        <v>2700</v>
      </c>
      <c r="T392" s="229">
        <v>2.7</v>
      </c>
      <c r="U392" s="229">
        <v>18.711780999999998</v>
      </c>
      <c r="V392" s="328">
        <v>5.82</v>
      </c>
      <c r="W392" s="46">
        <v>1</v>
      </c>
      <c r="X392" s="46">
        <v>1</v>
      </c>
      <c r="Y392" s="46">
        <v>330</v>
      </c>
      <c r="Z392" s="46">
        <v>0.33</v>
      </c>
      <c r="AA392" s="46">
        <v>2.1829783919999999</v>
      </c>
      <c r="AB392" s="330">
        <v>0.68</v>
      </c>
      <c r="AC392" s="231"/>
      <c r="AD392" s="231"/>
      <c r="AE392" s="231"/>
      <c r="AF392" s="231"/>
      <c r="AG392" s="331">
        <v>0</v>
      </c>
      <c r="AH392" s="231">
        <v>952</v>
      </c>
      <c r="AI392" s="231">
        <v>11778.237999999999</v>
      </c>
      <c r="AJ392" s="231">
        <v>11.778238</v>
      </c>
      <c r="AK392" s="231">
        <v>10.539437230000001</v>
      </c>
      <c r="AL392" s="331">
        <v>3.28</v>
      </c>
      <c r="AM392" s="231">
        <v>952</v>
      </c>
      <c r="AN392" s="231">
        <v>11778.237999999999</v>
      </c>
      <c r="AO392" s="231">
        <v>11.778238</v>
      </c>
      <c r="AP392" s="231">
        <v>10.539437230000001</v>
      </c>
      <c r="AQ392" s="331">
        <v>3.28</v>
      </c>
      <c r="AR392" s="233">
        <v>1</v>
      </c>
      <c r="AS392" s="233">
        <v>1</v>
      </c>
      <c r="AT392" s="233">
        <v>12</v>
      </c>
      <c r="AU392" s="233">
        <v>1.2E-2</v>
      </c>
      <c r="AV392" s="233">
        <v>3.1272000000000001E-2</v>
      </c>
      <c r="AW392" s="333">
        <v>0.01</v>
      </c>
      <c r="AX392" s="234">
        <v>1</v>
      </c>
      <c r="AY392" s="234">
        <v>600</v>
      </c>
      <c r="AZ392" s="234">
        <v>0.6</v>
      </c>
      <c r="BA392" s="234">
        <v>0.45705287999999999</v>
      </c>
      <c r="BB392" s="336">
        <v>0.14000000000000001</v>
      </c>
      <c r="BC392" s="17">
        <v>957</v>
      </c>
      <c r="BD392" s="17">
        <v>15.62</v>
      </c>
      <c r="BE392" s="17">
        <v>33.119999999999997</v>
      </c>
      <c r="BF392" s="338">
        <v>10.3</v>
      </c>
    </row>
    <row r="393" spans="1:58" x14ac:dyDescent="0.25">
      <c r="A393" s="42" t="s">
        <v>550</v>
      </c>
      <c r="B393" s="16" t="s">
        <v>827</v>
      </c>
      <c r="C393" s="252">
        <v>85838</v>
      </c>
      <c r="D393" s="43">
        <v>643.58000000000004</v>
      </c>
      <c r="E393" s="227">
        <v>18</v>
      </c>
      <c r="F393" s="227">
        <v>20</v>
      </c>
      <c r="G393" s="227">
        <v>45859</v>
      </c>
      <c r="H393" s="227">
        <v>45.859000000000002</v>
      </c>
      <c r="I393" s="227">
        <v>274.28267899999997</v>
      </c>
      <c r="J393" s="325">
        <v>42.62</v>
      </c>
      <c r="K393" s="228"/>
      <c r="L393" s="228"/>
      <c r="M393" s="228"/>
      <c r="N393" s="228"/>
      <c r="O393" s="228"/>
      <c r="P393" s="327">
        <v>0</v>
      </c>
      <c r="Q393" s="229">
        <v>2</v>
      </c>
      <c r="R393" s="229">
        <v>5</v>
      </c>
      <c r="S393" s="229">
        <v>6750</v>
      </c>
      <c r="T393" s="229">
        <v>6.75</v>
      </c>
      <c r="U393" s="229">
        <v>16.33071</v>
      </c>
      <c r="V393" s="328">
        <v>2.54</v>
      </c>
      <c r="W393" s="46">
        <v>2</v>
      </c>
      <c r="X393" s="46">
        <v>2</v>
      </c>
      <c r="Y393" s="46">
        <v>9390</v>
      </c>
      <c r="Z393" s="46">
        <v>9.39</v>
      </c>
      <c r="AA393" s="46">
        <v>15.63449466</v>
      </c>
      <c r="AB393" s="330">
        <v>2.4300000000000002</v>
      </c>
      <c r="AC393" s="231">
        <v>1</v>
      </c>
      <c r="AD393" s="231">
        <v>19.739999999999998</v>
      </c>
      <c r="AE393" s="231">
        <v>1.9740000000000001E-2</v>
      </c>
      <c r="AF393" s="231">
        <v>1.7663804000000002E-2</v>
      </c>
      <c r="AG393" s="331">
        <v>0</v>
      </c>
      <c r="AH393" s="231">
        <v>1299</v>
      </c>
      <c r="AI393" s="231">
        <v>15747.209000000001</v>
      </c>
      <c r="AJ393" s="231">
        <v>15.747209</v>
      </c>
      <c r="AK393" s="231">
        <v>14.09096342</v>
      </c>
      <c r="AL393" s="331">
        <v>2.19</v>
      </c>
      <c r="AM393" s="231">
        <v>1300</v>
      </c>
      <c r="AN393" s="231">
        <v>15766.949000000001</v>
      </c>
      <c r="AO393" s="231">
        <v>15.766949</v>
      </c>
      <c r="AP393" s="231">
        <v>14.10862723</v>
      </c>
      <c r="AQ393" s="331">
        <v>2.19</v>
      </c>
      <c r="AR393" s="233"/>
      <c r="AS393" s="233"/>
      <c r="AT393" s="233"/>
      <c r="AU393" s="233"/>
      <c r="AV393" s="233"/>
      <c r="AW393" s="333">
        <v>0</v>
      </c>
      <c r="AX393" s="234">
        <v>5</v>
      </c>
      <c r="AY393" s="234">
        <v>5882.5</v>
      </c>
      <c r="AZ393" s="234">
        <v>5.8825000000000003</v>
      </c>
      <c r="BA393" s="234">
        <v>11.271528310000001</v>
      </c>
      <c r="BB393" s="336">
        <v>1.75</v>
      </c>
      <c r="BC393" s="17">
        <v>1327</v>
      </c>
      <c r="BD393" s="17">
        <v>83.65</v>
      </c>
      <c r="BE393" s="17">
        <v>331.63</v>
      </c>
      <c r="BF393" s="338">
        <v>51.53</v>
      </c>
    </row>
    <row r="394" spans="1:58" x14ac:dyDescent="0.25">
      <c r="A394" s="42" t="s">
        <v>644</v>
      </c>
      <c r="B394" s="16" t="s">
        <v>268</v>
      </c>
      <c r="C394" s="252">
        <v>46124</v>
      </c>
      <c r="D394" s="43">
        <v>345.82</v>
      </c>
      <c r="E394" s="227">
        <v>2</v>
      </c>
      <c r="F394" s="227">
        <v>2</v>
      </c>
      <c r="G394" s="227">
        <v>450</v>
      </c>
      <c r="H394" s="227">
        <v>0.45</v>
      </c>
      <c r="I394" s="227">
        <v>2.6914500000000001</v>
      </c>
      <c r="J394" s="325">
        <v>0.78</v>
      </c>
      <c r="K394" s="228"/>
      <c r="L394" s="228"/>
      <c r="M394" s="228"/>
      <c r="N394" s="228"/>
      <c r="O394" s="228"/>
      <c r="P394" s="327">
        <v>0</v>
      </c>
      <c r="Q394" s="229"/>
      <c r="R394" s="229"/>
      <c r="S394" s="229"/>
      <c r="T394" s="229"/>
      <c r="U394" s="229"/>
      <c r="V394" s="328">
        <v>0</v>
      </c>
      <c r="W394" s="46">
        <v>1</v>
      </c>
      <c r="X394" s="46">
        <v>1</v>
      </c>
      <c r="Y394" s="46">
        <v>120</v>
      </c>
      <c r="Z394" s="46">
        <v>0.12</v>
      </c>
      <c r="AA394" s="46">
        <v>0.83523312599999999</v>
      </c>
      <c r="AB394" s="330">
        <v>0.24</v>
      </c>
      <c r="AC394" s="231">
        <v>2</v>
      </c>
      <c r="AD394" s="231">
        <v>1027.92</v>
      </c>
      <c r="AE394" s="231">
        <v>1.0279199999999999</v>
      </c>
      <c r="AF394" s="231">
        <v>0.91980636800000004</v>
      </c>
      <c r="AG394" s="331">
        <v>0.27</v>
      </c>
      <c r="AH394" s="231">
        <v>922</v>
      </c>
      <c r="AI394" s="231">
        <v>9526.1579999999994</v>
      </c>
      <c r="AJ394" s="231">
        <v>9.5261580000000006</v>
      </c>
      <c r="AK394" s="231">
        <v>8.5242244459999998</v>
      </c>
      <c r="AL394" s="331">
        <v>2.46</v>
      </c>
      <c r="AM394" s="231">
        <v>924</v>
      </c>
      <c r="AN394" s="231">
        <v>10554.078</v>
      </c>
      <c r="AO394" s="231">
        <v>10.554078000000001</v>
      </c>
      <c r="AP394" s="231">
        <v>9.4440308149999996</v>
      </c>
      <c r="AQ394" s="331">
        <v>2.73</v>
      </c>
      <c r="AR394" s="233">
        <v>2</v>
      </c>
      <c r="AS394" s="233">
        <v>3</v>
      </c>
      <c r="AT394" s="233">
        <v>2764</v>
      </c>
      <c r="AU394" s="233">
        <v>2.7639999999999998</v>
      </c>
      <c r="AV394" s="233">
        <v>13.958425999999999</v>
      </c>
      <c r="AW394" s="333">
        <v>4.04</v>
      </c>
      <c r="AX394" s="234">
        <v>1</v>
      </c>
      <c r="AY394" s="234">
        <v>150</v>
      </c>
      <c r="AZ394" s="234">
        <v>0.15</v>
      </c>
      <c r="BA394" s="234">
        <v>7.6927977999999994E-2</v>
      </c>
      <c r="BB394" s="336">
        <v>0.02</v>
      </c>
      <c r="BC394" s="17">
        <v>930</v>
      </c>
      <c r="BD394" s="17">
        <v>14.04</v>
      </c>
      <c r="BE394" s="17">
        <v>27.01</v>
      </c>
      <c r="BF394" s="338">
        <v>7.81</v>
      </c>
    </row>
    <row r="395" spans="1:58" x14ac:dyDescent="0.25">
      <c r="A395" s="42" t="s">
        <v>646</v>
      </c>
      <c r="B395" s="16" t="s">
        <v>270</v>
      </c>
      <c r="C395" s="252">
        <v>25802</v>
      </c>
      <c r="D395" s="43">
        <v>193.45</v>
      </c>
      <c r="E395" s="227"/>
      <c r="F395" s="227"/>
      <c r="G395" s="227"/>
      <c r="H395" s="227"/>
      <c r="I395" s="227"/>
      <c r="J395" s="325">
        <v>0</v>
      </c>
      <c r="K395" s="228"/>
      <c r="L395" s="228"/>
      <c r="M395" s="228"/>
      <c r="N395" s="228"/>
      <c r="O395" s="228"/>
      <c r="P395" s="327">
        <v>0</v>
      </c>
      <c r="Q395" s="229"/>
      <c r="R395" s="229"/>
      <c r="S395" s="229"/>
      <c r="T395" s="229"/>
      <c r="U395" s="229"/>
      <c r="V395" s="328">
        <v>0</v>
      </c>
      <c r="W395" s="46">
        <v>1</v>
      </c>
      <c r="X395" s="46">
        <v>1</v>
      </c>
      <c r="Y395" s="46">
        <v>281.42781969999999</v>
      </c>
      <c r="Z395" s="46">
        <v>0.28142782</v>
      </c>
      <c r="AA395" s="46">
        <v>0.39343609200000002</v>
      </c>
      <c r="AB395" s="330">
        <v>0.2</v>
      </c>
      <c r="AC395" s="231"/>
      <c r="AD395" s="231"/>
      <c r="AE395" s="231"/>
      <c r="AF395" s="231"/>
      <c r="AG395" s="331">
        <v>0</v>
      </c>
      <c r="AH395" s="231">
        <v>958</v>
      </c>
      <c r="AI395" s="231">
        <v>15383.096</v>
      </c>
      <c r="AJ395" s="231">
        <v>15.383096</v>
      </c>
      <c r="AK395" s="231">
        <v>13.765146769999999</v>
      </c>
      <c r="AL395" s="331">
        <v>7.12</v>
      </c>
      <c r="AM395" s="231">
        <v>958</v>
      </c>
      <c r="AN395" s="231">
        <v>15383.096</v>
      </c>
      <c r="AO395" s="231">
        <v>15.383096</v>
      </c>
      <c r="AP395" s="231">
        <v>13.765146769999999</v>
      </c>
      <c r="AQ395" s="331">
        <v>7.12</v>
      </c>
      <c r="AR395" s="233"/>
      <c r="AS395" s="233"/>
      <c r="AT395" s="233"/>
      <c r="AU395" s="233"/>
      <c r="AV395" s="233"/>
      <c r="AW395" s="333">
        <v>0</v>
      </c>
      <c r="AX395" s="234">
        <v>7</v>
      </c>
      <c r="AY395" s="234">
        <v>11600</v>
      </c>
      <c r="AZ395" s="234">
        <v>11.6</v>
      </c>
      <c r="BA395" s="234">
        <v>15.966510700000001</v>
      </c>
      <c r="BB395" s="336">
        <v>8.25</v>
      </c>
      <c r="BC395" s="17">
        <v>966</v>
      </c>
      <c r="BD395" s="17">
        <v>27.26</v>
      </c>
      <c r="BE395" s="17">
        <v>30.13</v>
      </c>
      <c r="BF395" s="338">
        <v>15.57</v>
      </c>
    </row>
    <row r="396" spans="1:58" x14ac:dyDescent="0.25">
      <c r="A396" s="42" t="s">
        <v>671</v>
      </c>
      <c r="B396" s="16" t="s">
        <v>294</v>
      </c>
      <c r="C396" s="252">
        <v>58816</v>
      </c>
      <c r="D396" s="43">
        <v>440.98</v>
      </c>
      <c r="E396" s="227">
        <v>2</v>
      </c>
      <c r="F396" s="227">
        <v>3</v>
      </c>
      <c r="G396" s="227">
        <v>1130</v>
      </c>
      <c r="H396" s="227">
        <v>1.1299999999999999</v>
      </c>
      <c r="I396" s="227">
        <v>6.7585300000000004</v>
      </c>
      <c r="J396" s="325">
        <v>1.53</v>
      </c>
      <c r="K396" s="228"/>
      <c r="L396" s="228"/>
      <c r="M396" s="228"/>
      <c r="N396" s="228"/>
      <c r="O396" s="228"/>
      <c r="P396" s="327">
        <v>0</v>
      </c>
      <c r="Q396" s="229"/>
      <c r="R396" s="229"/>
      <c r="S396" s="229"/>
      <c r="T396" s="229"/>
      <c r="U396" s="229"/>
      <c r="V396" s="328">
        <v>0</v>
      </c>
      <c r="W396" s="46"/>
      <c r="X396" s="46"/>
      <c r="Y396" s="46"/>
      <c r="Z396" s="46"/>
      <c r="AA396" s="46"/>
      <c r="AB396" s="330">
        <v>0</v>
      </c>
      <c r="AC396" s="231">
        <v>2</v>
      </c>
      <c r="AD396" s="231">
        <v>1373.15</v>
      </c>
      <c r="AE396" s="231">
        <v>1.3731500000000001</v>
      </c>
      <c r="AF396" s="231">
        <v>1.2287260820000001</v>
      </c>
      <c r="AG396" s="331">
        <v>0.28000000000000003</v>
      </c>
      <c r="AH396" s="231">
        <v>1323</v>
      </c>
      <c r="AI396" s="231">
        <v>18341.54</v>
      </c>
      <c r="AJ396" s="231">
        <v>18.341539999999998</v>
      </c>
      <c r="AK396" s="231">
        <v>16.412430239999999</v>
      </c>
      <c r="AL396" s="331">
        <v>3.72</v>
      </c>
      <c r="AM396" s="231">
        <v>1325</v>
      </c>
      <c r="AN396" s="231">
        <v>19714.689999999999</v>
      </c>
      <c r="AO396" s="231">
        <v>19.714690000000001</v>
      </c>
      <c r="AP396" s="231">
        <v>17.64115632</v>
      </c>
      <c r="AQ396" s="331">
        <v>4</v>
      </c>
      <c r="AR396" s="233"/>
      <c r="AS396" s="233"/>
      <c r="AT396" s="233"/>
      <c r="AU396" s="233"/>
      <c r="AV396" s="233"/>
      <c r="AW396" s="333">
        <v>0</v>
      </c>
      <c r="AX396" s="234">
        <v>12</v>
      </c>
      <c r="AY396" s="234">
        <v>9450</v>
      </c>
      <c r="AZ396" s="234">
        <v>9.4499999999999993</v>
      </c>
      <c r="BA396" s="234">
        <v>10.03254862</v>
      </c>
      <c r="BB396" s="336">
        <v>2.2799999999999998</v>
      </c>
      <c r="BC396" s="17">
        <v>1339</v>
      </c>
      <c r="BD396" s="17">
        <v>30.29</v>
      </c>
      <c r="BE396" s="17">
        <v>34.43</v>
      </c>
      <c r="BF396" s="338">
        <v>7.81</v>
      </c>
    </row>
    <row r="397" spans="1:58" x14ac:dyDescent="0.25">
      <c r="A397" s="42" t="s">
        <v>697</v>
      </c>
      <c r="B397" s="16" t="s">
        <v>320</v>
      </c>
      <c r="C397" s="252">
        <v>29588</v>
      </c>
      <c r="D397" s="43">
        <v>221.84</v>
      </c>
      <c r="E397" s="227">
        <v>1</v>
      </c>
      <c r="F397" s="227">
        <v>5</v>
      </c>
      <c r="G397" s="227">
        <v>1402</v>
      </c>
      <c r="H397" s="227">
        <v>1.4019999999999999</v>
      </c>
      <c r="I397" s="227">
        <v>8.3853620000000006</v>
      </c>
      <c r="J397" s="325">
        <v>3.78</v>
      </c>
      <c r="K397" s="228"/>
      <c r="L397" s="228"/>
      <c r="M397" s="228"/>
      <c r="N397" s="228"/>
      <c r="O397" s="228"/>
      <c r="P397" s="327">
        <v>0</v>
      </c>
      <c r="Q397" s="229"/>
      <c r="R397" s="229"/>
      <c r="S397" s="229"/>
      <c r="T397" s="229"/>
      <c r="U397" s="229"/>
      <c r="V397" s="328">
        <v>0</v>
      </c>
      <c r="W397" s="46">
        <v>1</v>
      </c>
      <c r="X397" s="46">
        <v>1</v>
      </c>
      <c r="Y397" s="46">
        <v>684.78169960000002</v>
      </c>
      <c r="Z397" s="46">
        <v>0.68478170000000005</v>
      </c>
      <c r="AA397" s="46">
        <v>0.95732481599999997</v>
      </c>
      <c r="AB397" s="330">
        <v>0.43</v>
      </c>
      <c r="AC397" s="231"/>
      <c r="AD397" s="231"/>
      <c r="AE397" s="231"/>
      <c r="AF397" s="231"/>
      <c r="AG397" s="331">
        <v>0</v>
      </c>
      <c r="AH397" s="231">
        <v>1243</v>
      </c>
      <c r="AI397" s="231">
        <v>25676.147000000001</v>
      </c>
      <c r="AJ397" s="231">
        <v>25.676147</v>
      </c>
      <c r="AK397" s="231">
        <v>22.97560464</v>
      </c>
      <c r="AL397" s="331">
        <v>10.36</v>
      </c>
      <c r="AM397" s="231">
        <v>1243</v>
      </c>
      <c r="AN397" s="231">
        <v>25676.147000000001</v>
      </c>
      <c r="AO397" s="231">
        <v>25.676147</v>
      </c>
      <c r="AP397" s="231">
        <v>22.97560464</v>
      </c>
      <c r="AQ397" s="331">
        <v>10.36</v>
      </c>
      <c r="AR397" s="233">
        <v>1</v>
      </c>
      <c r="AS397" s="233">
        <v>6</v>
      </c>
      <c r="AT397" s="233">
        <v>867</v>
      </c>
      <c r="AU397" s="233">
        <v>0.86699999999999999</v>
      </c>
      <c r="AV397" s="233">
        <v>2.7868430000000002</v>
      </c>
      <c r="AW397" s="333">
        <v>1.26</v>
      </c>
      <c r="AX397" s="234">
        <v>5</v>
      </c>
      <c r="AY397" s="234">
        <v>6280</v>
      </c>
      <c r="AZ397" s="234">
        <v>6.28</v>
      </c>
      <c r="BA397" s="234">
        <v>11.729376350000001</v>
      </c>
      <c r="BB397" s="336">
        <v>5.29</v>
      </c>
      <c r="BC397" s="17">
        <v>1252</v>
      </c>
      <c r="BD397" s="17">
        <v>34.909999999999997</v>
      </c>
      <c r="BE397" s="17">
        <v>46.83</v>
      </c>
      <c r="BF397" s="338">
        <v>21.11</v>
      </c>
    </row>
    <row r="398" spans="1:58" ht="14.5" x14ac:dyDescent="0.35">
      <c r="A398" s="42"/>
      <c r="B398" s="16"/>
      <c r="C398" s="137"/>
      <c r="D398" s="50"/>
      <c r="F398" s="51"/>
      <c r="G398" s="51"/>
      <c r="H398" s="50"/>
      <c r="I398" s="52"/>
      <c r="J398" s="326"/>
      <c r="K398" s="52"/>
      <c r="L398" s="52"/>
      <c r="M398" s="53"/>
      <c r="N398" s="52"/>
      <c r="O398" s="52"/>
      <c r="P398" s="326"/>
      <c r="Q398" s="52"/>
      <c r="R398" s="52"/>
      <c r="S398" s="53"/>
      <c r="T398" s="52"/>
      <c r="U398" s="52"/>
      <c r="Y398" s="53"/>
      <c r="AA398" s="32"/>
      <c r="AH398" s="32"/>
      <c r="AI398" s="32"/>
      <c r="AJ398" s="32"/>
      <c r="AK398" s="32"/>
      <c r="AL398" s="245"/>
      <c r="AM398" s="51"/>
      <c r="AN398" s="51"/>
      <c r="AR398" s="54"/>
      <c r="AS398" s="54"/>
      <c r="AT398" s="54"/>
      <c r="AX398" s="54"/>
      <c r="AY398" s="54"/>
      <c r="AZ398" s="54"/>
      <c r="BB398" s="245"/>
    </row>
    <row r="399" spans="1:58" ht="13" x14ac:dyDescent="0.3">
      <c r="A399" s="13"/>
      <c r="C399" s="13">
        <v>17925570</v>
      </c>
      <c r="D399" s="13">
        <v>134400.00000000003</v>
      </c>
      <c r="E399" s="13">
        <v>1416</v>
      </c>
      <c r="F399" s="13">
        <v>2360</v>
      </c>
      <c r="G399" s="13">
        <v>1159412.23</v>
      </c>
      <c r="H399" s="13">
        <v>1159.4100000000001</v>
      </c>
      <c r="I399" s="13">
        <v>6935.17</v>
      </c>
      <c r="J399" s="240">
        <v>5.16</v>
      </c>
      <c r="K399" s="13">
        <v>45</v>
      </c>
      <c r="L399" s="13">
        <v>75</v>
      </c>
      <c r="M399" s="13">
        <v>38578.410000000003</v>
      </c>
      <c r="N399" s="13">
        <v>38.58</v>
      </c>
      <c r="O399" s="13">
        <v>115.94</v>
      </c>
      <c r="P399" s="240">
        <v>0.09</v>
      </c>
      <c r="Q399" s="53">
        <v>39</v>
      </c>
      <c r="R399" s="53">
        <v>100</v>
      </c>
      <c r="S399" s="53">
        <v>154410</v>
      </c>
      <c r="T399" s="13">
        <v>154.41</v>
      </c>
      <c r="U399" s="13">
        <v>418.67</v>
      </c>
      <c r="V399" s="240">
        <v>0.31</v>
      </c>
      <c r="W399" s="13">
        <v>276</v>
      </c>
      <c r="X399" s="13">
        <v>333</v>
      </c>
      <c r="Y399" s="13">
        <v>204865.65</v>
      </c>
      <c r="Z399" s="13">
        <v>204.87</v>
      </c>
      <c r="AA399" s="13">
        <v>451.41</v>
      </c>
      <c r="AB399" s="240">
        <v>0.34</v>
      </c>
      <c r="AC399" s="13">
        <v>581</v>
      </c>
      <c r="AD399" s="13">
        <v>337849.19</v>
      </c>
      <c r="AE399" s="13">
        <v>337.85</v>
      </c>
      <c r="AF399" s="13">
        <v>302.32</v>
      </c>
      <c r="AG399" s="240">
        <v>0.22</v>
      </c>
      <c r="AH399" s="13">
        <v>359612</v>
      </c>
      <c r="AI399" s="13">
        <v>6258053.6799999997</v>
      </c>
      <c r="AJ399" s="13">
        <v>6258.05</v>
      </c>
      <c r="AK399" s="13">
        <v>5599.85</v>
      </c>
      <c r="AL399" s="240">
        <v>4.17</v>
      </c>
      <c r="AM399" s="13">
        <v>360193</v>
      </c>
      <c r="AN399" s="13">
        <v>6595902.8700000001</v>
      </c>
      <c r="AO399" s="13">
        <v>6595.9</v>
      </c>
      <c r="AP399" s="13">
        <v>5902.17</v>
      </c>
      <c r="AQ399" s="240">
        <v>4.3899999999999997</v>
      </c>
      <c r="AR399" s="13">
        <v>473</v>
      </c>
      <c r="AS399" s="13">
        <v>650</v>
      </c>
      <c r="AT399" s="13">
        <v>232080.53</v>
      </c>
      <c r="AU399" s="13">
        <v>232.08</v>
      </c>
      <c r="AV399" s="13">
        <v>658.82</v>
      </c>
      <c r="AW399" s="240">
        <v>0.49</v>
      </c>
      <c r="AX399" s="13">
        <v>3808</v>
      </c>
      <c r="AY399" s="13">
        <v>6449339</v>
      </c>
      <c r="AZ399" s="13">
        <v>6449.34</v>
      </c>
      <c r="BA399" s="13">
        <v>11384.12</v>
      </c>
      <c r="BB399" s="240">
        <v>8.4700000000000006</v>
      </c>
      <c r="BC399" s="13">
        <v>366251</v>
      </c>
      <c r="BD399" s="13">
        <v>14834.59</v>
      </c>
      <c r="BE399" s="13">
        <v>25866.3</v>
      </c>
      <c r="BF399" s="240">
        <v>19.25</v>
      </c>
    </row>
    <row r="400" spans="1:58" ht="14.5" x14ac:dyDescent="0.35">
      <c r="A400" s="42"/>
      <c r="B400" s="16"/>
      <c r="C400" s="137"/>
      <c r="D400" s="50"/>
      <c r="E400" s="51"/>
      <c r="F400" s="51"/>
      <c r="G400" s="51"/>
      <c r="H400" s="50"/>
      <c r="I400" s="52"/>
      <c r="J400" s="326"/>
      <c r="K400" s="52"/>
      <c r="L400" s="52"/>
      <c r="M400" s="53"/>
      <c r="N400" s="52"/>
      <c r="O400" s="52"/>
      <c r="P400" s="326"/>
      <c r="Q400" s="52"/>
      <c r="R400" s="52"/>
      <c r="S400" s="53"/>
      <c r="T400" s="52"/>
      <c r="U400" s="52"/>
      <c r="Y400" s="53"/>
      <c r="AH400" s="32"/>
      <c r="AI400" s="32"/>
      <c r="AJ400" s="32"/>
      <c r="AK400" s="32"/>
      <c r="AL400" s="245"/>
      <c r="AM400" s="51"/>
      <c r="AN400" s="51"/>
      <c r="AR400" s="54"/>
      <c r="AS400" s="54"/>
      <c r="AT400" s="54"/>
      <c r="AX400" s="54"/>
      <c r="AY400" s="54"/>
      <c r="AZ400" s="54"/>
    </row>
    <row r="401" spans="1:58" s="13" customFormat="1" ht="13" x14ac:dyDescent="0.3">
      <c r="A401" s="252"/>
      <c r="B401" s="252"/>
      <c r="C401" s="252"/>
      <c r="D401" s="252"/>
      <c r="E401" s="252"/>
      <c r="F401" s="252"/>
      <c r="G401" s="252"/>
      <c r="H401" s="252"/>
      <c r="I401" s="252"/>
      <c r="J401" s="253"/>
      <c r="K401" s="252"/>
      <c r="L401" s="252"/>
      <c r="M401" s="252"/>
      <c r="N401" s="252"/>
      <c r="O401" s="252"/>
      <c r="P401" s="253"/>
      <c r="Q401" s="52"/>
      <c r="R401" s="52"/>
      <c r="S401" s="53"/>
      <c r="T401" s="252"/>
      <c r="U401" s="252"/>
      <c r="V401" s="253"/>
      <c r="W401" s="252"/>
      <c r="X401" s="252"/>
      <c r="Y401" s="252"/>
      <c r="Z401" s="252"/>
      <c r="AA401" s="252"/>
      <c r="AB401" s="253"/>
      <c r="AC401" s="252"/>
      <c r="AD401" s="252"/>
      <c r="AE401" s="252"/>
      <c r="AF401" s="252"/>
      <c r="AG401" s="253"/>
      <c r="AH401" s="32"/>
      <c r="AI401" s="32"/>
      <c r="AJ401" s="32"/>
      <c r="AK401" s="32"/>
      <c r="AL401" s="245"/>
      <c r="AM401" s="252"/>
      <c r="AN401" s="252"/>
      <c r="AO401" s="252"/>
      <c r="AP401" s="252"/>
      <c r="AQ401" s="253"/>
      <c r="AR401" s="252"/>
      <c r="AS401" s="252"/>
      <c r="AT401" s="252"/>
      <c r="AU401" s="252"/>
      <c r="AV401" s="252"/>
      <c r="AW401" s="253"/>
      <c r="AX401" s="252"/>
      <c r="AY401" s="252"/>
      <c r="AZ401" s="252"/>
      <c r="BA401" s="252"/>
      <c r="BB401" s="253"/>
      <c r="BC401" s="252"/>
      <c r="BD401" s="252"/>
      <c r="BE401" s="252"/>
      <c r="BF401" s="253"/>
    </row>
    <row r="402" spans="1:58" x14ac:dyDescent="0.25">
      <c r="Q402" s="52"/>
      <c r="R402" s="52"/>
      <c r="S402" s="53"/>
      <c r="AH402" s="32"/>
      <c r="AI402" s="32"/>
      <c r="AJ402" s="32"/>
      <c r="AK402" s="32"/>
      <c r="AL402" s="245"/>
    </row>
    <row r="403" spans="1:58" x14ac:dyDescent="0.25">
      <c r="Q403" s="52"/>
      <c r="R403" s="52"/>
      <c r="S403" s="53"/>
      <c r="AH403" s="32"/>
      <c r="AI403" s="32"/>
      <c r="AJ403" s="32"/>
      <c r="AK403" s="32"/>
      <c r="AL403" s="245"/>
    </row>
    <row r="404" spans="1:58" x14ac:dyDescent="0.25">
      <c r="Q404" s="52"/>
      <c r="R404" s="52"/>
      <c r="S404" s="53"/>
      <c r="AH404" s="32"/>
      <c r="AI404" s="32"/>
      <c r="AJ404" s="32"/>
      <c r="AK404" s="32"/>
      <c r="AL404" s="245"/>
    </row>
    <row r="405" spans="1:58" x14ac:dyDescent="0.25">
      <c r="Q405" s="52"/>
      <c r="R405" s="52"/>
      <c r="S405" s="53"/>
      <c r="AH405" s="32"/>
      <c r="AI405" s="32"/>
      <c r="AJ405" s="32"/>
      <c r="AK405" s="32"/>
      <c r="AL405" s="245"/>
    </row>
    <row r="406" spans="1:58" x14ac:dyDescent="0.25">
      <c r="Q406" s="52"/>
      <c r="R406" s="52"/>
      <c r="S406" s="53"/>
      <c r="AH406" s="32"/>
      <c r="AI406" s="32"/>
      <c r="AJ406" s="32"/>
      <c r="AK406" s="32"/>
      <c r="AL406" s="245"/>
    </row>
    <row r="407" spans="1:58" x14ac:dyDescent="0.25">
      <c r="Q407" s="52"/>
      <c r="R407" s="52"/>
      <c r="S407" s="53"/>
      <c r="AH407" s="32"/>
      <c r="AI407" s="32"/>
      <c r="AJ407" s="32"/>
      <c r="AK407" s="32"/>
      <c r="AL407" s="245"/>
    </row>
    <row r="408" spans="1:58" ht="14.5" x14ac:dyDescent="0.35">
      <c r="Q408" s="164"/>
      <c r="R408" s="164"/>
      <c r="S408" s="164"/>
      <c r="AH408" s="32"/>
      <c r="AI408" s="32"/>
      <c r="AJ408" s="32"/>
      <c r="AK408" s="32"/>
      <c r="AL408" s="245"/>
    </row>
    <row r="409" spans="1:58" x14ac:dyDescent="0.25">
      <c r="Q409" s="52"/>
      <c r="R409" s="52"/>
      <c r="S409" s="53"/>
      <c r="AH409" s="32"/>
      <c r="AI409" s="32"/>
      <c r="AJ409" s="32"/>
      <c r="AK409" s="32"/>
      <c r="AL409" s="245"/>
    </row>
    <row r="410" spans="1:58" x14ac:dyDescent="0.25">
      <c r="Q410" s="52"/>
      <c r="R410" s="52"/>
      <c r="S410" s="53"/>
      <c r="AH410" s="32"/>
      <c r="AI410" s="32"/>
      <c r="AJ410" s="32"/>
      <c r="AK410" s="32"/>
      <c r="AL410" s="245"/>
    </row>
    <row r="411" spans="1:58" ht="14.5" x14ac:dyDescent="0.35">
      <c r="Q411" s="55"/>
      <c r="R411" s="55"/>
      <c r="S411" s="55"/>
      <c r="AH411" s="32"/>
      <c r="AI411" s="32"/>
      <c r="AJ411" s="32"/>
      <c r="AK411" s="32"/>
      <c r="AL411" s="245"/>
    </row>
    <row r="412" spans="1:58" ht="14.5" x14ac:dyDescent="0.35">
      <c r="Q412" s="164"/>
      <c r="R412" s="164"/>
      <c r="S412" s="164"/>
      <c r="AH412" s="32"/>
      <c r="AI412" s="32"/>
      <c r="AJ412" s="32"/>
      <c r="AK412" s="32"/>
      <c r="AL412" s="245"/>
    </row>
    <row r="413" spans="1:58" ht="14.5" x14ac:dyDescent="0.35">
      <c r="Q413" s="164"/>
      <c r="R413" s="164"/>
      <c r="S413" s="164"/>
      <c r="AH413" s="32"/>
      <c r="AI413" s="32"/>
      <c r="AJ413" s="32"/>
      <c r="AK413" s="32"/>
      <c r="AL413" s="245"/>
    </row>
    <row r="414" spans="1:58" x14ac:dyDescent="0.25">
      <c r="Q414" s="52"/>
      <c r="R414" s="52"/>
      <c r="S414" s="53"/>
      <c r="AH414" s="32"/>
      <c r="AI414" s="32"/>
      <c r="AJ414" s="32"/>
      <c r="AK414" s="32"/>
      <c r="AL414" s="245"/>
    </row>
    <row r="415" spans="1:58" x14ac:dyDescent="0.25">
      <c r="Q415" s="52"/>
      <c r="R415" s="52"/>
      <c r="S415" s="53"/>
      <c r="AH415" s="32"/>
      <c r="AI415" s="32"/>
      <c r="AJ415" s="32"/>
      <c r="AK415" s="32"/>
      <c r="AL415" s="245"/>
    </row>
    <row r="416" spans="1:58" x14ac:dyDescent="0.25">
      <c r="Q416" s="52"/>
      <c r="R416" s="52"/>
      <c r="S416" s="53"/>
      <c r="AH416" s="32"/>
      <c r="AI416" s="32"/>
      <c r="AJ416" s="32"/>
      <c r="AK416" s="32"/>
      <c r="AL416" s="245"/>
    </row>
    <row r="417" spans="17:38" x14ac:dyDescent="0.25">
      <c r="Q417" s="52"/>
      <c r="R417" s="52"/>
      <c r="S417" s="53"/>
      <c r="AH417" s="32"/>
      <c r="AI417" s="32"/>
      <c r="AJ417" s="32"/>
      <c r="AK417" s="32"/>
      <c r="AL417" s="245"/>
    </row>
    <row r="418" spans="17:38" x14ac:dyDescent="0.25">
      <c r="Q418" s="52"/>
      <c r="R418" s="52"/>
      <c r="S418" s="53"/>
      <c r="AH418" s="32"/>
      <c r="AI418" s="32"/>
      <c r="AJ418" s="32"/>
      <c r="AK418" s="32"/>
      <c r="AL418" s="245"/>
    </row>
    <row r="419" spans="17:38" x14ac:dyDescent="0.25">
      <c r="Q419" s="52"/>
      <c r="R419" s="52"/>
      <c r="S419" s="53"/>
      <c r="AH419" s="32"/>
      <c r="AI419" s="32"/>
      <c r="AJ419" s="32"/>
      <c r="AK419" s="32"/>
      <c r="AL419" s="245"/>
    </row>
    <row r="420" spans="17:38" x14ac:dyDescent="0.25">
      <c r="Q420" s="52"/>
      <c r="R420" s="52"/>
      <c r="S420" s="53"/>
      <c r="AH420" s="32"/>
      <c r="AI420" s="32"/>
      <c r="AJ420" s="32"/>
      <c r="AK420" s="32"/>
      <c r="AL420" s="245"/>
    </row>
    <row r="421" spans="17:38" x14ac:dyDescent="0.25">
      <c r="Q421" s="52"/>
      <c r="R421" s="52"/>
      <c r="S421" s="53"/>
      <c r="AH421" s="32"/>
      <c r="AI421" s="32"/>
      <c r="AJ421" s="32"/>
      <c r="AK421" s="32"/>
      <c r="AL421" s="245"/>
    </row>
    <row r="422" spans="17:38" x14ac:dyDescent="0.25">
      <c r="Q422" s="52"/>
      <c r="R422" s="52"/>
      <c r="S422" s="53"/>
      <c r="AH422" s="32"/>
      <c r="AI422" s="32"/>
      <c r="AJ422" s="32"/>
      <c r="AK422" s="32"/>
      <c r="AL422" s="245"/>
    </row>
    <row r="423" spans="17:38" x14ac:dyDescent="0.25">
      <c r="Q423" s="52"/>
      <c r="R423" s="52"/>
      <c r="S423" s="53"/>
      <c r="AH423" s="32"/>
      <c r="AI423" s="32"/>
      <c r="AJ423" s="32"/>
      <c r="AK423" s="32"/>
      <c r="AL423" s="245"/>
    </row>
    <row r="424" spans="17:38" x14ac:dyDescent="0.25">
      <c r="Q424" s="52"/>
      <c r="R424" s="52"/>
      <c r="S424" s="53"/>
      <c r="AH424" s="32"/>
      <c r="AI424" s="32"/>
      <c r="AJ424" s="32"/>
      <c r="AK424" s="32"/>
      <c r="AL424" s="245"/>
    </row>
    <row r="425" spans="17:38" x14ac:dyDescent="0.25">
      <c r="Q425" s="52"/>
      <c r="R425" s="52"/>
      <c r="S425" s="53"/>
      <c r="AH425" s="32"/>
      <c r="AI425" s="32"/>
      <c r="AJ425" s="32"/>
      <c r="AK425" s="32"/>
      <c r="AL425" s="245"/>
    </row>
    <row r="426" spans="17:38" x14ac:dyDescent="0.25">
      <c r="Q426" s="52"/>
      <c r="R426" s="52"/>
      <c r="S426" s="53"/>
      <c r="AH426" s="32"/>
      <c r="AI426" s="32"/>
      <c r="AJ426" s="32"/>
      <c r="AK426" s="32"/>
      <c r="AL426" s="245"/>
    </row>
    <row r="427" spans="17:38" x14ac:dyDescent="0.25">
      <c r="Q427" s="52"/>
      <c r="R427" s="52"/>
      <c r="S427" s="53"/>
      <c r="AH427" s="32"/>
      <c r="AI427" s="32"/>
      <c r="AJ427" s="32"/>
      <c r="AK427" s="32"/>
      <c r="AL427" s="245"/>
    </row>
    <row r="428" spans="17:38" x14ac:dyDescent="0.25">
      <c r="Q428" s="52"/>
      <c r="R428" s="52"/>
      <c r="S428" s="53"/>
      <c r="AH428" s="32"/>
      <c r="AI428" s="32"/>
      <c r="AJ428" s="32"/>
      <c r="AK428" s="32"/>
      <c r="AL428" s="245"/>
    </row>
    <row r="429" spans="17:38" x14ac:dyDescent="0.25">
      <c r="Q429" s="52"/>
      <c r="R429" s="52"/>
      <c r="S429" s="53"/>
      <c r="AH429" s="32"/>
      <c r="AI429" s="32"/>
      <c r="AJ429" s="32"/>
      <c r="AK429" s="32"/>
      <c r="AL429" s="245"/>
    </row>
    <row r="430" spans="17:38" x14ac:dyDescent="0.25">
      <c r="Q430" s="52"/>
      <c r="R430" s="52"/>
      <c r="S430" s="53"/>
      <c r="AH430" s="32"/>
      <c r="AI430" s="32"/>
      <c r="AJ430" s="32"/>
      <c r="AK430" s="32"/>
      <c r="AL430" s="245"/>
    </row>
    <row r="431" spans="17:38" x14ac:dyDescent="0.25">
      <c r="Q431" s="52"/>
      <c r="R431" s="52"/>
      <c r="S431" s="53"/>
      <c r="AH431" s="32"/>
      <c r="AI431" s="32"/>
      <c r="AJ431" s="32"/>
      <c r="AK431" s="32"/>
      <c r="AL431" s="245"/>
    </row>
    <row r="432" spans="17:38" x14ac:dyDescent="0.25">
      <c r="Q432" s="52"/>
      <c r="R432" s="52"/>
      <c r="S432" s="53"/>
      <c r="AH432" s="32"/>
      <c r="AI432" s="32"/>
      <c r="AJ432" s="32"/>
      <c r="AK432" s="32"/>
      <c r="AL432" s="245"/>
    </row>
    <row r="433" spans="17:38" x14ac:dyDescent="0.25">
      <c r="Q433" s="52"/>
      <c r="R433" s="52"/>
      <c r="S433" s="53"/>
      <c r="AH433" s="32"/>
      <c r="AI433" s="32"/>
      <c r="AJ433" s="32"/>
      <c r="AK433" s="32"/>
      <c r="AL433" s="245"/>
    </row>
    <row r="434" spans="17:38" x14ac:dyDescent="0.25">
      <c r="Q434" s="52"/>
      <c r="R434" s="52"/>
      <c r="S434" s="53"/>
      <c r="AH434" s="32"/>
      <c r="AI434" s="32"/>
      <c r="AJ434" s="32"/>
      <c r="AK434" s="32"/>
      <c r="AL434" s="245"/>
    </row>
    <row r="435" spans="17:38" x14ac:dyDescent="0.25">
      <c r="Q435" s="56"/>
      <c r="R435" s="56"/>
      <c r="S435" s="57"/>
      <c r="AH435" s="32"/>
      <c r="AI435" s="32"/>
      <c r="AJ435" s="32"/>
      <c r="AK435" s="32"/>
      <c r="AL435" s="245"/>
    </row>
    <row r="436" spans="17:38" x14ac:dyDescent="0.25">
      <c r="Q436" s="52"/>
      <c r="R436" s="52"/>
      <c r="S436" s="53"/>
      <c r="AH436" s="32"/>
      <c r="AI436" s="32"/>
      <c r="AJ436" s="32"/>
      <c r="AK436" s="32"/>
      <c r="AL436" s="245"/>
    </row>
    <row r="437" spans="17:38" x14ac:dyDescent="0.25">
      <c r="Q437" s="52"/>
      <c r="R437" s="52"/>
      <c r="S437" s="53"/>
      <c r="AH437" s="32"/>
      <c r="AI437" s="32"/>
      <c r="AJ437" s="32"/>
      <c r="AK437" s="32"/>
      <c r="AL437" s="245"/>
    </row>
    <row r="438" spans="17:38" x14ac:dyDescent="0.25">
      <c r="Q438" s="52"/>
      <c r="R438" s="52"/>
      <c r="S438" s="53"/>
      <c r="AH438" s="32"/>
      <c r="AI438" s="32"/>
      <c r="AJ438" s="32"/>
      <c r="AK438" s="32"/>
      <c r="AL438" s="245"/>
    </row>
    <row r="439" spans="17:38" x14ac:dyDescent="0.25">
      <c r="Q439" s="52"/>
      <c r="R439" s="52"/>
      <c r="S439" s="53"/>
      <c r="AH439" s="32"/>
      <c r="AI439" s="32"/>
      <c r="AJ439" s="32"/>
      <c r="AK439" s="32"/>
      <c r="AL439" s="245"/>
    </row>
    <row r="440" spans="17:38" x14ac:dyDescent="0.25">
      <c r="Q440" s="52"/>
      <c r="R440" s="52"/>
      <c r="S440" s="53"/>
      <c r="AH440" s="32"/>
      <c r="AI440" s="32"/>
      <c r="AJ440" s="32"/>
      <c r="AK440" s="32"/>
      <c r="AL440" s="245"/>
    </row>
    <row r="441" spans="17:38" x14ac:dyDescent="0.25">
      <c r="Q441" s="52"/>
      <c r="R441" s="52"/>
      <c r="S441" s="53"/>
      <c r="AH441" s="32"/>
      <c r="AI441" s="32"/>
      <c r="AJ441" s="32"/>
      <c r="AK441" s="32"/>
      <c r="AL441" s="245"/>
    </row>
    <row r="442" spans="17:38" x14ac:dyDescent="0.25">
      <c r="Q442" s="52"/>
      <c r="R442" s="52"/>
      <c r="S442" s="53"/>
      <c r="AH442" s="32"/>
      <c r="AI442" s="32"/>
      <c r="AJ442" s="32"/>
      <c r="AK442" s="32"/>
      <c r="AL442" s="245"/>
    </row>
    <row r="443" spans="17:38" x14ac:dyDescent="0.25">
      <c r="Q443" s="52"/>
      <c r="R443" s="52"/>
      <c r="S443" s="53"/>
      <c r="AH443" s="32"/>
      <c r="AI443" s="32"/>
      <c r="AJ443" s="32"/>
      <c r="AK443" s="32"/>
      <c r="AL443" s="245"/>
    </row>
    <row r="444" spans="17:38" x14ac:dyDescent="0.25">
      <c r="Q444" s="52"/>
      <c r="R444" s="52"/>
      <c r="S444" s="53"/>
      <c r="AH444" s="32"/>
      <c r="AI444" s="32"/>
      <c r="AJ444" s="32"/>
      <c r="AK444" s="32"/>
      <c r="AL444" s="245"/>
    </row>
    <row r="445" spans="17:38" x14ac:dyDescent="0.25">
      <c r="Q445" s="52"/>
      <c r="R445" s="52"/>
      <c r="S445" s="53"/>
      <c r="AH445" s="32"/>
      <c r="AI445" s="32"/>
      <c r="AJ445" s="32"/>
      <c r="AK445" s="32"/>
      <c r="AL445" s="245"/>
    </row>
    <row r="446" spans="17:38" x14ac:dyDescent="0.25">
      <c r="Q446" s="56"/>
      <c r="R446" s="56"/>
      <c r="S446" s="57"/>
      <c r="AH446" s="32"/>
      <c r="AI446" s="32"/>
      <c r="AJ446" s="32"/>
      <c r="AK446" s="32"/>
      <c r="AL446" s="245"/>
    </row>
    <row r="447" spans="17:38" x14ac:dyDescent="0.25">
      <c r="Q447" s="52"/>
      <c r="R447" s="52"/>
      <c r="S447" s="53"/>
      <c r="AH447" s="32"/>
      <c r="AI447" s="32"/>
      <c r="AJ447" s="32"/>
      <c r="AK447" s="32"/>
      <c r="AL447" s="245"/>
    </row>
    <row r="448" spans="17:38" x14ac:dyDescent="0.25">
      <c r="Q448" s="52"/>
      <c r="R448" s="52"/>
      <c r="S448" s="53"/>
      <c r="AH448" s="32"/>
      <c r="AI448" s="32"/>
      <c r="AJ448" s="32"/>
      <c r="AK448" s="32"/>
      <c r="AL448" s="245"/>
    </row>
    <row r="449" spans="17:38" x14ac:dyDescent="0.25">
      <c r="Q449" s="52"/>
      <c r="R449" s="52"/>
      <c r="S449" s="53"/>
      <c r="AH449" s="32"/>
      <c r="AI449" s="32"/>
      <c r="AJ449" s="32"/>
      <c r="AK449" s="32"/>
      <c r="AL449" s="245"/>
    </row>
    <row r="450" spans="17:38" x14ac:dyDescent="0.25">
      <c r="Q450" s="52"/>
      <c r="R450" s="52"/>
      <c r="S450" s="53"/>
      <c r="AH450" s="32"/>
      <c r="AI450" s="32"/>
      <c r="AJ450" s="32"/>
      <c r="AK450" s="32"/>
      <c r="AL450" s="245"/>
    </row>
    <row r="451" spans="17:38" x14ac:dyDescent="0.25">
      <c r="Q451" s="52"/>
      <c r="R451" s="52"/>
      <c r="S451" s="53"/>
      <c r="AH451" s="32"/>
      <c r="AI451" s="32"/>
      <c r="AJ451" s="32"/>
      <c r="AK451" s="32"/>
      <c r="AL451" s="245"/>
    </row>
    <row r="452" spans="17:38" x14ac:dyDescent="0.25">
      <c r="Q452" s="52"/>
      <c r="R452" s="52"/>
      <c r="S452" s="53"/>
      <c r="AH452" s="32"/>
      <c r="AI452" s="32"/>
      <c r="AJ452" s="32"/>
      <c r="AK452" s="32"/>
      <c r="AL452" s="245"/>
    </row>
    <row r="453" spans="17:38" x14ac:dyDescent="0.25">
      <c r="Q453" s="52"/>
      <c r="R453" s="52"/>
      <c r="S453" s="53"/>
      <c r="AH453" s="32"/>
      <c r="AI453" s="32"/>
      <c r="AJ453" s="32"/>
      <c r="AK453" s="32"/>
      <c r="AL453" s="245"/>
    </row>
    <row r="454" spans="17:38" x14ac:dyDescent="0.25">
      <c r="Q454" s="52"/>
      <c r="R454" s="52"/>
      <c r="S454" s="53"/>
      <c r="AH454" s="32"/>
      <c r="AI454" s="32"/>
      <c r="AJ454" s="32"/>
      <c r="AK454" s="32"/>
      <c r="AL454" s="245"/>
    </row>
    <row r="455" spans="17:38" x14ac:dyDescent="0.25">
      <c r="Q455" s="52"/>
      <c r="R455" s="52"/>
      <c r="S455" s="53"/>
      <c r="AH455" s="32"/>
      <c r="AI455" s="32"/>
      <c r="AJ455" s="32"/>
      <c r="AK455" s="32"/>
      <c r="AL455" s="245"/>
    </row>
    <row r="456" spans="17:38" x14ac:dyDescent="0.25">
      <c r="Q456" s="52"/>
      <c r="R456" s="52"/>
      <c r="S456" s="53"/>
      <c r="AH456" s="32"/>
      <c r="AI456" s="32"/>
      <c r="AJ456" s="32"/>
      <c r="AK456" s="32"/>
      <c r="AL456" s="245"/>
    </row>
    <row r="457" spans="17:38" x14ac:dyDescent="0.25">
      <c r="Q457" s="52"/>
      <c r="R457" s="52"/>
      <c r="S457" s="53"/>
    </row>
    <row r="458" spans="17:38" x14ac:dyDescent="0.25">
      <c r="Q458" s="52"/>
      <c r="R458" s="52"/>
      <c r="S458" s="53"/>
    </row>
    <row r="459" spans="17:38" x14ac:dyDescent="0.25">
      <c r="Q459" s="52"/>
      <c r="R459" s="52"/>
      <c r="S459" s="53"/>
    </row>
    <row r="460" spans="17:38" x14ac:dyDescent="0.25">
      <c r="Q460" s="52"/>
      <c r="R460" s="52"/>
      <c r="S460" s="53"/>
    </row>
    <row r="461" spans="17:38" x14ac:dyDescent="0.25">
      <c r="Q461" s="52"/>
      <c r="R461" s="52"/>
      <c r="S461" s="53"/>
    </row>
    <row r="462" spans="17:38" x14ac:dyDescent="0.25">
      <c r="Q462" s="52"/>
      <c r="R462" s="52"/>
      <c r="S462" s="53"/>
    </row>
    <row r="463" spans="17:38" x14ac:dyDescent="0.25">
      <c r="Q463" s="52"/>
      <c r="R463" s="52"/>
      <c r="S463" s="53"/>
    </row>
    <row r="464" spans="17:38" x14ac:dyDescent="0.25">
      <c r="Q464" s="52"/>
      <c r="R464" s="52"/>
      <c r="S464" s="53"/>
    </row>
    <row r="465" spans="17:19" x14ac:dyDescent="0.25">
      <c r="Q465" s="52"/>
      <c r="R465" s="52"/>
      <c r="S465" s="53"/>
    </row>
    <row r="466" spans="17:19" x14ac:dyDescent="0.25">
      <c r="Q466" s="52"/>
      <c r="R466" s="52"/>
      <c r="S466" s="53"/>
    </row>
    <row r="467" spans="17:19" x14ac:dyDescent="0.25">
      <c r="Q467" s="52"/>
      <c r="R467" s="52"/>
      <c r="S467" s="53"/>
    </row>
    <row r="468" spans="17:19" x14ac:dyDescent="0.25">
      <c r="Q468" s="52"/>
      <c r="R468" s="52"/>
      <c r="S468" s="53"/>
    </row>
    <row r="469" spans="17:19" x14ac:dyDescent="0.25">
      <c r="Q469" s="52"/>
      <c r="R469" s="52"/>
      <c r="S469" s="53"/>
    </row>
    <row r="470" spans="17:19" x14ac:dyDescent="0.25">
      <c r="Q470" s="52"/>
      <c r="R470" s="52"/>
      <c r="S470" s="53"/>
    </row>
    <row r="471" spans="17:19" x14ac:dyDescent="0.25">
      <c r="Q471" s="52"/>
      <c r="R471" s="52"/>
      <c r="S471" s="53"/>
    </row>
    <row r="472" spans="17:19" x14ac:dyDescent="0.25">
      <c r="Q472" s="52"/>
      <c r="R472" s="52"/>
      <c r="S472" s="53"/>
    </row>
    <row r="473" spans="17:19" x14ac:dyDescent="0.25">
      <c r="Q473" s="52"/>
      <c r="R473" s="52"/>
      <c r="S473" s="53"/>
    </row>
    <row r="474" spans="17:19" x14ac:dyDescent="0.25">
      <c r="Q474" s="52"/>
      <c r="R474" s="52"/>
      <c r="S474" s="53"/>
    </row>
    <row r="475" spans="17:19" x14ac:dyDescent="0.25">
      <c r="Q475" s="52"/>
      <c r="R475" s="52"/>
      <c r="S475" s="53"/>
    </row>
    <row r="476" spans="17:19" x14ac:dyDescent="0.25">
      <c r="Q476" s="52"/>
      <c r="R476" s="52"/>
      <c r="S476" s="53"/>
    </row>
    <row r="477" spans="17:19" x14ac:dyDescent="0.25">
      <c r="Q477" s="52"/>
      <c r="R477" s="52"/>
      <c r="S477" s="53"/>
    </row>
    <row r="478" spans="17:19" x14ac:dyDescent="0.25">
      <c r="Q478" s="52"/>
      <c r="R478" s="52"/>
      <c r="S478" s="53"/>
    </row>
    <row r="479" spans="17:19" x14ac:dyDescent="0.25">
      <c r="Q479" s="52"/>
      <c r="R479" s="52"/>
      <c r="S479" s="53"/>
    </row>
    <row r="480" spans="17:19" x14ac:dyDescent="0.25">
      <c r="Q480" s="52"/>
      <c r="R480" s="52"/>
      <c r="S480" s="53"/>
    </row>
    <row r="481" spans="17:19" x14ac:dyDescent="0.25">
      <c r="Q481" s="52"/>
      <c r="R481" s="52"/>
      <c r="S481" s="53"/>
    </row>
    <row r="482" spans="17:19" x14ac:dyDescent="0.25">
      <c r="Q482" s="52"/>
      <c r="R482" s="52"/>
      <c r="S482" s="53"/>
    </row>
    <row r="483" spans="17:19" x14ac:dyDescent="0.25">
      <c r="Q483" s="52"/>
      <c r="R483" s="52"/>
      <c r="S483" s="53"/>
    </row>
    <row r="484" spans="17:19" x14ac:dyDescent="0.25">
      <c r="Q484" s="52"/>
      <c r="R484" s="52"/>
      <c r="S484" s="53"/>
    </row>
    <row r="485" spans="17:19" x14ac:dyDescent="0.25">
      <c r="Q485" s="52"/>
      <c r="R485" s="52"/>
      <c r="S485" s="53"/>
    </row>
    <row r="486" spans="17:19" x14ac:dyDescent="0.25">
      <c r="Q486" s="52"/>
      <c r="R486" s="52"/>
      <c r="S486" s="53"/>
    </row>
    <row r="487" spans="17:19" x14ac:dyDescent="0.25">
      <c r="Q487" s="52"/>
      <c r="R487" s="52"/>
      <c r="S487" s="53"/>
    </row>
    <row r="488" spans="17:19" x14ac:dyDescent="0.25">
      <c r="Q488" s="52"/>
      <c r="R488" s="52"/>
      <c r="S488" s="53"/>
    </row>
    <row r="489" spans="17:19" x14ac:dyDescent="0.25">
      <c r="Q489" s="52"/>
      <c r="R489" s="52"/>
      <c r="S489" s="53"/>
    </row>
    <row r="490" spans="17:19" x14ac:dyDescent="0.25">
      <c r="Q490" s="52"/>
      <c r="R490" s="52"/>
      <c r="S490" s="53"/>
    </row>
    <row r="491" spans="17:19" x14ac:dyDescent="0.25">
      <c r="Q491" s="52"/>
      <c r="R491" s="52"/>
      <c r="S491" s="53"/>
    </row>
    <row r="492" spans="17:19" x14ac:dyDescent="0.25">
      <c r="Q492" s="52"/>
      <c r="R492" s="52"/>
      <c r="S492" s="53"/>
    </row>
    <row r="493" spans="17:19" x14ac:dyDescent="0.25">
      <c r="Q493" s="52"/>
      <c r="R493" s="52"/>
      <c r="S493" s="53"/>
    </row>
    <row r="494" spans="17:19" x14ac:dyDescent="0.25">
      <c r="Q494" s="52"/>
      <c r="R494" s="52"/>
      <c r="S494" s="53"/>
    </row>
    <row r="495" spans="17:19" x14ac:dyDescent="0.25">
      <c r="Q495" s="52"/>
      <c r="R495" s="52"/>
      <c r="S495" s="53"/>
    </row>
    <row r="496" spans="17:19" x14ac:dyDescent="0.25">
      <c r="Q496" s="52"/>
      <c r="R496" s="52"/>
      <c r="S496" s="53"/>
    </row>
    <row r="497" spans="17:19" x14ac:dyDescent="0.25">
      <c r="Q497" s="52"/>
      <c r="R497" s="52"/>
      <c r="S497" s="53"/>
    </row>
    <row r="498" spans="17:19" x14ac:dyDescent="0.25">
      <c r="Q498" s="52"/>
      <c r="R498" s="52"/>
      <c r="S498" s="53"/>
    </row>
    <row r="499" spans="17:19" x14ac:dyDescent="0.25">
      <c r="Q499" s="52"/>
      <c r="R499" s="52"/>
      <c r="S499" s="53"/>
    </row>
    <row r="500" spans="17:19" x14ac:dyDescent="0.25">
      <c r="Q500" s="52"/>
      <c r="R500" s="52"/>
      <c r="S500" s="53"/>
    </row>
    <row r="501" spans="17:19" x14ac:dyDescent="0.25">
      <c r="Q501" s="52"/>
      <c r="R501" s="52"/>
      <c r="S501" s="53"/>
    </row>
    <row r="502" spans="17:19" x14ac:dyDescent="0.25">
      <c r="Q502" s="52"/>
      <c r="R502" s="52"/>
      <c r="S502" s="53"/>
    </row>
    <row r="503" spans="17:19" x14ac:dyDescent="0.25">
      <c r="Q503" s="52"/>
      <c r="R503" s="52"/>
      <c r="S503" s="53"/>
    </row>
    <row r="504" spans="17:19" x14ac:dyDescent="0.25">
      <c r="Q504" s="52"/>
      <c r="R504" s="52"/>
      <c r="S504" s="53"/>
    </row>
    <row r="505" spans="17:19" x14ac:dyDescent="0.25">
      <c r="Q505" s="52"/>
      <c r="R505" s="52"/>
      <c r="S505" s="53"/>
    </row>
    <row r="506" spans="17:19" x14ac:dyDescent="0.25">
      <c r="Q506" s="52"/>
      <c r="R506" s="52"/>
      <c r="S506" s="53"/>
    </row>
    <row r="507" spans="17:19" x14ac:dyDescent="0.25">
      <c r="Q507" s="52"/>
      <c r="R507" s="52"/>
      <c r="S507" s="53"/>
    </row>
    <row r="508" spans="17:19" x14ac:dyDescent="0.25">
      <c r="Q508" s="52"/>
      <c r="R508" s="52"/>
      <c r="S508" s="53"/>
    </row>
    <row r="509" spans="17:19" x14ac:dyDescent="0.25">
      <c r="Q509" s="52"/>
      <c r="R509" s="52"/>
      <c r="S509" s="53"/>
    </row>
    <row r="510" spans="17:19" x14ac:dyDescent="0.25">
      <c r="Q510" s="52"/>
      <c r="R510" s="52"/>
      <c r="S510" s="53"/>
    </row>
    <row r="511" spans="17:19" x14ac:dyDescent="0.25">
      <c r="Q511" s="52"/>
      <c r="R511" s="52"/>
      <c r="S511" s="53"/>
    </row>
    <row r="512" spans="17:19" x14ac:dyDescent="0.25">
      <c r="Q512" s="52"/>
      <c r="R512" s="52"/>
      <c r="S512" s="53"/>
    </row>
    <row r="513" spans="17:19" x14ac:dyDescent="0.25">
      <c r="Q513" s="52"/>
      <c r="R513" s="52"/>
      <c r="S513" s="53"/>
    </row>
    <row r="514" spans="17:19" x14ac:dyDescent="0.25">
      <c r="Q514" s="52"/>
      <c r="R514" s="52"/>
      <c r="S514" s="53"/>
    </row>
    <row r="515" spans="17:19" x14ac:dyDescent="0.25">
      <c r="Q515" s="52"/>
      <c r="R515" s="52"/>
      <c r="S515" s="53"/>
    </row>
    <row r="516" spans="17:19" x14ac:dyDescent="0.25">
      <c r="Q516" s="52"/>
      <c r="R516" s="52"/>
      <c r="S516" s="53"/>
    </row>
    <row r="517" spans="17:19" x14ac:dyDescent="0.25">
      <c r="Q517" s="52"/>
      <c r="R517" s="52"/>
      <c r="S517" s="53"/>
    </row>
    <row r="518" spans="17:19" x14ac:dyDescent="0.25">
      <c r="Q518" s="52"/>
      <c r="R518" s="52"/>
      <c r="S518" s="53"/>
    </row>
    <row r="519" spans="17:19" ht="14.5" x14ac:dyDescent="0.35">
      <c r="Q519" s="164"/>
      <c r="R519" s="164"/>
      <c r="S519" s="164"/>
    </row>
    <row r="520" spans="17:19" ht="14.5" x14ac:dyDescent="0.35">
      <c r="Q520" s="164"/>
      <c r="R520" s="164"/>
      <c r="S520" s="164"/>
    </row>
    <row r="521" spans="17:19" x14ac:dyDescent="0.25">
      <c r="Q521" s="52"/>
      <c r="R521" s="52"/>
      <c r="S521" s="53"/>
    </row>
    <row r="522" spans="17:19" x14ac:dyDescent="0.25">
      <c r="Q522" s="52"/>
      <c r="R522" s="52"/>
      <c r="S522" s="53"/>
    </row>
    <row r="523" spans="17:19" x14ac:dyDescent="0.25">
      <c r="Q523" s="52"/>
      <c r="R523" s="52"/>
      <c r="S523" s="53"/>
    </row>
    <row r="524" spans="17:19" x14ac:dyDescent="0.25">
      <c r="Q524" s="52"/>
      <c r="R524" s="52"/>
      <c r="S524" s="53"/>
    </row>
    <row r="525" spans="17:19" x14ac:dyDescent="0.25">
      <c r="Q525" s="52"/>
      <c r="R525" s="52"/>
      <c r="S525" s="53"/>
    </row>
    <row r="526" spans="17:19" x14ac:dyDescent="0.25">
      <c r="Q526" s="52"/>
      <c r="R526" s="52"/>
      <c r="S526" s="53"/>
    </row>
    <row r="527" spans="17:19" x14ac:dyDescent="0.25">
      <c r="Q527" s="52"/>
      <c r="R527" s="52"/>
      <c r="S527" s="53"/>
    </row>
    <row r="528" spans="17:19" x14ac:dyDescent="0.25">
      <c r="Q528" s="52"/>
      <c r="R528" s="52"/>
      <c r="S528" s="53"/>
    </row>
    <row r="529" spans="17:19" x14ac:dyDescent="0.25">
      <c r="Q529" s="52"/>
      <c r="R529" s="52"/>
      <c r="S529" s="53"/>
    </row>
    <row r="530" spans="17:19" x14ac:dyDescent="0.25">
      <c r="Q530" s="52"/>
      <c r="R530" s="52"/>
      <c r="S530" s="53"/>
    </row>
    <row r="531" spans="17:19" x14ac:dyDescent="0.25">
      <c r="Q531" s="52"/>
      <c r="R531" s="52"/>
      <c r="S531" s="53"/>
    </row>
    <row r="532" spans="17:19" x14ac:dyDescent="0.25">
      <c r="Q532" s="52"/>
      <c r="R532" s="52"/>
      <c r="S532" s="53"/>
    </row>
    <row r="533" spans="17:19" x14ac:dyDescent="0.25">
      <c r="Q533" s="52"/>
      <c r="R533" s="52"/>
      <c r="S533" s="53"/>
    </row>
    <row r="534" spans="17:19" x14ac:dyDescent="0.25">
      <c r="Q534" s="56"/>
      <c r="R534" s="56"/>
      <c r="S534" s="57"/>
    </row>
    <row r="535" spans="17:19" x14ac:dyDescent="0.25">
      <c r="Q535" s="52"/>
      <c r="R535" s="52"/>
      <c r="S535" s="53"/>
    </row>
    <row r="536" spans="17:19" x14ac:dyDescent="0.25">
      <c r="Q536" s="52"/>
      <c r="R536" s="52"/>
      <c r="S536" s="53"/>
    </row>
    <row r="537" spans="17:19" x14ac:dyDescent="0.25">
      <c r="Q537" s="52"/>
      <c r="R537" s="52"/>
      <c r="S537" s="53"/>
    </row>
    <row r="538" spans="17:19" x14ac:dyDescent="0.25">
      <c r="Q538" s="52"/>
      <c r="R538" s="52"/>
      <c r="S538" s="53"/>
    </row>
    <row r="539" spans="17:19" x14ac:dyDescent="0.25">
      <c r="Q539" s="52"/>
      <c r="R539" s="52"/>
      <c r="S539" s="53"/>
    </row>
    <row r="540" spans="17:19" x14ac:dyDescent="0.25">
      <c r="Q540" s="52"/>
      <c r="R540" s="52"/>
      <c r="S540" s="53"/>
    </row>
    <row r="541" spans="17:19" x14ac:dyDescent="0.25">
      <c r="Q541" s="52"/>
      <c r="R541" s="52"/>
      <c r="S541" s="53"/>
    </row>
    <row r="542" spans="17:19" x14ac:dyDescent="0.25">
      <c r="Q542" s="52"/>
      <c r="R542" s="52"/>
      <c r="S542" s="53"/>
    </row>
    <row r="543" spans="17:19" x14ac:dyDescent="0.25">
      <c r="Q543" s="52"/>
      <c r="R543" s="52"/>
      <c r="S543" s="53"/>
    </row>
    <row r="544" spans="17:19" x14ac:dyDescent="0.25">
      <c r="Q544" s="52"/>
      <c r="R544" s="52"/>
      <c r="S544" s="53"/>
    </row>
    <row r="545" spans="17:19" x14ac:dyDescent="0.25">
      <c r="Q545" s="52"/>
      <c r="R545" s="52"/>
      <c r="S545" s="53"/>
    </row>
    <row r="546" spans="17:19" x14ac:dyDescent="0.25">
      <c r="Q546" s="52"/>
      <c r="R546" s="52"/>
      <c r="S546" s="53"/>
    </row>
    <row r="547" spans="17:19" x14ac:dyDescent="0.25">
      <c r="Q547" s="52"/>
      <c r="R547" s="52"/>
      <c r="S547" s="53"/>
    </row>
    <row r="548" spans="17:19" x14ac:dyDescent="0.25">
      <c r="Q548" s="52"/>
      <c r="R548" s="52"/>
      <c r="S548" s="53"/>
    </row>
    <row r="549" spans="17:19" x14ac:dyDescent="0.25">
      <c r="Q549" s="52"/>
      <c r="R549" s="52"/>
      <c r="S549" s="53"/>
    </row>
    <row r="550" spans="17:19" ht="14.5" x14ac:dyDescent="0.35">
      <c r="Q550" s="164"/>
      <c r="R550" s="164"/>
      <c r="S550" s="164"/>
    </row>
    <row r="551" spans="17:19" ht="14.5" x14ac:dyDescent="0.35">
      <c r="Q551" s="164"/>
      <c r="R551" s="164"/>
      <c r="S551" s="164"/>
    </row>
    <row r="552" spans="17:19" x14ac:dyDescent="0.25">
      <c r="Q552" s="52"/>
      <c r="R552" s="52"/>
      <c r="S552" s="53"/>
    </row>
    <row r="553" spans="17:19" x14ac:dyDescent="0.25">
      <c r="Q553" s="52"/>
      <c r="R553" s="52"/>
      <c r="S553" s="53"/>
    </row>
    <row r="554" spans="17:19" x14ac:dyDescent="0.25">
      <c r="Q554" s="52"/>
      <c r="R554" s="52"/>
      <c r="S554" s="53"/>
    </row>
    <row r="555" spans="17:19" ht="14.5" x14ac:dyDescent="0.35">
      <c r="Q555" s="164"/>
      <c r="R555" s="164"/>
      <c r="S555" s="164"/>
    </row>
    <row r="556" spans="17:19" x14ac:dyDescent="0.25">
      <c r="Q556" s="52"/>
      <c r="R556" s="52"/>
      <c r="S556" s="53"/>
    </row>
    <row r="557" spans="17:19" ht="14.5" x14ac:dyDescent="0.35">
      <c r="Q557" s="164"/>
      <c r="R557" s="164"/>
      <c r="S557" s="164"/>
    </row>
    <row r="558" spans="17:19" ht="14.5" x14ac:dyDescent="0.35">
      <c r="Q558" s="164"/>
      <c r="R558" s="164"/>
      <c r="S558" s="164"/>
    </row>
    <row r="559" spans="17:19" x14ac:dyDescent="0.25">
      <c r="Q559" s="52"/>
      <c r="R559" s="52"/>
      <c r="S559" s="53"/>
    </row>
    <row r="560" spans="17:19" x14ac:dyDescent="0.25">
      <c r="Q560" s="52"/>
      <c r="R560" s="52"/>
      <c r="S560" s="53"/>
    </row>
    <row r="561" spans="17:19" x14ac:dyDescent="0.25">
      <c r="Q561" s="52"/>
      <c r="R561" s="52"/>
      <c r="S561" s="53"/>
    </row>
    <row r="562" spans="17:19" x14ac:dyDescent="0.25">
      <c r="Q562" s="52"/>
      <c r="R562" s="52"/>
      <c r="S562" s="53"/>
    </row>
    <row r="563" spans="17:19" x14ac:dyDescent="0.25">
      <c r="Q563" s="52"/>
      <c r="R563" s="52"/>
      <c r="S563" s="53"/>
    </row>
    <row r="564" spans="17:19" x14ac:dyDescent="0.25">
      <c r="Q564" s="52"/>
      <c r="R564" s="52"/>
      <c r="S564" s="53"/>
    </row>
    <row r="565" spans="17:19" x14ac:dyDescent="0.25">
      <c r="Q565" s="52"/>
      <c r="R565" s="52"/>
      <c r="S565" s="53"/>
    </row>
    <row r="566" spans="17:19" ht="14.5" x14ac:dyDescent="0.35">
      <c r="Q566" s="164"/>
      <c r="R566" s="164"/>
      <c r="S566" s="164"/>
    </row>
    <row r="567" spans="17:19" x14ac:dyDescent="0.25">
      <c r="Q567" s="56"/>
      <c r="R567" s="56"/>
      <c r="S567" s="57"/>
    </row>
    <row r="568" spans="17:19" x14ac:dyDescent="0.25">
      <c r="Q568" s="52"/>
      <c r="R568" s="52"/>
      <c r="S568" s="53"/>
    </row>
    <row r="569" spans="17:19" x14ac:dyDescent="0.25">
      <c r="Q569" s="52"/>
      <c r="R569" s="52"/>
      <c r="S569" s="53"/>
    </row>
    <row r="570" spans="17:19" x14ac:dyDescent="0.25">
      <c r="Q570" s="52"/>
      <c r="R570" s="52"/>
      <c r="S570" s="53"/>
    </row>
    <row r="571" spans="17:19" x14ac:dyDescent="0.25">
      <c r="Q571" s="52"/>
      <c r="R571" s="52"/>
      <c r="S571" s="53"/>
    </row>
    <row r="572" spans="17:19" x14ac:dyDescent="0.25">
      <c r="Q572" s="52"/>
      <c r="R572" s="52"/>
      <c r="S572" s="53"/>
    </row>
    <row r="573" spans="17:19" ht="14.5" x14ac:dyDescent="0.35">
      <c r="Q573" s="164"/>
      <c r="R573" s="164"/>
      <c r="S573" s="164"/>
    </row>
    <row r="574" spans="17:19" x14ac:dyDescent="0.25">
      <c r="Q574" s="52"/>
      <c r="R574" s="52"/>
      <c r="S574" s="53"/>
    </row>
    <row r="575" spans="17:19" x14ac:dyDescent="0.25">
      <c r="Q575" s="52"/>
      <c r="R575" s="52"/>
      <c r="S575" s="53"/>
    </row>
    <row r="576" spans="17:19" x14ac:dyDescent="0.25">
      <c r="Q576" s="52"/>
      <c r="R576" s="52"/>
      <c r="S576" s="53"/>
    </row>
    <row r="577" spans="17:19" x14ac:dyDescent="0.25">
      <c r="Q577" s="52"/>
      <c r="R577" s="52"/>
      <c r="S577" s="53"/>
    </row>
    <row r="578" spans="17:19" x14ac:dyDescent="0.25">
      <c r="Q578" s="52"/>
      <c r="R578" s="52"/>
      <c r="S578" s="53"/>
    </row>
    <row r="579" spans="17:19" x14ac:dyDescent="0.25">
      <c r="Q579" s="56"/>
      <c r="R579" s="56"/>
      <c r="S579" s="57"/>
    </row>
    <row r="580" spans="17:19" x14ac:dyDescent="0.25">
      <c r="Q580" s="52"/>
      <c r="R580" s="52"/>
      <c r="S580" s="53"/>
    </row>
    <row r="581" spans="17:19" x14ac:dyDescent="0.25">
      <c r="Q581" s="52"/>
      <c r="R581" s="52"/>
      <c r="S581" s="53"/>
    </row>
    <row r="582" spans="17:19" x14ac:dyDescent="0.25">
      <c r="Q582" s="52"/>
      <c r="R582" s="52"/>
      <c r="S582" s="53"/>
    </row>
    <row r="583" spans="17:19" x14ac:dyDescent="0.25">
      <c r="Q583" s="52"/>
      <c r="R583" s="52"/>
      <c r="S583" s="53"/>
    </row>
    <row r="584" spans="17:19" x14ac:dyDescent="0.25">
      <c r="Q584" s="52"/>
      <c r="R584" s="52"/>
      <c r="S584" s="166"/>
    </row>
    <row r="585" spans="17:19" x14ac:dyDescent="0.25">
      <c r="Q585" s="52"/>
      <c r="R585" s="52"/>
      <c r="S585" s="53"/>
    </row>
    <row r="586" spans="17:19" x14ac:dyDescent="0.25">
      <c r="Q586" s="52"/>
      <c r="R586" s="52"/>
      <c r="S586" s="53"/>
    </row>
    <row r="587" spans="17:19" x14ac:dyDescent="0.25">
      <c r="Q587" s="52"/>
      <c r="R587" s="52"/>
      <c r="S587" s="53"/>
    </row>
    <row r="588" spans="17:19" x14ac:dyDescent="0.25">
      <c r="Q588" s="52"/>
      <c r="R588" s="52"/>
      <c r="S588" s="53"/>
    </row>
    <row r="589" spans="17:19" x14ac:dyDescent="0.25">
      <c r="Q589" s="52"/>
      <c r="R589" s="52"/>
      <c r="S589" s="53"/>
    </row>
    <row r="590" spans="17:19" x14ac:dyDescent="0.25">
      <c r="Q590" s="52"/>
      <c r="R590" s="52"/>
      <c r="S590" s="53"/>
    </row>
    <row r="591" spans="17:19" x14ac:dyDescent="0.25">
      <c r="Q591" s="52"/>
      <c r="R591" s="52"/>
      <c r="S591" s="53"/>
    </row>
    <row r="592" spans="17:19" x14ac:dyDescent="0.25">
      <c r="Q592" s="52"/>
      <c r="R592" s="52"/>
      <c r="S592" s="53"/>
    </row>
    <row r="593" spans="17:19" x14ac:dyDescent="0.25">
      <c r="Q593" s="52"/>
      <c r="R593" s="52"/>
      <c r="S593" s="53"/>
    </row>
    <row r="594" spans="17:19" x14ac:dyDescent="0.25">
      <c r="Q594" s="52"/>
      <c r="R594" s="52"/>
      <c r="S594" s="53"/>
    </row>
    <row r="595" spans="17:19" x14ac:dyDescent="0.25">
      <c r="Q595" s="52"/>
      <c r="R595" s="52"/>
      <c r="S595" s="53"/>
    </row>
    <row r="596" spans="17:19" x14ac:dyDescent="0.25">
      <c r="Q596" s="52"/>
      <c r="R596" s="52"/>
      <c r="S596" s="53"/>
    </row>
    <row r="597" spans="17:19" x14ac:dyDescent="0.25">
      <c r="Q597" s="52"/>
      <c r="R597" s="52"/>
      <c r="S597" s="53"/>
    </row>
    <row r="598" spans="17:19" x14ac:dyDescent="0.25">
      <c r="Q598" s="52"/>
      <c r="R598" s="52"/>
      <c r="S598" s="53"/>
    </row>
    <row r="599" spans="17:19" x14ac:dyDescent="0.25">
      <c r="Q599" s="52"/>
      <c r="R599" s="52"/>
      <c r="S599" s="53"/>
    </row>
    <row r="600" spans="17:19" x14ac:dyDescent="0.25">
      <c r="Q600" s="52"/>
      <c r="R600" s="52"/>
      <c r="S600" s="53"/>
    </row>
    <row r="601" spans="17:19" x14ac:dyDescent="0.25">
      <c r="Q601" s="52"/>
      <c r="R601" s="52"/>
      <c r="S601" s="53"/>
    </row>
    <row r="602" spans="17:19" x14ac:dyDescent="0.25">
      <c r="Q602" s="52"/>
      <c r="R602" s="52"/>
      <c r="S602" s="53"/>
    </row>
    <row r="603" spans="17:19" x14ac:dyDescent="0.25">
      <c r="Q603" s="52"/>
      <c r="R603" s="52"/>
      <c r="S603" s="53"/>
    </row>
    <row r="604" spans="17:19" x14ac:dyDescent="0.25">
      <c r="Q604" s="52"/>
      <c r="R604" s="52"/>
      <c r="S604" s="53"/>
    </row>
    <row r="605" spans="17:19" x14ac:dyDescent="0.25">
      <c r="Q605" s="52"/>
      <c r="R605" s="52"/>
      <c r="S605" s="53"/>
    </row>
    <row r="606" spans="17:19" x14ac:dyDescent="0.25">
      <c r="Q606" s="52"/>
      <c r="R606" s="52"/>
      <c r="S606" s="53"/>
    </row>
    <row r="607" spans="17:19" x14ac:dyDescent="0.25">
      <c r="Q607" s="52"/>
      <c r="R607" s="52"/>
      <c r="S607" s="53"/>
    </row>
    <row r="608" spans="17:19" x14ac:dyDescent="0.25">
      <c r="Q608" s="52"/>
      <c r="R608" s="52"/>
      <c r="S608" s="53"/>
    </row>
    <row r="609" spans="17:19" x14ac:dyDescent="0.25">
      <c r="Q609" s="52"/>
      <c r="R609" s="52"/>
      <c r="S609" s="53"/>
    </row>
    <row r="610" spans="17:19" x14ac:dyDescent="0.25">
      <c r="Q610" s="52"/>
      <c r="R610" s="52"/>
      <c r="S610" s="53"/>
    </row>
    <row r="611" spans="17:19" x14ac:dyDescent="0.25">
      <c r="Q611" s="52"/>
      <c r="R611" s="52"/>
      <c r="S611" s="53"/>
    </row>
    <row r="612" spans="17:19" x14ac:dyDescent="0.25">
      <c r="Q612" s="52"/>
      <c r="R612" s="52"/>
      <c r="S612" s="53"/>
    </row>
    <row r="613" spans="17:19" x14ac:dyDescent="0.25">
      <c r="Q613" s="52"/>
      <c r="R613" s="52"/>
      <c r="S613" s="53"/>
    </row>
    <row r="614" spans="17:19" x14ac:dyDescent="0.25">
      <c r="Q614" s="52"/>
      <c r="R614" s="52"/>
      <c r="S614" s="53"/>
    </row>
    <row r="615" spans="17:19" x14ac:dyDescent="0.25">
      <c r="Q615" s="52"/>
      <c r="R615" s="52"/>
      <c r="S615" s="53"/>
    </row>
    <row r="616" spans="17:19" x14ac:dyDescent="0.25">
      <c r="Q616" s="52"/>
      <c r="R616" s="52"/>
      <c r="S616" s="53"/>
    </row>
    <row r="617" spans="17:19" x14ac:dyDescent="0.25">
      <c r="Q617" s="52"/>
      <c r="R617" s="52"/>
      <c r="S617" s="53"/>
    </row>
    <row r="618" spans="17:19" x14ac:dyDescent="0.25">
      <c r="Q618" s="52"/>
      <c r="R618" s="52"/>
      <c r="S618" s="53"/>
    </row>
    <row r="619" spans="17:19" x14ac:dyDescent="0.25">
      <c r="Q619" s="52"/>
      <c r="R619" s="52"/>
      <c r="S619" s="53"/>
    </row>
    <row r="620" spans="17:19" x14ac:dyDescent="0.25">
      <c r="Q620" s="52"/>
      <c r="R620" s="52"/>
      <c r="S620" s="53"/>
    </row>
    <row r="621" spans="17:19" x14ac:dyDescent="0.25">
      <c r="Q621" s="52"/>
      <c r="R621" s="52"/>
      <c r="S621" s="53"/>
    </row>
    <row r="622" spans="17:19" x14ac:dyDescent="0.25">
      <c r="Q622" s="56"/>
      <c r="R622" s="56"/>
      <c r="S622" s="57"/>
    </row>
    <row r="623" spans="17:19" x14ac:dyDescent="0.25">
      <c r="Q623" s="52"/>
      <c r="R623" s="52"/>
      <c r="S623" s="53"/>
    </row>
    <row r="624" spans="17:19" x14ac:dyDescent="0.25">
      <c r="Q624" s="52"/>
      <c r="R624" s="52"/>
      <c r="S624" s="53"/>
    </row>
    <row r="625" spans="17:19" x14ac:dyDescent="0.25">
      <c r="Q625" s="56"/>
      <c r="R625" s="56"/>
      <c r="S625" s="57"/>
    </row>
    <row r="626" spans="17:19" x14ac:dyDescent="0.25">
      <c r="Q626" s="52"/>
      <c r="R626" s="52"/>
      <c r="S626" s="53"/>
    </row>
    <row r="627" spans="17:19" x14ac:dyDescent="0.25">
      <c r="Q627" s="52"/>
      <c r="R627" s="52"/>
      <c r="S627" s="53"/>
    </row>
    <row r="628" spans="17:19" x14ac:dyDescent="0.25">
      <c r="Q628" s="52"/>
      <c r="R628" s="52"/>
      <c r="S628" s="53"/>
    </row>
    <row r="629" spans="17:19" x14ac:dyDescent="0.25">
      <c r="Q629" s="56"/>
      <c r="R629" s="56"/>
      <c r="S629" s="57"/>
    </row>
    <row r="630" spans="17:19" x14ac:dyDescent="0.25">
      <c r="Q630" s="52"/>
      <c r="R630" s="52"/>
      <c r="S630" s="53"/>
    </row>
    <row r="631" spans="17:19" x14ac:dyDescent="0.25">
      <c r="Q631" s="52"/>
      <c r="R631" s="52"/>
      <c r="S631" s="53"/>
    </row>
    <row r="632" spans="17:19" x14ac:dyDescent="0.25">
      <c r="Q632" s="52"/>
      <c r="R632" s="52"/>
      <c r="S632" s="53"/>
    </row>
    <row r="633" spans="17:19" x14ac:dyDescent="0.25">
      <c r="Q633" s="52"/>
      <c r="R633" s="52"/>
      <c r="S633" s="53"/>
    </row>
    <row r="634" spans="17:19" x14ac:dyDescent="0.25">
      <c r="Q634" s="52"/>
      <c r="R634" s="52"/>
      <c r="S634" s="53"/>
    </row>
    <row r="635" spans="17:19" x14ac:dyDescent="0.25">
      <c r="Q635" s="52"/>
      <c r="R635" s="52"/>
      <c r="S635" s="53"/>
    </row>
    <row r="636" spans="17:19" x14ac:dyDescent="0.25">
      <c r="Q636" s="52"/>
      <c r="R636" s="52"/>
      <c r="S636" s="53"/>
    </row>
    <row r="637" spans="17:19" x14ac:dyDescent="0.25">
      <c r="Q637" s="56"/>
      <c r="R637" s="56"/>
      <c r="S637" s="57"/>
    </row>
    <row r="638" spans="17:19" x14ac:dyDescent="0.25">
      <c r="Q638" s="52"/>
      <c r="R638" s="52"/>
      <c r="S638" s="53"/>
    </row>
    <row r="639" spans="17:19" x14ac:dyDescent="0.25">
      <c r="Q639" s="52"/>
      <c r="R639" s="52"/>
      <c r="S639" s="53"/>
    </row>
    <row r="640" spans="17:19" x14ac:dyDescent="0.25">
      <c r="Q640" s="52"/>
      <c r="R640" s="52"/>
      <c r="S640" s="53"/>
    </row>
    <row r="641" spans="17:19" x14ac:dyDescent="0.25">
      <c r="Q641" s="52"/>
      <c r="R641" s="52"/>
      <c r="S641" s="53"/>
    </row>
    <row r="642" spans="17:19" x14ac:dyDescent="0.25">
      <c r="Q642" s="52"/>
      <c r="R642" s="52"/>
      <c r="S642" s="53"/>
    </row>
    <row r="643" spans="17:19" x14ac:dyDescent="0.25">
      <c r="Q643" s="52"/>
      <c r="R643" s="52"/>
      <c r="S643" s="53"/>
    </row>
    <row r="644" spans="17:19" x14ac:dyDescent="0.25">
      <c r="Q644" s="52"/>
      <c r="R644" s="52"/>
      <c r="S644" s="53"/>
    </row>
    <row r="645" spans="17:19" x14ac:dyDescent="0.25">
      <c r="Q645" s="52"/>
      <c r="R645" s="52"/>
      <c r="S645" s="53"/>
    </row>
    <row r="646" spans="17:19" x14ac:dyDescent="0.25">
      <c r="Q646" s="52"/>
      <c r="R646" s="52"/>
      <c r="S646" s="53"/>
    </row>
    <row r="647" spans="17:19" x14ac:dyDescent="0.25">
      <c r="Q647" s="52"/>
      <c r="R647" s="52"/>
      <c r="S647" s="53"/>
    </row>
    <row r="648" spans="17:19" x14ac:dyDescent="0.25">
      <c r="Q648" s="52"/>
      <c r="R648" s="52"/>
      <c r="S648" s="53"/>
    </row>
    <row r="649" spans="17:19" x14ac:dyDescent="0.25">
      <c r="Q649" s="52"/>
      <c r="R649" s="52"/>
      <c r="S649" s="53"/>
    </row>
    <row r="650" spans="17:19" x14ac:dyDescent="0.25">
      <c r="Q650" s="52"/>
      <c r="R650" s="52"/>
      <c r="S650" s="53"/>
    </row>
    <row r="651" spans="17:19" x14ac:dyDescent="0.25">
      <c r="Q651" s="52"/>
      <c r="R651" s="52"/>
      <c r="S651" s="53"/>
    </row>
    <row r="652" spans="17:19" x14ac:dyDescent="0.25">
      <c r="Q652" s="52"/>
      <c r="R652" s="52"/>
      <c r="S652" s="53"/>
    </row>
    <row r="653" spans="17:19" x14ac:dyDescent="0.25">
      <c r="Q653" s="52"/>
      <c r="R653" s="52"/>
      <c r="S653" s="53"/>
    </row>
    <row r="654" spans="17:19" x14ac:dyDescent="0.25">
      <c r="Q654" s="52"/>
      <c r="R654" s="52"/>
      <c r="S654" s="53"/>
    </row>
    <row r="655" spans="17:19" x14ac:dyDescent="0.25">
      <c r="Q655" s="52"/>
      <c r="R655" s="52"/>
      <c r="S655" s="53"/>
    </row>
    <row r="656" spans="17:19" x14ac:dyDescent="0.25">
      <c r="Q656" s="52"/>
      <c r="R656" s="52"/>
      <c r="S656" s="53"/>
    </row>
    <row r="657" spans="17:19" x14ac:dyDescent="0.25">
      <c r="Q657" s="52"/>
      <c r="R657" s="52"/>
      <c r="S657" s="53"/>
    </row>
    <row r="658" spans="17:19" x14ac:dyDescent="0.25">
      <c r="Q658" s="52"/>
      <c r="R658" s="52"/>
      <c r="S658" s="53"/>
    </row>
    <row r="659" spans="17:19" x14ac:dyDescent="0.25">
      <c r="Q659" s="52"/>
      <c r="R659" s="52"/>
      <c r="S659" s="53"/>
    </row>
    <row r="660" spans="17:19" x14ac:dyDescent="0.25">
      <c r="Q660" s="52"/>
      <c r="R660" s="52"/>
      <c r="S660" s="53"/>
    </row>
    <row r="661" spans="17:19" x14ac:dyDescent="0.25">
      <c r="Q661" s="52"/>
      <c r="R661" s="52"/>
      <c r="S661" s="53"/>
    </row>
    <row r="662" spans="17:19" x14ac:dyDescent="0.25">
      <c r="Q662" s="52"/>
      <c r="R662" s="52"/>
      <c r="S662" s="53"/>
    </row>
    <row r="663" spans="17:19" x14ac:dyDescent="0.25">
      <c r="Q663" s="56"/>
      <c r="R663" s="56"/>
      <c r="S663" s="57"/>
    </row>
    <row r="664" spans="17:19" x14ac:dyDescent="0.25">
      <c r="Q664" s="52"/>
      <c r="R664" s="52"/>
      <c r="S664" s="53"/>
    </row>
    <row r="665" spans="17:19" x14ac:dyDescent="0.25">
      <c r="Q665" s="52"/>
      <c r="R665" s="52"/>
      <c r="S665" s="53"/>
    </row>
    <row r="666" spans="17:19" x14ac:dyDescent="0.25">
      <c r="Q666" s="56"/>
      <c r="R666" s="56"/>
      <c r="S666" s="57"/>
    </row>
    <row r="667" spans="17:19" ht="14.5" x14ac:dyDescent="0.35">
      <c r="Q667" s="164"/>
      <c r="R667" s="164"/>
      <c r="S667" s="164"/>
    </row>
    <row r="668" spans="17:19" ht="14.5" x14ac:dyDescent="0.35">
      <c r="Q668" s="164"/>
      <c r="R668" s="164"/>
      <c r="S668" s="164"/>
    </row>
    <row r="669" spans="17:19" x14ac:dyDescent="0.25">
      <c r="Q669" s="52"/>
      <c r="R669" s="52"/>
      <c r="S669" s="53"/>
    </row>
    <row r="670" spans="17:19" ht="14.5" x14ac:dyDescent="0.35">
      <c r="Q670" s="164"/>
      <c r="R670" s="164"/>
      <c r="S670" s="164"/>
    </row>
    <row r="671" spans="17:19" ht="14.5" x14ac:dyDescent="0.35">
      <c r="Q671" s="164"/>
      <c r="R671" s="164"/>
      <c r="S671" s="164"/>
    </row>
    <row r="672" spans="17:19" x14ac:dyDescent="0.25">
      <c r="Q672" s="52"/>
      <c r="R672" s="52"/>
      <c r="S672" s="53"/>
    </row>
    <row r="673" spans="17:19" x14ac:dyDescent="0.25">
      <c r="Q673" s="52"/>
      <c r="R673" s="52"/>
      <c r="S673" s="53"/>
    </row>
    <row r="674" spans="17:19" x14ac:dyDescent="0.25">
      <c r="Q674" s="52"/>
      <c r="R674" s="52"/>
      <c r="S674" s="53"/>
    </row>
    <row r="675" spans="17:19" x14ac:dyDescent="0.25">
      <c r="Q675" s="52"/>
      <c r="R675" s="52"/>
      <c r="S675" s="53"/>
    </row>
    <row r="676" spans="17:19" x14ac:dyDescent="0.25">
      <c r="Q676" s="52"/>
      <c r="R676" s="52"/>
      <c r="S676" s="53"/>
    </row>
    <row r="677" spans="17:19" x14ac:dyDescent="0.25">
      <c r="Q677" s="52"/>
      <c r="R677" s="52"/>
      <c r="S677" s="53"/>
    </row>
    <row r="678" spans="17:19" x14ac:dyDescent="0.25">
      <c r="Q678" s="52"/>
      <c r="R678" s="52"/>
      <c r="S678" s="53"/>
    </row>
    <row r="679" spans="17:19" x14ac:dyDescent="0.25">
      <c r="Q679" s="52"/>
      <c r="R679" s="52"/>
      <c r="S679" s="53"/>
    </row>
    <row r="680" spans="17:19" x14ac:dyDescent="0.25">
      <c r="Q680" s="52"/>
      <c r="R680" s="52"/>
      <c r="S680" s="53"/>
    </row>
    <row r="681" spans="17:19" x14ac:dyDescent="0.25">
      <c r="Q681" s="52"/>
      <c r="R681" s="52"/>
      <c r="S681" s="53"/>
    </row>
    <row r="682" spans="17:19" x14ac:dyDescent="0.25">
      <c r="Q682" s="52"/>
      <c r="R682" s="52"/>
      <c r="S682" s="53"/>
    </row>
    <row r="683" spans="17:19" x14ac:dyDescent="0.25">
      <c r="Q683" s="56"/>
      <c r="R683" s="56"/>
      <c r="S683" s="57"/>
    </row>
    <row r="684" spans="17:19" x14ac:dyDescent="0.25">
      <c r="Q684" s="52"/>
      <c r="R684" s="52"/>
      <c r="S684" s="53"/>
    </row>
    <row r="685" spans="17:19" x14ac:dyDescent="0.25">
      <c r="Q685" s="52"/>
      <c r="R685" s="52"/>
      <c r="S685" s="53"/>
    </row>
    <row r="686" spans="17:19" x14ac:dyDescent="0.25">
      <c r="Q686" s="52"/>
      <c r="R686" s="52"/>
      <c r="S686" s="53"/>
    </row>
    <row r="687" spans="17:19" x14ac:dyDescent="0.25">
      <c r="Q687" s="52"/>
      <c r="R687" s="52"/>
      <c r="S687" s="53"/>
    </row>
    <row r="688" spans="17:19" x14ac:dyDescent="0.25">
      <c r="Q688" s="52"/>
      <c r="R688" s="52"/>
      <c r="S688" s="53"/>
    </row>
    <row r="689" spans="17:19" x14ac:dyDescent="0.25">
      <c r="Q689" s="52"/>
      <c r="R689" s="52"/>
      <c r="S689" s="53"/>
    </row>
    <row r="690" spans="17:19" x14ac:dyDescent="0.25">
      <c r="Q690" s="52"/>
      <c r="R690" s="52"/>
      <c r="S690" s="53"/>
    </row>
    <row r="691" spans="17:19" x14ac:dyDescent="0.25">
      <c r="Q691" s="52"/>
      <c r="R691" s="52"/>
      <c r="S691" s="53"/>
    </row>
    <row r="692" spans="17:19" x14ac:dyDescent="0.25">
      <c r="Q692" s="52"/>
      <c r="R692" s="52"/>
      <c r="S692" s="53"/>
    </row>
    <row r="693" spans="17:19" x14ac:dyDescent="0.25">
      <c r="Q693" s="52"/>
      <c r="R693" s="52"/>
      <c r="S693" s="53"/>
    </row>
    <row r="694" spans="17:19" x14ac:dyDescent="0.25">
      <c r="Q694" s="52"/>
      <c r="R694" s="52"/>
      <c r="S694" s="53"/>
    </row>
    <row r="695" spans="17:19" x14ac:dyDescent="0.25">
      <c r="Q695" s="52"/>
      <c r="R695" s="52"/>
      <c r="S695" s="53"/>
    </row>
    <row r="696" spans="17:19" x14ac:dyDescent="0.25">
      <c r="Q696" s="52"/>
      <c r="R696" s="52"/>
      <c r="S696" s="53"/>
    </row>
    <row r="697" spans="17:19" x14ac:dyDescent="0.25">
      <c r="Q697" s="52"/>
      <c r="R697" s="52"/>
      <c r="S697" s="53"/>
    </row>
    <row r="698" spans="17:19" x14ac:dyDescent="0.25">
      <c r="Q698" s="52"/>
      <c r="R698" s="52"/>
      <c r="S698" s="53"/>
    </row>
    <row r="699" spans="17:19" x14ac:dyDescent="0.25">
      <c r="Q699" s="52"/>
      <c r="R699" s="52"/>
      <c r="S699" s="53"/>
    </row>
    <row r="700" spans="17:19" x14ac:dyDescent="0.25">
      <c r="Q700" s="52"/>
      <c r="R700" s="52"/>
      <c r="S700" s="53"/>
    </row>
    <row r="701" spans="17:19" x14ac:dyDescent="0.25">
      <c r="Q701" s="52"/>
      <c r="R701" s="52"/>
      <c r="S701" s="53"/>
    </row>
    <row r="702" spans="17:19" x14ac:dyDescent="0.25">
      <c r="Q702" s="52"/>
      <c r="R702" s="52"/>
      <c r="S702" s="53"/>
    </row>
    <row r="703" spans="17:19" x14ac:dyDescent="0.25">
      <c r="Q703" s="52"/>
      <c r="R703" s="52"/>
      <c r="S703" s="53"/>
    </row>
    <row r="704" spans="17:19" x14ac:dyDescent="0.25">
      <c r="Q704" s="52"/>
      <c r="R704" s="52"/>
      <c r="S704" s="53"/>
    </row>
    <row r="705" spans="17:19" x14ac:dyDescent="0.25">
      <c r="Q705" s="52"/>
      <c r="R705" s="52"/>
      <c r="S705" s="53"/>
    </row>
    <row r="706" spans="17:19" x14ac:dyDescent="0.25">
      <c r="Q706" s="52"/>
      <c r="R706" s="52"/>
      <c r="S706" s="53"/>
    </row>
    <row r="707" spans="17:19" x14ac:dyDescent="0.25">
      <c r="Q707" s="52"/>
      <c r="R707" s="52"/>
      <c r="S707" s="53"/>
    </row>
    <row r="708" spans="17:19" x14ac:dyDescent="0.25">
      <c r="Q708" s="52"/>
      <c r="R708" s="52"/>
      <c r="S708" s="53"/>
    </row>
    <row r="709" spans="17:19" x14ac:dyDescent="0.25">
      <c r="Q709" s="52"/>
      <c r="R709" s="52"/>
      <c r="S709" s="53"/>
    </row>
    <row r="710" spans="17:19" x14ac:dyDescent="0.25">
      <c r="Q710" s="52"/>
      <c r="R710" s="52"/>
      <c r="S710" s="53"/>
    </row>
    <row r="711" spans="17:19" x14ac:dyDescent="0.25">
      <c r="Q711" s="52"/>
      <c r="R711" s="52"/>
      <c r="S711" s="53"/>
    </row>
    <row r="712" spans="17:19" x14ac:dyDescent="0.25">
      <c r="Q712" s="52"/>
      <c r="R712" s="52"/>
      <c r="S712" s="53"/>
    </row>
    <row r="713" spans="17:19" x14ac:dyDescent="0.25">
      <c r="Q713" s="52"/>
      <c r="R713" s="52"/>
      <c r="S713" s="53"/>
    </row>
    <row r="714" spans="17:19" x14ac:dyDescent="0.25">
      <c r="Q714" s="52"/>
      <c r="R714" s="52"/>
      <c r="S714" s="53"/>
    </row>
    <row r="715" spans="17:19" x14ac:dyDescent="0.25">
      <c r="Q715" s="52"/>
      <c r="R715" s="52"/>
      <c r="S715" s="53"/>
    </row>
    <row r="716" spans="17:19" x14ac:dyDescent="0.25">
      <c r="Q716" s="52"/>
      <c r="R716" s="52"/>
      <c r="S716" s="53"/>
    </row>
    <row r="717" spans="17:19" x14ac:dyDescent="0.25">
      <c r="Q717" s="52"/>
      <c r="R717" s="52"/>
      <c r="S717" s="53"/>
    </row>
    <row r="718" spans="17:19" x14ac:dyDescent="0.25">
      <c r="Q718" s="52"/>
      <c r="R718" s="52"/>
      <c r="S718" s="53"/>
    </row>
    <row r="719" spans="17:19" x14ac:dyDescent="0.25">
      <c r="Q719" s="52"/>
      <c r="R719" s="52"/>
      <c r="S719" s="53"/>
    </row>
    <row r="720" spans="17:19" x14ac:dyDescent="0.25">
      <c r="Q720" s="52"/>
      <c r="R720" s="52"/>
      <c r="S720" s="53"/>
    </row>
    <row r="721" spans="17:19" x14ac:dyDescent="0.25">
      <c r="Q721" s="52"/>
      <c r="R721" s="52"/>
      <c r="S721" s="53"/>
    </row>
    <row r="722" spans="17:19" x14ac:dyDescent="0.25">
      <c r="Q722" s="52"/>
      <c r="R722" s="52"/>
      <c r="S722" s="53"/>
    </row>
    <row r="723" spans="17:19" x14ac:dyDescent="0.25">
      <c r="Q723" s="52"/>
      <c r="R723" s="52"/>
      <c r="S723" s="53"/>
    </row>
    <row r="724" spans="17:19" x14ac:dyDescent="0.25">
      <c r="Q724" s="52"/>
      <c r="R724" s="52"/>
      <c r="S724" s="53"/>
    </row>
    <row r="725" spans="17:19" x14ac:dyDescent="0.25">
      <c r="Q725" s="52"/>
      <c r="R725" s="52"/>
      <c r="S725" s="53"/>
    </row>
    <row r="726" spans="17:19" x14ac:dyDescent="0.25">
      <c r="Q726" s="56"/>
      <c r="R726" s="56"/>
      <c r="S726" s="57"/>
    </row>
    <row r="727" spans="17:19" x14ac:dyDescent="0.25">
      <c r="Q727" s="52"/>
      <c r="R727" s="52"/>
      <c r="S727" s="53"/>
    </row>
    <row r="728" spans="17:19" x14ac:dyDescent="0.25">
      <c r="Q728" s="52"/>
      <c r="R728" s="52"/>
      <c r="S728" s="53"/>
    </row>
    <row r="729" spans="17:19" x14ac:dyDescent="0.25">
      <c r="Q729" s="52"/>
      <c r="R729" s="52"/>
      <c r="S729" s="53"/>
    </row>
    <row r="730" spans="17:19" x14ac:dyDescent="0.25">
      <c r="Q730" s="52"/>
      <c r="R730" s="52"/>
      <c r="S730" s="53"/>
    </row>
    <row r="731" spans="17:19" x14ac:dyDescent="0.25">
      <c r="Q731" s="52"/>
      <c r="R731" s="52"/>
      <c r="S731" s="53"/>
    </row>
    <row r="732" spans="17:19" x14ac:dyDescent="0.25">
      <c r="Q732" s="52"/>
      <c r="R732" s="52"/>
      <c r="S732" s="53"/>
    </row>
    <row r="733" spans="17:19" x14ac:dyDescent="0.25">
      <c r="Q733" s="52"/>
      <c r="R733" s="52"/>
      <c r="S733" s="53"/>
    </row>
    <row r="734" spans="17:19" x14ac:dyDescent="0.25">
      <c r="Q734" s="52"/>
      <c r="R734" s="52"/>
      <c r="S734" s="53"/>
    </row>
    <row r="735" spans="17:19" x14ac:dyDescent="0.25">
      <c r="Q735" s="52"/>
      <c r="R735" s="52"/>
      <c r="S735" s="53"/>
    </row>
    <row r="736" spans="17:19" x14ac:dyDescent="0.25">
      <c r="Q736" s="52"/>
      <c r="R736" s="52"/>
      <c r="S736" s="53"/>
    </row>
    <row r="737" spans="17:19" x14ac:dyDescent="0.25">
      <c r="Q737" s="52"/>
      <c r="R737" s="52"/>
      <c r="S737" s="53"/>
    </row>
    <row r="738" spans="17:19" x14ac:dyDescent="0.25">
      <c r="Q738" s="52"/>
      <c r="R738" s="52"/>
      <c r="S738" s="53"/>
    </row>
    <row r="739" spans="17:19" x14ac:dyDescent="0.25">
      <c r="Q739" s="52"/>
      <c r="R739" s="52"/>
      <c r="S739" s="53"/>
    </row>
    <row r="740" spans="17:19" ht="14.5" x14ac:dyDescent="0.35">
      <c r="Q740" s="164"/>
      <c r="R740" s="164"/>
      <c r="S740" s="164"/>
    </row>
    <row r="741" spans="17:19" x14ac:dyDescent="0.25">
      <c r="Q741" s="52"/>
      <c r="R741" s="52"/>
      <c r="S741" s="53"/>
    </row>
    <row r="742" spans="17:19" x14ac:dyDescent="0.25">
      <c r="Q742" s="52"/>
      <c r="R742" s="52"/>
      <c r="S742" s="53"/>
    </row>
    <row r="743" spans="17:19" x14ac:dyDescent="0.25">
      <c r="Q743" s="52"/>
      <c r="R743" s="52"/>
      <c r="S743" s="53"/>
    </row>
    <row r="744" spans="17:19" x14ac:dyDescent="0.25">
      <c r="Q744" s="52"/>
      <c r="R744" s="52"/>
      <c r="S744" s="53"/>
    </row>
    <row r="745" spans="17:19" ht="14.5" x14ac:dyDescent="0.35">
      <c r="Q745" s="164"/>
      <c r="R745" s="164"/>
      <c r="S745" s="164"/>
    </row>
    <row r="746" spans="17:19" x14ac:dyDescent="0.25">
      <c r="Q746" s="52"/>
      <c r="R746" s="52"/>
      <c r="S746" s="53"/>
    </row>
    <row r="747" spans="17:19" x14ac:dyDescent="0.25">
      <c r="Q747" s="52"/>
      <c r="R747" s="52"/>
      <c r="S747" s="53"/>
    </row>
    <row r="748" spans="17:19" x14ac:dyDescent="0.25">
      <c r="Q748" s="52"/>
      <c r="R748" s="52"/>
      <c r="S748" s="53"/>
    </row>
    <row r="749" spans="17:19" ht="14.5" x14ac:dyDescent="0.35">
      <c r="Q749" s="55"/>
      <c r="R749" s="55"/>
      <c r="S749" s="55"/>
    </row>
  </sheetData>
  <sortState ref="A2:BL749">
    <sortCondition ref="A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4"/>
  <sheetViews>
    <sheetView zoomScale="80" zoomScaleNormal="80" workbookViewId="0">
      <selection activeCell="AB1" sqref="AB1:AC1"/>
    </sheetView>
  </sheetViews>
  <sheetFormatPr baseColWidth="10" defaultColWidth="11.453125" defaultRowHeight="12.5" x14ac:dyDescent="0.25"/>
  <cols>
    <col min="1" max="2" width="11.453125" style="252"/>
    <col min="3" max="3" width="17" style="252" customWidth="1"/>
    <col min="4" max="4" width="29.453125" style="252" customWidth="1"/>
    <col min="5" max="5" width="24.7265625" style="252" customWidth="1"/>
    <col min="6" max="8" width="25.453125" style="252" customWidth="1"/>
    <col min="9" max="9" width="34.7265625" style="252" customWidth="1"/>
    <col min="10" max="21" width="25.453125" style="252" customWidth="1"/>
    <col min="22" max="22" width="30.1796875" style="252" customWidth="1"/>
    <col min="23" max="23" width="25.453125" style="252" customWidth="1"/>
    <col min="24" max="24" width="32" style="252" customWidth="1"/>
    <col min="25" max="27" width="25.453125" style="252" customWidth="1"/>
    <col min="28" max="31" width="28.81640625" style="252" customWidth="1"/>
    <col min="32" max="16384" width="11.453125" style="252"/>
  </cols>
  <sheetData>
    <row r="1" spans="1:31" s="254" customFormat="1" x14ac:dyDescent="0.25">
      <c r="A1" s="20" t="s">
        <v>343</v>
      </c>
      <c r="B1" s="14" t="s">
        <v>870</v>
      </c>
      <c r="C1" s="14" t="s">
        <v>1001</v>
      </c>
      <c r="D1" s="14" t="s">
        <v>1000</v>
      </c>
      <c r="E1" s="21" t="s">
        <v>935</v>
      </c>
      <c r="F1" s="21" t="s">
        <v>960</v>
      </c>
      <c r="G1" s="21" t="s">
        <v>959</v>
      </c>
      <c r="H1" s="21" t="s">
        <v>936</v>
      </c>
      <c r="I1" s="21" t="s">
        <v>957</v>
      </c>
      <c r="J1" s="22" t="s">
        <v>961</v>
      </c>
      <c r="K1" s="22" t="s">
        <v>962</v>
      </c>
      <c r="L1" s="22" t="s">
        <v>963</v>
      </c>
      <c r="M1" s="23" t="s">
        <v>964</v>
      </c>
      <c r="N1" s="23" t="s">
        <v>965</v>
      </c>
      <c r="O1" s="23" t="s">
        <v>966</v>
      </c>
      <c r="P1" s="72" t="s">
        <v>967</v>
      </c>
      <c r="Q1" s="72" t="s">
        <v>968</v>
      </c>
      <c r="R1" s="72" t="s">
        <v>969</v>
      </c>
      <c r="S1" s="59" t="s">
        <v>970</v>
      </c>
      <c r="T1" s="59" t="s">
        <v>971</v>
      </c>
      <c r="U1" s="138" t="s">
        <v>972</v>
      </c>
      <c r="V1" s="25" t="s">
        <v>973</v>
      </c>
      <c r="W1" s="25" t="s">
        <v>974</v>
      </c>
      <c r="X1" s="139" t="s">
        <v>975</v>
      </c>
      <c r="Y1" s="26" t="s">
        <v>915</v>
      </c>
      <c r="Z1" s="26" t="s">
        <v>977</v>
      </c>
      <c r="AA1" s="27" t="s">
        <v>976</v>
      </c>
      <c r="AB1" s="109" t="s">
        <v>1009</v>
      </c>
      <c r="AC1" s="110" t="s">
        <v>1010</v>
      </c>
      <c r="AD1" s="109" t="s">
        <v>993</v>
      </c>
      <c r="AE1" s="110" t="s">
        <v>994</v>
      </c>
    </row>
    <row r="2" spans="1:31" x14ac:dyDescent="0.25">
      <c r="A2" s="42" t="s">
        <v>872</v>
      </c>
      <c r="B2" s="252" t="s">
        <v>871</v>
      </c>
      <c r="C2" s="300">
        <v>17925570</v>
      </c>
      <c r="D2" s="252">
        <v>134400</v>
      </c>
      <c r="E2" s="140">
        <v>21</v>
      </c>
      <c r="F2" s="140">
        <v>28</v>
      </c>
      <c r="G2" s="140">
        <v>547.71</v>
      </c>
      <c r="H2" s="140">
        <v>2902.0749999999998</v>
      </c>
      <c r="I2" s="140">
        <v>1451.0374999999999</v>
      </c>
      <c r="J2" s="92">
        <v>14</v>
      </c>
      <c r="K2" s="92">
        <v>35</v>
      </c>
      <c r="L2" s="92">
        <v>5814.9189999999999</v>
      </c>
      <c r="M2" s="141">
        <v>12</v>
      </c>
      <c r="N2" s="141">
        <v>28</v>
      </c>
      <c r="O2" s="141">
        <v>9755.9500000000007</v>
      </c>
      <c r="P2" s="142">
        <v>60</v>
      </c>
      <c r="Q2" s="142">
        <v>141</v>
      </c>
      <c r="R2" s="142">
        <v>8619.1309999999994</v>
      </c>
      <c r="S2" s="92">
        <v>11</v>
      </c>
      <c r="T2" s="92">
        <v>14</v>
      </c>
      <c r="U2" s="92">
        <v>559.77099999999996</v>
      </c>
      <c r="V2" s="98">
        <v>12</v>
      </c>
      <c r="W2" s="98">
        <v>22</v>
      </c>
      <c r="X2" s="98">
        <v>1494.875</v>
      </c>
      <c r="Y2" s="143">
        <v>130</v>
      </c>
      <c r="Z2" s="143">
        <v>268</v>
      </c>
      <c r="AA2" s="143">
        <v>26792</v>
      </c>
      <c r="AB2" s="144">
        <v>6425</v>
      </c>
      <c r="AC2" s="144">
        <v>3484</v>
      </c>
      <c r="AD2" s="144">
        <v>15595</v>
      </c>
      <c r="AE2" s="144">
        <v>8792</v>
      </c>
    </row>
    <row r="4" spans="1:31" s="254" customFormat="1" ht="13" x14ac:dyDescent="0.3">
      <c r="D4" s="18"/>
      <c r="E4" s="18"/>
      <c r="F4" s="18"/>
      <c r="G4" s="18"/>
      <c r="H4" s="18"/>
      <c r="I4" s="18"/>
      <c r="J4" s="18"/>
      <c r="K4" s="18"/>
      <c r="L4" s="41"/>
      <c r="M4" s="10"/>
      <c r="N4" s="16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21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B1" sqref="AB1:AC1"/>
    </sheetView>
  </sheetViews>
  <sheetFormatPr baseColWidth="10" defaultColWidth="11.453125" defaultRowHeight="13" x14ac:dyDescent="0.3"/>
  <cols>
    <col min="1" max="1" width="19.7265625" style="252" customWidth="1"/>
    <col min="2" max="3" width="21" style="252" customWidth="1"/>
    <col min="4" max="13" width="22" style="252" customWidth="1"/>
    <col min="14" max="14" width="22.26953125" style="252" customWidth="1"/>
    <col min="15" max="15" width="26.7265625" style="252" customWidth="1"/>
    <col min="16" max="17" width="22.453125" style="252" customWidth="1"/>
    <col min="18" max="18" width="26" style="252" customWidth="1"/>
    <col min="19" max="19" width="24.7265625" style="252" customWidth="1"/>
    <col min="20" max="21" width="25" style="151" customWidth="1"/>
    <col min="22" max="24" width="33" style="151" customWidth="1"/>
    <col min="25" max="25" width="21.7265625" style="254" customWidth="1"/>
    <col min="26" max="26" width="20.54296875" style="254" customWidth="1"/>
    <col min="27" max="27" width="29.1796875" style="252" customWidth="1"/>
    <col min="28" max="31" width="28.7265625" style="252" customWidth="1"/>
    <col min="32" max="16384" width="11.453125" style="252"/>
  </cols>
  <sheetData>
    <row r="1" spans="1:32" s="254" customFormat="1" ht="12.5" x14ac:dyDescent="0.25">
      <c r="A1" s="20" t="s">
        <v>343</v>
      </c>
      <c r="B1" s="14" t="s">
        <v>342</v>
      </c>
      <c r="C1" s="14" t="s">
        <v>953</v>
      </c>
      <c r="D1" s="14" t="s">
        <v>925</v>
      </c>
      <c r="E1" s="21" t="s">
        <v>935</v>
      </c>
      <c r="F1" s="21" t="s">
        <v>960</v>
      </c>
      <c r="G1" s="21" t="s">
        <v>959</v>
      </c>
      <c r="H1" s="21" t="s">
        <v>936</v>
      </c>
      <c r="I1" s="21" t="s">
        <v>957</v>
      </c>
      <c r="J1" s="22" t="s">
        <v>961</v>
      </c>
      <c r="K1" s="22" t="s">
        <v>962</v>
      </c>
      <c r="L1" s="22" t="s">
        <v>963</v>
      </c>
      <c r="M1" s="23" t="s">
        <v>964</v>
      </c>
      <c r="N1" s="23" t="s">
        <v>965</v>
      </c>
      <c r="O1" s="23" t="s">
        <v>966</v>
      </c>
      <c r="P1" s="72" t="s">
        <v>967</v>
      </c>
      <c r="Q1" s="72" t="s">
        <v>968</v>
      </c>
      <c r="R1" s="72" t="s">
        <v>969</v>
      </c>
      <c r="S1" s="59" t="s">
        <v>970</v>
      </c>
      <c r="T1" s="59" t="s">
        <v>971</v>
      </c>
      <c r="U1" s="138" t="s">
        <v>972</v>
      </c>
      <c r="V1" s="25" t="s">
        <v>973</v>
      </c>
      <c r="W1" s="25" t="s">
        <v>974</v>
      </c>
      <c r="X1" s="139" t="s">
        <v>975</v>
      </c>
      <c r="Y1" s="62" t="s">
        <v>915</v>
      </c>
      <c r="Z1" s="62" t="s">
        <v>977</v>
      </c>
      <c r="AA1" s="63" t="s">
        <v>976</v>
      </c>
      <c r="AB1" s="109" t="s">
        <v>1009</v>
      </c>
      <c r="AC1" s="110" t="s">
        <v>1010</v>
      </c>
      <c r="AD1" s="109" t="s">
        <v>993</v>
      </c>
      <c r="AE1" s="110" t="s">
        <v>994</v>
      </c>
      <c r="AF1" s="28"/>
    </row>
    <row r="2" spans="1:32" s="32" customFormat="1" ht="14.5" x14ac:dyDescent="0.35">
      <c r="A2" s="42" t="s">
        <v>741</v>
      </c>
      <c r="B2" s="29" t="s">
        <v>777</v>
      </c>
      <c r="C2" s="128">
        <v>5200090</v>
      </c>
      <c r="D2" s="128">
        <v>38988.559999999998</v>
      </c>
      <c r="E2" s="145">
        <v>8</v>
      </c>
      <c r="F2" s="145">
        <v>14</v>
      </c>
      <c r="G2" s="145">
        <v>287.2</v>
      </c>
      <c r="H2" s="145">
        <v>1327.5909999999999</v>
      </c>
      <c r="I2" s="145">
        <v>663.79549999999995</v>
      </c>
      <c r="J2" s="146">
        <v>4</v>
      </c>
      <c r="K2" s="146">
        <v>9</v>
      </c>
      <c r="L2" s="146">
        <v>846.42200000000003</v>
      </c>
      <c r="M2" s="147">
        <v>2</v>
      </c>
      <c r="N2" s="147">
        <v>8</v>
      </c>
      <c r="O2" s="147">
        <v>4239.3770000000004</v>
      </c>
      <c r="P2" s="148">
        <v>19</v>
      </c>
      <c r="Q2" s="148">
        <v>53</v>
      </c>
      <c r="R2" s="148">
        <v>2205.6590000000001</v>
      </c>
      <c r="S2" s="146">
        <v>4</v>
      </c>
      <c r="T2" s="146">
        <v>6</v>
      </c>
      <c r="U2" s="146">
        <v>153.88</v>
      </c>
      <c r="V2" s="149">
        <v>5</v>
      </c>
      <c r="W2" s="149">
        <v>10</v>
      </c>
      <c r="X2" s="149">
        <v>1432</v>
      </c>
      <c r="Y2" s="60">
        <v>42</v>
      </c>
      <c r="Z2" s="60">
        <v>100</v>
      </c>
      <c r="AA2" s="60">
        <v>9165</v>
      </c>
      <c r="AB2" s="150">
        <v>1859</v>
      </c>
      <c r="AC2" s="150">
        <v>1102</v>
      </c>
      <c r="AD2" s="122">
        <v>4754</v>
      </c>
      <c r="AE2" s="150">
        <v>2941</v>
      </c>
    </row>
    <row r="3" spans="1:32" ht="14.5" x14ac:dyDescent="0.35">
      <c r="A3" s="42" t="s">
        <v>742</v>
      </c>
      <c r="B3" s="29" t="s">
        <v>778</v>
      </c>
      <c r="C3" s="128">
        <v>4475530</v>
      </c>
      <c r="D3" s="128">
        <v>33556.04</v>
      </c>
      <c r="E3" s="145">
        <v>6</v>
      </c>
      <c r="F3" s="145">
        <v>7</v>
      </c>
      <c r="G3" s="145">
        <v>144.1</v>
      </c>
      <c r="H3" s="145">
        <v>884.702</v>
      </c>
      <c r="I3" s="145">
        <v>442.351</v>
      </c>
      <c r="J3" s="146">
        <v>1</v>
      </c>
      <c r="K3" s="146">
        <v>6</v>
      </c>
      <c r="L3" s="146">
        <v>75.53</v>
      </c>
      <c r="M3" s="147">
        <v>10</v>
      </c>
      <c r="N3" s="147">
        <v>20</v>
      </c>
      <c r="O3" s="147">
        <v>5516.5730000000003</v>
      </c>
      <c r="P3" s="148">
        <v>18</v>
      </c>
      <c r="Q3" s="148">
        <v>24</v>
      </c>
      <c r="R3" s="148">
        <v>2984.3995</v>
      </c>
      <c r="S3" s="146">
        <v>3</v>
      </c>
      <c r="T3" s="146">
        <v>3</v>
      </c>
      <c r="U3" s="146">
        <v>188.22</v>
      </c>
      <c r="V3" s="149">
        <v>5</v>
      </c>
      <c r="W3" s="149">
        <v>9</v>
      </c>
      <c r="X3" s="149">
        <v>138.93700000000001</v>
      </c>
      <c r="Y3" s="60">
        <v>43</v>
      </c>
      <c r="Z3" s="60">
        <v>69</v>
      </c>
      <c r="AA3" s="60">
        <v>9048</v>
      </c>
      <c r="AB3" s="150">
        <v>1563</v>
      </c>
      <c r="AC3" s="150">
        <v>672</v>
      </c>
      <c r="AD3" s="122">
        <v>3922</v>
      </c>
      <c r="AE3" s="150">
        <v>1731</v>
      </c>
    </row>
    <row r="4" spans="1:32" ht="14.5" x14ac:dyDescent="0.35">
      <c r="A4" s="42" t="s">
        <v>743</v>
      </c>
      <c r="B4" s="29" t="s">
        <v>779</v>
      </c>
      <c r="C4" s="128">
        <v>2624719</v>
      </c>
      <c r="D4" s="128">
        <v>19679.28</v>
      </c>
      <c r="E4" s="145">
        <v>2</v>
      </c>
      <c r="F4" s="145">
        <v>2</v>
      </c>
      <c r="G4" s="145">
        <v>45.1</v>
      </c>
      <c r="H4" s="145">
        <v>278.91899999999998</v>
      </c>
      <c r="I4" s="145">
        <v>139.45949999999999</v>
      </c>
      <c r="J4" s="146">
        <v>3</v>
      </c>
      <c r="K4" s="146">
        <v>12</v>
      </c>
      <c r="L4" s="146">
        <v>2069.8240000000001</v>
      </c>
      <c r="M4" s="147">
        <v>0</v>
      </c>
      <c r="N4" s="147">
        <v>0</v>
      </c>
      <c r="O4" s="147">
        <v>0</v>
      </c>
      <c r="P4" s="148">
        <v>6</v>
      </c>
      <c r="Q4" s="148">
        <v>14</v>
      </c>
      <c r="R4" s="148">
        <v>365.209</v>
      </c>
      <c r="S4" s="146">
        <v>1</v>
      </c>
      <c r="T4" s="146">
        <v>1</v>
      </c>
      <c r="U4" s="146">
        <v>1.056</v>
      </c>
      <c r="V4" s="149">
        <v>0</v>
      </c>
      <c r="W4" s="149">
        <v>0</v>
      </c>
      <c r="X4" s="149">
        <v>0</v>
      </c>
      <c r="Y4" s="60">
        <v>12</v>
      </c>
      <c r="Z4" s="60">
        <v>29</v>
      </c>
      <c r="AA4" s="60">
        <v>2481</v>
      </c>
      <c r="AB4" s="150">
        <v>865</v>
      </c>
      <c r="AC4" s="150">
        <v>593</v>
      </c>
      <c r="AD4" s="122">
        <v>2036</v>
      </c>
      <c r="AE4" s="150">
        <v>1413</v>
      </c>
    </row>
    <row r="5" spans="1:32" ht="14.5" x14ac:dyDescent="0.35">
      <c r="A5" s="42" t="s">
        <v>744</v>
      </c>
      <c r="B5" s="29" t="s">
        <v>57</v>
      </c>
      <c r="C5" s="128">
        <v>2054178</v>
      </c>
      <c r="D5" s="128">
        <v>15401.55</v>
      </c>
      <c r="E5" s="145">
        <v>2</v>
      </c>
      <c r="F5" s="145">
        <v>2</v>
      </c>
      <c r="G5" s="145">
        <v>34</v>
      </c>
      <c r="H5" s="145">
        <v>200.25200000000001</v>
      </c>
      <c r="I5" s="145">
        <v>100.126</v>
      </c>
      <c r="J5" s="146">
        <v>2</v>
      </c>
      <c r="K5" s="146">
        <v>2</v>
      </c>
      <c r="L5" s="146">
        <v>879.077</v>
      </c>
      <c r="M5" s="147">
        <v>0</v>
      </c>
      <c r="N5" s="147">
        <v>0</v>
      </c>
      <c r="O5" s="147">
        <v>0</v>
      </c>
      <c r="P5" s="148">
        <v>8</v>
      </c>
      <c r="Q5" s="148">
        <v>22</v>
      </c>
      <c r="R5" s="148">
        <v>283.13400000000001</v>
      </c>
      <c r="S5" s="146">
        <v>1</v>
      </c>
      <c r="T5" s="146">
        <v>1</v>
      </c>
      <c r="U5" s="146">
        <v>19</v>
      </c>
      <c r="V5" s="149">
        <v>1</v>
      </c>
      <c r="W5" s="149">
        <v>1</v>
      </c>
      <c r="X5" s="149">
        <v>2.5</v>
      </c>
      <c r="Y5" s="60">
        <v>14</v>
      </c>
      <c r="Z5" s="60">
        <v>28</v>
      </c>
      <c r="AA5" s="60">
        <v>1218</v>
      </c>
      <c r="AB5" s="150">
        <v>757</v>
      </c>
      <c r="AC5" s="150">
        <v>403</v>
      </c>
      <c r="AD5" s="122">
        <v>1757</v>
      </c>
      <c r="AE5" s="150">
        <v>944</v>
      </c>
    </row>
    <row r="6" spans="1:32" ht="14.5" x14ac:dyDescent="0.35">
      <c r="A6" s="42" t="s">
        <v>740</v>
      </c>
      <c r="B6" s="29" t="s">
        <v>10</v>
      </c>
      <c r="C6" s="128">
        <v>3571053</v>
      </c>
      <c r="D6" s="128">
        <v>26774.58</v>
      </c>
      <c r="E6" s="145">
        <v>3</v>
      </c>
      <c r="F6" s="145">
        <v>3</v>
      </c>
      <c r="G6" s="145">
        <v>37.31</v>
      </c>
      <c r="H6" s="145">
        <v>210.61099999999999</v>
      </c>
      <c r="I6" s="145">
        <v>105.30549999999999</v>
      </c>
      <c r="J6" s="146">
        <v>4</v>
      </c>
      <c r="K6" s="146">
        <v>6</v>
      </c>
      <c r="L6" s="146">
        <v>1944.066</v>
      </c>
      <c r="M6" s="147">
        <v>0</v>
      </c>
      <c r="N6" s="147">
        <v>0</v>
      </c>
      <c r="O6" s="147">
        <v>0</v>
      </c>
      <c r="P6" s="148">
        <v>9</v>
      </c>
      <c r="Q6" s="148">
        <v>28</v>
      </c>
      <c r="R6" s="148">
        <v>3019.308</v>
      </c>
      <c r="S6" s="146">
        <v>2</v>
      </c>
      <c r="T6" s="146">
        <v>3</v>
      </c>
      <c r="U6" s="146">
        <v>197.61500000000001</v>
      </c>
      <c r="V6" s="149">
        <v>1</v>
      </c>
      <c r="W6" s="149">
        <v>2</v>
      </c>
      <c r="X6" s="149">
        <v>27.416</v>
      </c>
      <c r="Y6" s="60">
        <v>19</v>
      </c>
      <c r="Z6" s="60">
        <v>42</v>
      </c>
      <c r="AA6" s="60">
        <v>5226</v>
      </c>
      <c r="AB6" s="150">
        <v>1381</v>
      </c>
      <c r="AC6" s="150">
        <v>714</v>
      </c>
      <c r="AD6" s="122">
        <v>3126</v>
      </c>
      <c r="AE6" s="150">
        <v>1763</v>
      </c>
    </row>
    <row r="7" spans="1:32" x14ac:dyDescent="0.3">
      <c r="T7" s="254"/>
      <c r="AA7" s="10"/>
    </row>
    <row r="8" spans="1:32" s="13" customFormat="1" x14ac:dyDescent="0.3">
      <c r="A8" s="13" t="s">
        <v>341</v>
      </c>
      <c r="C8" s="13">
        <v>17925570</v>
      </c>
      <c r="D8" s="13">
        <v>134400.00000000003</v>
      </c>
      <c r="E8" s="13">
        <v>21</v>
      </c>
      <c r="F8" s="13">
        <v>28</v>
      </c>
      <c r="G8" s="13">
        <v>547.71</v>
      </c>
      <c r="H8" s="13">
        <v>2902</v>
      </c>
      <c r="I8" s="13">
        <v>1451</v>
      </c>
      <c r="J8" s="13">
        <v>14</v>
      </c>
      <c r="K8" s="13">
        <v>35</v>
      </c>
      <c r="L8" s="13">
        <v>5815</v>
      </c>
      <c r="M8" s="13">
        <v>12</v>
      </c>
      <c r="N8" s="13">
        <v>28</v>
      </c>
      <c r="O8" s="13">
        <v>9756</v>
      </c>
      <c r="P8" s="13">
        <v>60</v>
      </c>
      <c r="Q8" s="13">
        <v>141</v>
      </c>
      <c r="R8" s="13">
        <v>8858</v>
      </c>
      <c r="S8" s="13">
        <v>11</v>
      </c>
      <c r="T8" s="13">
        <v>14</v>
      </c>
      <c r="U8" s="13">
        <v>560</v>
      </c>
      <c r="V8" s="13">
        <v>12</v>
      </c>
      <c r="W8" s="13">
        <v>22</v>
      </c>
      <c r="X8" s="13">
        <v>1601</v>
      </c>
      <c r="Y8" s="13">
        <v>130</v>
      </c>
      <c r="Z8" s="13">
        <v>268</v>
      </c>
      <c r="AA8" s="13">
        <v>27138</v>
      </c>
      <c r="AB8" s="13">
        <v>6425</v>
      </c>
      <c r="AC8" s="13">
        <v>3484</v>
      </c>
      <c r="AD8" s="13">
        <v>15595</v>
      </c>
      <c r="AE8" s="13">
        <v>8792</v>
      </c>
    </row>
    <row r="10" spans="1:32" ht="12.5" x14ac:dyDescent="0.25">
      <c r="T10" s="252"/>
      <c r="U10" s="252"/>
      <c r="V10" s="252"/>
      <c r="W10" s="252"/>
      <c r="X10" s="252"/>
      <c r="AA10" s="254"/>
    </row>
    <row r="15" spans="1:32" ht="14.5" x14ac:dyDescent="0.35">
      <c r="N15" s="30"/>
    </row>
    <row r="16" spans="1:32" ht="14.5" x14ac:dyDescent="0.35">
      <c r="N16" s="31"/>
    </row>
    <row r="17" spans="14:14" ht="14.5" x14ac:dyDescent="0.35">
      <c r="N17" s="31"/>
    </row>
    <row r="18" spans="14:14" ht="14.5" x14ac:dyDescent="0.35">
      <c r="N18" s="31"/>
    </row>
    <row r="19" spans="14:14" ht="14.5" x14ac:dyDescent="0.35">
      <c r="N19" s="31"/>
    </row>
    <row r="20" spans="14:14" ht="14.5" x14ac:dyDescent="0.35">
      <c r="N20" s="31"/>
    </row>
    <row r="21" spans="14:14" x14ac:dyDescent="0.3">
      <c r="N21" s="3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Vorbemerkungen</vt:lpstr>
      <vt:lpstr>NRW_Übersicht</vt:lpstr>
      <vt:lpstr>NRW_EE </vt:lpstr>
      <vt:lpstr>RBZ_EE</vt:lpstr>
      <vt:lpstr>Planungsregionen_EE</vt:lpstr>
      <vt:lpstr>Kreise_EE</vt:lpstr>
      <vt:lpstr>Gemeinden_EE</vt:lpstr>
      <vt:lpstr>NRW_konv</vt:lpstr>
      <vt:lpstr>RBZ_konv</vt:lpstr>
      <vt:lpstr>Planungsregionen_konv</vt:lpstr>
      <vt:lpstr>Kreise_konv</vt:lpstr>
      <vt:lpstr>Gemeinden_konv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Seidenstücker Christina</dc:creator>
  <cp:lastModifiedBy>seidens</cp:lastModifiedBy>
  <dcterms:created xsi:type="dcterms:W3CDTF">2011-10-18T13:55:44Z</dcterms:created>
  <dcterms:modified xsi:type="dcterms:W3CDTF">2022-06-08T13:29:35Z</dcterms:modified>
</cp:coreProperties>
</file>