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_FIS_Datenbank_Energie\00_FIS_Datenbank_FME\Tabellen\Tabellen_Energieatlas\"/>
    </mc:Choice>
  </mc:AlternateContent>
  <bookViews>
    <workbookView xWindow="-20" yWindow="1010" windowWidth="19230" windowHeight="11000" tabRatio="823"/>
  </bookViews>
  <sheets>
    <sheet name="Vorbemerkungen" sheetId="27" r:id="rId1"/>
    <sheet name="NRW_Übersicht" sheetId="26" r:id="rId2"/>
    <sheet name="NRW_EE " sheetId="16" r:id="rId3"/>
    <sheet name="RBZ_EE" sheetId="15" r:id="rId4"/>
    <sheet name="Planungsregionen_EE" sheetId="19" r:id="rId5"/>
    <sheet name="Kreise_EE" sheetId="12" r:id="rId6"/>
    <sheet name="Gemeinden_EE" sheetId="1" r:id="rId7"/>
    <sheet name="NRW_konv" sheetId="25" r:id="rId8"/>
    <sheet name="RBZ_konv" sheetId="24" r:id="rId9"/>
    <sheet name="Planungsregionen_konv" sheetId="23" r:id="rId10"/>
    <sheet name="Kreise_konv" sheetId="22" r:id="rId11"/>
    <sheet name="Gemeinden_konv" sheetId="21" r:id="rId12"/>
  </sheets>
  <definedNames>
    <definedName name="_xlnm._FilterDatabase" localSheetId="6" hidden="1">Gemeinden_EE!$A$1:$BF$397</definedName>
    <definedName name="_xlnm._FilterDatabase" localSheetId="11" hidden="1">Gemeinden_konv!$A$1:$Z$397</definedName>
    <definedName name="_xlnm._FilterDatabase" localSheetId="5" hidden="1">Kreise_EE!$A$1:$BF$54</definedName>
  </definedNames>
  <calcPr calcId="162913" calcOnSave="0"/>
</workbook>
</file>

<file path=xl/calcChain.xml><?xml version="1.0" encoding="utf-8"?>
<calcChain xmlns="http://schemas.openxmlformats.org/spreadsheetml/2006/main">
  <c r="Y9" i="23" l="1"/>
  <c r="Z9" i="23"/>
  <c r="K9" i="23"/>
  <c r="L9" i="23"/>
  <c r="M9" i="23"/>
  <c r="N9" i="23"/>
  <c r="O9" i="23"/>
  <c r="P9" i="23"/>
  <c r="Q9" i="23"/>
  <c r="R9" i="23"/>
  <c r="S9" i="23"/>
  <c r="T9" i="23"/>
  <c r="U9" i="23"/>
  <c r="V9" i="23"/>
  <c r="W9" i="23"/>
  <c r="X9" i="23"/>
  <c r="J9" i="23"/>
  <c r="K8" i="24"/>
  <c r="L8" i="24"/>
  <c r="M8" i="24"/>
  <c r="N8" i="24"/>
  <c r="O8" i="24"/>
  <c r="P8" i="24"/>
  <c r="Q8" i="24"/>
  <c r="R8" i="24"/>
  <c r="S8" i="24"/>
  <c r="T8" i="24"/>
  <c r="U8" i="24"/>
  <c r="V8" i="24"/>
  <c r="W8" i="24"/>
  <c r="X8" i="24"/>
  <c r="Y8" i="24"/>
  <c r="Z8" i="24"/>
  <c r="J8" i="24"/>
  <c r="X399" i="1" l="1"/>
  <c r="Y399" i="1"/>
  <c r="Z399" i="1"/>
  <c r="AA399" i="1"/>
  <c r="W399" i="1"/>
  <c r="W56" i="12" l="1"/>
  <c r="W9" i="19"/>
  <c r="N399" i="1"/>
  <c r="O399" i="1"/>
  <c r="M399" i="1"/>
  <c r="L399" i="1"/>
  <c r="K399" i="1"/>
  <c r="L56" i="12"/>
  <c r="M56" i="12"/>
  <c r="N56" i="12"/>
  <c r="O56" i="12"/>
  <c r="K56" i="12"/>
  <c r="R399" i="1"/>
  <c r="S399" i="1"/>
  <c r="T399" i="1"/>
  <c r="U399" i="1"/>
  <c r="Q399" i="1"/>
  <c r="U56" i="12"/>
  <c r="Q56" i="12"/>
  <c r="R56" i="12"/>
  <c r="S56" i="12"/>
  <c r="T56" i="12"/>
  <c r="X56" i="12"/>
  <c r="Y56" i="12"/>
  <c r="Z56" i="12"/>
  <c r="AA56" i="12"/>
  <c r="X9" i="19" l="1"/>
  <c r="Y9" i="19"/>
  <c r="Z9" i="19"/>
  <c r="AA9" i="19"/>
  <c r="AA8" i="15"/>
  <c r="Z8" i="15"/>
  <c r="X8" i="15"/>
  <c r="Y8" i="15"/>
  <c r="W8" i="15"/>
  <c r="AB8" i="24" l="1"/>
  <c r="AC8" i="24"/>
  <c r="AD8" i="24"/>
  <c r="AA8" i="24"/>
  <c r="AB9" i="23"/>
  <c r="AC9" i="23"/>
  <c r="AD9" i="23"/>
  <c r="AA9" i="23"/>
  <c r="AB56" i="22"/>
  <c r="AC56" i="22"/>
  <c r="AD56" i="22"/>
  <c r="AA56" i="22"/>
  <c r="AB399" i="21"/>
  <c r="AC399" i="21"/>
  <c r="AD399" i="21"/>
  <c r="AA399" i="21"/>
  <c r="Z245" i="21"/>
  <c r="Z203" i="21"/>
  <c r="Z70" i="21"/>
  <c r="Z69" i="21"/>
  <c r="Z5" i="21"/>
  <c r="Z4" i="21"/>
  <c r="Z2" i="21"/>
  <c r="Z19" i="22"/>
  <c r="Z18" i="22"/>
  <c r="Z5" i="22"/>
  <c r="Z4" i="22"/>
  <c r="Z2" i="22"/>
  <c r="F8" i="15"/>
  <c r="G8" i="15"/>
  <c r="H8" i="15"/>
  <c r="I8" i="15"/>
  <c r="E8" i="15"/>
  <c r="Y3" i="21" l="1"/>
  <c r="Z3" i="21"/>
  <c r="Z399" i="21" s="1"/>
  <c r="Y4" i="21"/>
  <c r="Y5" i="21"/>
  <c r="Y6" i="21"/>
  <c r="Z6" i="21"/>
  <c r="Y7" i="21"/>
  <c r="Z7" i="21"/>
  <c r="Y8" i="21"/>
  <c r="Z8" i="21"/>
  <c r="Y9" i="21"/>
  <c r="Z9" i="21"/>
  <c r="Y10" i="21"/>
  <c r="Z10" i="21"/>
  <c r="Y11" i="21"/>
  <c r="Z11" i="21"/>
  <c r="Y12" i="21"/>
  <c r="Z12" i="21"/>
  <c r="Y13" i="21"/>
  <c r="Z13" i="21"/>
  <c r="Y14" i="21"/>
  <c r="Z14" i="21"/>
  <c r="Y15" i="21"/>
  <c r="Z15" i="21"/>
  <c r="Y16" i="21"/>
  <c r="Z16" i="21"/>
  <c r="Y17" i="21"/>
  <c r="Z17" i="21"/>
  <c r="Y18" i="21"/>
  <c r="Z18" i="21"/>
  <c r="Y19" i="21"/>
  <c r="Z19" i="21"/>
  <c r="Y20" i="21"/>
  <c r="Z20" i="21"/>
  <c r="Y21" i="21"/>
  <c r="Z21" i="21"/>
  <c r="Y22" i="21"/>
  <c r="Z22" i="21"/>
  <c r="Y23" i="21"/>
  <c r="Z23" i="21"/>
  <c r="Y24" i="21"/>
  <c r="Z24" i="21"/>
  <c r="Y25" i="21"/>
  <c r="Z25" i="21"/>
  <c r="Y26" i="21"/>
  <c r="Z26" i="21"/>
  <c r="Y27" i="21"/>
  <c r="Z27" i="21"/>
  <c r="Y28" i="21"/>
  <c r="Z28" i="21"/>
  <c r="Y29" i="21"/>
  <c r="Z29" i="21"/>
  <c r="Y30" i="21"/>
  <c r="Z30" i="21"/>
  <c r="Y31" i="21"/>
  <c r="Z31" i="21"/>
  <c r="Y32" i="21"/>
  <c r="Z32" i="21"/>
  <c r="Y33" i="21"/>
  <c r="Z33" i="21"/>
  <c r="Y34" i="21"/>
  <c r="Z34" i="21"/>
  <c r="Y35" i="21"/>
  <c r="Z35" i="21"/>
  <c r="Y36" i="21"/>
  <c r="Z36" i="21"/>
  <c r="Y37" i="21"/>
  <c r="Z37" i="21"/>
  <c r="Y38" i="21"/>
  <c r="Z38" i="21"/>
  <c r="Y39" i="21"/>
  <c r="Z39" i="21"/>
  <c r="Y40" i="21"/>
  <c r="Z40" i="21"/>
  <c r="Y41" i="21"/>
  <c r="Z41" i="21"/>
  <c r="Y42" i="21"/>
  <c r="Z42" i="21"/>
  <c r="Y43" i="21"/>
  <c r="Z43" i="21"/>
  <c r="Y44" i="21"/>
  <c r="Z44" i="21"/>
  <c r="Y45" i="21"/>
  <c r="Z45" i="21"/>
  <c r="Y46" i="21"/>
  <c r="Z46" i="21"/>
  <c r="Y47" i="21"/>
  <c r="Z47" i="21"/>
  <c r="Y48" i="21"/>
  <c r="Z48" i="21"/>
  <c r="Y49" i="21"/>
  <c r="Z49" i="21"/>
  <c r="Y50" i="21"/>
  <c r="Z50" i="21"/>
  <c r="Y51" i="21"/>
  <c r="Z51" i="21"/>
  <c r="Y52" i="21"/>
  <c r="Z52" i="21"/>
  <c r="Y53" i="21"/>
  <c r="Z53" i="21"/>
  <c r="Y54" i="21"/>
  <c r="Z54" i="21"/>
  <c r="Y55" i="21"/>
  <c r="Z55" i="21"/>
  <c r="Y56" i="21"/>
  <c r="Z56" i="21"/>
  <c r="Y57" i="21"/>
  <c r="Z57" i="21"/>
  <c r="Y58" i="21"/>
  <c r="Z58" i="21"/>
  <c r="Y59" i="21"/>
  <c r="Z59" i="21"/>
  <c r="Y60" i="21"/>
  <c r="Z60" i="21"/>
  <c r="Y61" i="21"/>
  <c r="Z61" i="21"/>
  <c r="Y62" i="21"/>
  <c r="Z62" i="21"/>
  <c r="Y63" i="21"/>
  <c r="Z63" i="21"/>
  <c r="Y64" i="21"/>
  <c r="Z64" i="21"/>
  <c r="Y65" i="21"/>
  <c r="Z65" i="21"/>
  <c r="Y66" i="21"/>
  <c r="Z66" i="21"/>
  <c r="Y67" i="21"/>
  <c r="Z67" i="21"/>
  <c r="Y68" i="21"/>
  <c r="Z68" i="21"/>
  <c r="Y69" i="21"/>
  <c r="Y70" i="21"/>
  <c r="Y71" i="21"/>
  <c r="Z71" i="21"/>
  <c r="Y72" i="21"/>
  <c r="Z72" i="21"/>
  <c r="Y73" i="21"/>
  <c r="Z73" i="21"/>
  <c r="Y74" i="21"/>
  <c r="Z74" i="21"/>
  <c r="Y75" i="21"/>
  <c r="Z75" i="21"/>
  <c r="Y76" i="21"/>
  <c r="Z76" i="21"/>
  <c r="Y77" i="21"/>
  <c r="Z77" i="21"/>
  <c r="Y78" i="21"/>
  <c r="Z78" i="21"/>
  <c r="Y79" i="21"/>
  <c r="Z79" i="21"/>
  <c r="Y80" i="21"/>
  <c r="Z80" i="21"/>
  <c r="Y81" i="21"/>
  <c r="Z81" i="21"/>
  <c r="Y82" i="21"/>
  <c r="Z82" i="21"/>
  <c r="Y83" i="21"/>
  <c r="Z83" i="21"/>
  <c r="Y84" i="21"/>
  <c r="Z84" i="21"/>
  <c r="Y85" i="21"/>
  <c r="Z85" i="21"/>
  <c r="Y86" i="21"/>
  <c r="Z86" i="21"/>
  <c r="Y87" i="21"/>
  <c r="Z87" i="21"/>
  <c r="Y88" i="21"/>
  <c r="Z88" i="21"/>
  <c r="Y89" i="21"/>
  <c r="Z89" i="21"/>
  <c r="Y90" i="21"/>
  <c r="Z90" i="21"/>
  <c r="Y91" i="21"/>
  <c r="Z91" i="21"/>
  <c r="Y92" i="21"/>
  <c r="Z92" i="21"/>
  <c r="Y93" i="21"/>
  <c r="Z93" i="21"/>
  <c r="Y94" i="21"/>
  <c r="Z94" i="21"/>
  <c r="Y95" i="21"/>
  <c r="Z95" i="21"/>
  <c r="Y96" i="21"/>
  <c r="Z96" i="21"/>
  <c r="Y97" i="21"/>
  <c r="Z97" i="21"/>
  <c r="Y98" i="21"/>
  <c r="Z98" i="21"/>
  <c r="Y99" i="21"/>
  <c r="Z99" i="21"/>
  <c r="Y100" i="21"/>
  <c r="Z100" i="21"/>
  <c r="Y101" i="21"/>
  <c r="Z101" i="21"/>
  <c r="Y102" i="21"/>
  <c r="Z102" i="21"/>
  <c r="Y103" i="21"/>
  <c r="Z103" i="21"/>
  <c r="Y104" i="21"/>
  <c r="Z104" i="21"/>
  <c r="Y105" i="21"/>
  <c r="Z105" i="21"/>
  <c r="Y106" i="21"/>
  <c r="Z106" i="21"/>
  <c r="Y107" i="21"/>
  <c r="Z107" i="21"/>
  <c r="Y108" i="21"/>
  <c r="Z108" i="21"/>
  <c r="Y109" i="21"/>
  <c r="Z109" i="21"/>
  <c r="Y110" i="21"/>
  <c r="Z110" i="21"/>
  <c r="Y111" i="21"/>
  <c r="Z111" i="21"/>
  <c r="Y112" i="21"/>
  <c r="Z112" i="21"/>
  <c r="Y113" i="21"/>
  <c r="Z113" i="21"/>
  <c r="Y114" i="21"/>
  <c r="Z114" i="21"/>
  <c r="Y115" i="21"/>
  <c r="Z115" i="21"/>
  <c r="Y116" i="21"/>
  <c r="Z116" i="21"/>
  <c r="Y117" i="21"/>
  <c r="Z117" i="21"/>
  <c r="Y118" i="21"/>
  <c r="Z118" i="21"/>
  <c r="Y119" i="21"/>
  <c r="Z119" i="21"/>
  <c r="Y120" i="21"/>
  <c r="Z120" i="21"/>
  <c r="Y121" i="21"/>
  <c r="Z121" i="21"/>
  <c r="Y122" i="21"/>
  <c r="Z122" i="21"/>
  <c r="Y123" i="21"/>
  <c r="Z123" i="21"/>
  <c r="Y124" i="21"/>
  <c r="Z124" i="21"/>
  <c r="Y125" i="21"/>
  <c r="Z125" i="21"/>
  <c r="Y126" i="21"/>
  <c r="Z126" i="21"/>
  <c r="Y127" i="21"/>
  <c r="Z127" i="21"/>
  <c r="Y128" i="21"/>
  <c r="Z128" i="21"/>
  <c r="Y129" i="21"/>
  <c r="Z129" i="21"/>
  <c r="Y130" i="21"/>
  <c r="Z130" i="21"/>
  <c r="Y131" i="21"/>
  <c r="Z131" i="21"/>
  <c r="Y132" i="21"/>
  <c r="Z132" i="21"/>
  <c r="Y133" i="21"/>
  <c r="Z133" i="21"/>
  <c r="Y134" i="21"/>
  <c r="Z134" i="21"/>
  <c r="Y135" i="21"/>
  <c r="Z135" i="21"/>
  <c r="Y136" i="21"/>
  <c r="Z136" i="21"/>
  <c r="Y137" i="21"/>
  <c r="Z137" i="21"/>
  <c r="Y138" i="21"/>
  <c r="Z138" i="21"/>
  <c r="Y139" i="21"/>
  <c r="Z139" i="21"/>
  <c r="Y140" i="21"/>
  <c r="Z140" i="21"/>
  <c r="Y141" i="21"/>
  <c r="Z141" i="21"/>
  <c r="Y142" i="21"/>
  <c r="Z142" i="21"/>
  <c r="Y143" i="21"/>
  <c r="Z143" i="21"/>
  <c r="Y144" i="21"/>
  <c r="Z144" i="21"/>
  <c r="Y145" i="21"/>
  <c r="Z145" i="21"/>
  <c r="Y146" i="21"/>
  <c r="Z146" i="21"/>
  <c r="Y147" i="21"/>
  <c r="Z147" i="21"/>
  <c r="Y148" i="21"/>
  <c r="Z148" i="21"/>
  <c r="Y149" i="21"/>
  <c r="Z149" i="21"/>
  <c r="Y150" i="21"/>
  <c r="Z150" i="21"/>
  <c r="Y151" i="21"/>
  <c r="Z151" i="21"/>
  <c r="Y152" i="21"/>
  <c r="Z152" i="21"/>
  <c r="Y153" i="21"/>
  <c r="Z153" i="21"/>
  <c r="Y154" i="21"/>
  <c r="Z154" i="21"/>
  <c r="Y155" i="21"/>
  <c r="Z155" i="21"/>
  <c r="Y156" i="21"/>
  <c r="Z156" i="21"/>
  <c r="Y157" i="21"/>
  <c r="Z157" i="21"/>
  <c r="Y158" i="21"/>
  <c r="Z158" i="21"/>
  <c r="Y159" i="21"/>
  <c r="Z159" i="21"/>
  <c r="Y160" i="21"/>
  <c r="Z160" i="21"/>
  <c r="Y161" i="21"/>
  <c r="Z161" i="21"/>
  <c r="Y162" i="21"/>
  <c r="Z162" i="21"/>
  <c r="Y163" i="21"/>
  <c r="Z163" i="21"/>
  <c r="Y164" i="21"/>
  <c r="Z164" i="21"/>
  <c r="Y165" i="21"/>
  <c r="Z165" i="21"/>
  <c r="Y166" i="21"/>
  <c r="Z166" i="21"/>
  <c r="Y167" i="21"/>
  <c r="Z167" i="21"/>
  <c r="Y168" i="21"/>
  <c r="Z168" i="21"/>
  <c r="Y169" i="21"/>
  <c r="Z169" i="21"/>
  <c r="Y170" i="21"/>
  <c r="Z170" i="21"/>
  <c r="Y171" i="21"/>
  <c r="Z171" i="21"/>
  <c r="Y172" i="21"/>
  <c r="Z172" i="21"/>
  <c r="Y173" i="21"/>
  <c r="Z173" i="21"/>
  <c r="Y174" i="21"/>
  <c r="Z174" i="21"/>
  <c r="Y175" i="21"/>
  <c r="Z175" i="21"/>
  <c r="Y176" i="21"/>
  <c r="Z176" i="21"/>
  <c r="Y177" i="21"/>
  <c r="Z177" i="21"/>
  <c r="Y178" i="21"/>
  <c r="Z178" i="21"/>
  <c r="Y179" i="21"/>
  <c r="Z179" i="21"/>
  <c r="Y180" i="21"/>
  <c r="Z180" i="21"/>
  <c r="Y181" i="21"/>
  <c r="Z181" i="21"/>
  <c r="Y182" i="21"/>
  <c r="Z182" i="21"/>
  <c r="Y183" i="21"/>
  <c r="Z183" i="21"/>
  <c r="Y184" i="21"/>
  <c r="Z184" i="21"/>
  <c r="Y185" i="21"/>
  <c r="Z185" i="21"/>
  <c r="Y186" i="21"/>
  <c r="Z186" i="21"/>
  <c r="Y187" i="21"/>
  <c r="Z187" i="21"/>
  <c r="Y188" i="21"/>
  <c r="Z188" i="21"/>
  <c r="Y189" i="21"/>
  <c r="Z189" i="21"/>
  <c r="Y190" i="21"/>
  <c r="Z190" i="21"/>
  <c r="Y191" i="21"/>
  <c r="Z191" i="21"/>
  <c r="Y192" i="21"/>
  <c r="Z192" i="21"/>
  <c r="Y193" i="21"/>
  <c r="Z193" i="21"/>
  <c r="Y194" i="21"/>
  <c r="Z194" i="21"/>
  <c r="Y195" i="21"/>
  <c r="Z195" i="21"/>
  <c r="Y196" i="21"/>
  <c r="Z196" i="21"/>
  <c r="Y197" i="21"/>
  <c r="Z197" i="21"/>
  <c r="Y198" i="21"/>
  <c r="Z198" i="21"/>
  <c r="Y199" i="21"/>
  <c r="Z199" i="21"/>
  <c r="Y200" i="21"/>
  <c r="Z200" i="21"/>
  <c r="Y201" i="21"/>
  <c r="Z201" i="21"/>
  <c r="Y202" i="21"/>
  <c r="Z202" i="21"/>
  <c r="Y203" i="21"/>
  <c r="Y204" i="21"/>
  <c r="Z204" i="21"/>
  <c r="Y205" i="21"/>
  <c r="Z205" i="21"/>
  <c r="Y206" i="21"/>
  <c r="Z206" i="21"/>
  <c r="Y207" i="21"/>
  <c r="Z207" i="21"/>
  <c r="Y208" i="21"/>
  <c r="Z208" i="21"/>
  <c r="Y209" i="21"/>
  <c r="Z209" i="21"/>
  <c r="Y210" i="21"/>
  <c r="Z210" i="21"/>
  <c r="Y211" i="21"/>
  <c r="Z211" i="21"/>
  <c r="Y212" i="21"/>
  <c r="Z212" i="21"/>
  <c r="Y213" i="21"/>
  <c r="Z213" i="21"/>
  <c r="Y214" i="21"/>
  <c r="Z214" i="21"/>
  <c r="Y215" i="21"/>
  <c r="Z215" i="21"/>
  <c r="Y216" i="21"/>
  <c r="Z216" i="21"/>
  <c r="Y217" i="21"/>
  <c r="Z217" i="21"/>
  <c r="Y218" i="21"/>
  <c r="Z218" i="21"/>
  <c r="Y219" i="21"/>
  <c r="Z219" i="21"/>
  <c r="Y220" i="21"/>
  <c r="Z220" i="21"/>
  <c r="Y221" i="21"/>
  <c r="Z221" i="21"/>
  <c r="Y222" i="21"/>
  <c r="Z222" i="21"/>
  <c r="Y223" i="21"/>
  <c r="Z223" i="21"/>
  <c r="Y224" i="21"/>
  <c r="Z224" i="21"/>
  <c r="Y225" i="21"/>
  <c r="Z225" i="21"/>
  <c r="Y226" i="21"/>
  <c r="Z226" i="21"/>
  <c r="Y227" i="21"/>
  <c r="Z227" i="21"/>
  <c r="Y228" i="21"/>
  <c r="Z228" i="21"/>
  <c r="Y229" i="21"/>
  <c r="Z229" i="21"/>
  <c r="Y230" i="21"/>
  <c r="Z230" i="21"/>
  <c r="Y231" i="21"/>
  <c r="Z231" i="21"/>
  <c r="Y232" i="21"/>
  <c r="Z232" i="21"/>
  <c r="Y233" i="21"/>
  <c r="Z233" i="21"/>
  <c r="Y234" i="21"/>
  <c r="Z234" i="21"/>
  <c r="Y235" i="21"/>
  <c r="Z235" i="21"/>
  <c r="Y236" i="21"/>
  <c r="Z236" i="21"/>
  <c r="Y237" i="21"/>
  <c r="Z237" i="21"/>
  <c r="Y238" i="21"/>
  <c r="Z238" i="21"/>
  <c r="Y239" i="21"/>
  <c r="Z239" i="21"/>
  <c r="Y240" i="21"/>
  <c r="Z240" i="21"/>
  <c r="Y241" i="21"/>
  <c r="Z241" i="21"/>
  <c r="Y242" i="21"/>
  <c r="Z242" i="21"/>
  <c r="Y243" i="21"/>
  <c r="Z243" i="21"/>
  <c r="Y244" i="21"/>
  <c r="Z244" i="21"/>
  <c r="Y245" i="21"/>
  <c r="Y246" i="21"/>
  <c r="Z246" i="21"/>
  <c r="Y247" i="21"/>
  <c r="Z247" i="21"/>
  <c r="Y248" i="21"/>
  <c r="Z248" i="21"/>
  <c r="Y249" i="21"/>
  <c r="Z249" i="21"/>
  <c r="Y250" i="21"/>
  <c r="Z250" i="21"/>
  <c r="Y251" i="21"/>
  <c r="Z251" i="21"/>
  <c r="Y252" i="21"/>
  <c r="Z252" i="21"/>
  <c r="Y253" i="21"/>
  <c r="Z253" i="21"/>
  <c r="Y254" i="21"/>
  <c r="Z254" i="21"/>
  <c r="Y255" i="21"/>
  <c r="Z255" i="21"/>
  <c r="Y256" i="21"/>
  <c r="Z256" i="21"/>
  <c r="Y257" i="21"/>
  <c r="Z257" i="21"/>
  <c r="Y258" i="21"/>
  <c r="Z258" i="21"/>
  <c r="Y259" i="21"/>
  <c r="Z259" i="21"/>
  <c r="Y260" i="21"/>
  <c r="Z260" i="21"/>
  <c r="Y261" i="21"/>
  <c r="Z261" i="21"/>
  <c r="Y262" i="21"/>
  <c r="Z262" i="21"/>
  <c r="Y263" i="21"/>
  <c r="Z263" i="21"/>
  <c r="Y264" i="21"/>
  <c r="Z264" i="21"/>
  <c r="Y265" i="21"/>
  <c r="Z265" i="21"/>
  <c r="Y266" i="21"/>
  <c r="Z266" i="21"/>
  <c r="Y267" i="21"/>
  <c r="Z267" i="21"/>
  <c r="Y268" i="21"/>
  <c r="Z268" i="21"/>
  <c r="Y269" i="21"/>
  <c r="Z269" i="21"/>
  <c r="Y270" i="21"/>
  <c r="Z270" i="21"/>
  <c r="Y271" i="21"/>
  <c r="Z271" i="21"/>
  <c r="Y272" i="21"/>
  <c r="Z272" i="21"/>
  <c r="Y273" i="21"/>
  <c r="Z273" i="21"/>
  <c r="Y274" i="21"/>
  <c r="Z274" i="21"/>
  <c r="Y275" i="21"/>
  <c r="Z275" i="21"/>
  <c r="Y276" i="21"/>
  <c r="Z276" i="21"/>
  <c r="Y277" i="21"/>
  <c r="Z277" i="21"/>
  <c r="Y278" i="21"/>
  <c r="Z278" i="21"/>
  <c r="Y279" i="21"/>
  <c r="Z279" i="21"/>
  <c r="Y280" i="21"/>
  <c r="Z280" i="21"/>
  <c r="Y281" i="21"/>
  <c r="Z281" i="21"/>
  <c r="Y282" i="21"/>
  <c r="Z282" i="21"/>
  <c r="Y283" i="21"/>
  <c r="Z283" i="21"/>
  <c r="Y284" i="21"/>
  <c r="Z284" i="21"/>
  <c r="Y285" i="21"/>
  <c r="Z285" i="21"/>
  <c r="Y286" i="21"/>
  <c r="Z286" i="21"/>
  <c r="Y287" i="21"/>
  <c r="Z287" i="21"/>
  <c r="Y288" i="21"/>
  <c r="Z288" i="21"/>
  <c r="Y289" i="21"/>
  <c r="Z289" i="21"/>
  <c r="Y290" i="21"/>
  <c r="Z290" i="21"/>
  <c r="Y291" i="21"/>
  <c r="Z291" i="21"/>
  <c r="Y292" i="21"/>
  <c r="Z292" i="21"/>
  <c r="Y293" i="21"/>
  <c r="Z293" i="21"/>
  <c r="Y294" i="21"/>
  <c r="Z294" i="21"/>
  <c r="Y295" i="21"/>
  <c r="Z295" i="21"/>
  <c r="Y296" i="21"/>
  <c r="Z296" i="21"/>
  <c r="Y297" i="21"/>
  <c r="Z297" i="21"/>
  <c r="Y298" i="21"/>
  <c r="Z298" i="21"/>
  <c r="Y299" i="21"/>
  <c r="Z299" i="21"/>
  <c r="Y300" i="21"/>
  <c r="Z300" i="21"/>
  <c r="Y301" i="21"/>
  <c r="Z301" i="21"/>
  <c r="Y302" i="21"/>
  <c r="Z302" i="21"/>
  <c r="Y303" i="21"/>
  <c r="Z303" i="21"/>
  <c r="Y304" i="21"/>
  <c r="Z304" i="21"/>
  <c r="Y305" i="21"/>
  <c r="Z305" i="21"/>
  <c r="Y306" i="21"/>
  <c r="Z306" i="21"/>
  <c r="Y307" i="21"/>
  <c r="Z307" i="21"/>
  <c r="Y308" i="21"/>
  <c r="Z308" i="21"/>
  <c r="Y309" i="21"/>
  <c r="Z309" i="21"/>
  <c r="Y310" i="21"/>
  <c r="Z310" i="21"/>
  <c r="Y311" i="21"/>
  <c r="Z311" i="21"/>
  <c r="Y312" i="21"/>
  <c r="Z312" i="21"/>
  <c r="Y313" i="21"/>
  <c r="Z313" i="21"/>
  <c r="Y314" i="21"/>
  <c r="Z314" i="21"/>
  <c r="Y315" i="21"/>
  <c r="Z315" i="21"/>
  <c r="Y316" i="21"/>
  <c r="Z316" i="21"/>
  <c r="Y317" i="21"/>
  <c r="Z317" i="21"/>
  <c r="Y318" i="21"/>
  <c r="Z318" i="21"/>
  <c r="Y319" i="21"/>
  <c r="Z319" i="21"/>
  <c r="Y320" i="21"/>
  <c r="Z320" i="21"/>
  <c r="Y321" i="21"/>
  <c r="Z321" i="21"/>
  <c r="Y322" i="21"/>
  <c r="Z322" i="21"/>
  <c r="Y323" i="21"/>
  <c r="Z323" i="21"/>
  <c r="Y324" i="21"/>
  <c r="Z324" i="21"/>
  <c r="Y325" i="21"/>
  <c r="Z325" i="21"/>
  <c r="Y326" i="21"/>
  <c r="Z326" i="21"/>
  <c r="Y327" i="21"/>
  <c r="Z327" i="21"/>
  <c r="Y328" i="21"/>
  <c r="Z328" i="21"/>
  <c r="Y329" i="21"/>
  <c r="Z329" i="21"/>
  <c r="Y330" i="21"/>
  <c r="Z330" i="21"/>
  <c r="Y331" i="21"/>
  <c r="Z331" i="21"/>
  <c r="Y332" i="21"/>
  <c r="Z332" i="21"/>
  <c r="Y333" i="21"/>
  <c r="Z333" i="21"/>
  <c r="Y334" i="21"/>
  <c r="Z334" i="21"/>
  <c r="Y335" i="21"/>
  <c r="Z335" i="21"/>
  <c r="Y336" i="21"/>
  <c r="Z336" i="21"/>
  <c r="Y337" i="21"/>
  <c r="Z337" i="21"/>
  <c r="Y338" i="21"/>
  <c r="Z338" i="21"/>
  <c r="Y339" i="21"/>
  <c r="Z339" i="21"/>
  <c r="Y340" i="21"/>
  <c r="Z340" i="21"/>
  <c r="Y341" i="21"/>
  <c r="Z341" i="21"/>
  <c r="Y342" i="21"/>
  <c r="Z342" i="21"/>
  <c r="Y343" i="21"/>
  <c r="Z343" i="21"/>
  <c r="Y344" i="21"/>
  <c r="Z344" i="21"/>
  <c r="Y345" i="21"/>
  <c r="Z345" i="21"/>
  <c r="Y346" i="21"/>
  <c r="Z346" i="21"/>
  <c r="Y347" i="21"/>
  <c r="Z347" i="21"/>
  <c r="Y348" i="21"/>
  <c r="Z348" i="21"/>
  <c r="Y349" i="21"/>
  <c r="Z349" i="21"/>
  <c r="Y350" i="21"/>
  <c r="Z350" i="21"/>
  <c r="Y351" i="21"/>
  <c r="Z351" i="21"/>
  <c r="Y352" i="21"/>
  <c r="Z352" i="21"/>
  <c r="Y353" i="21"/>
  <c r="Z353" i="21"/>
  <c r="Y354" i="21"/>
  <c r="Z354" i="21"/>
  <c r="Y355" i="21"/>
  <c r="Z355" i="21"/>
  <c r="Y356" i="21"/>
  <c r="Z356" i="21"/>
  <c r="Y357" i="21"/>
  <c r="Z357" i="21"/>
  <c r="Y358" i="21"/>
  <c r="Z358" i="21"/>
  <c r="Y359" i="21"/>
  <c r="Z359" i="21"/>
  <c r="Y360" i="21"/>
  <c r="Z360" i="21"/>
  <c r="Y361" i="21"/>
  <c r="Z361" i="21"/>
  <c r="Y362" i="21"/>
  <c r="Z362" i="21"/>
  <c r="Y363" i="21"/>
  <c r="Z363" i="21"/>
  <c r="Y364" i="21"/>
  <c r="Z364" i="21"/>
  <c r="Y365" i="21"/>
  <c r="Z365" i="21"/>
  <c r="Y366" i="21"/>
  <c r="Z366" i="21"/>
  <c r="Y367" i="21"/>
  <c r="Z367" i="21"/>
  <c r="Y368" i="21"/>
  <c r="Z368" i="21"/>
  <c r="Y369" i="21"/>
  <c r="Z369" i="21"/>
  <c r="Y370" i="21"/>
  <c r="Z370" i="21"/>
  <c r="Y371" i="21"/>
  <c r="Z371" i="21"/>
  <c r="Y372" i="21"/>
  <c r="Z372" i="21"/>
  <c r="Y373" i="21"/>
  <c r="Z373" i="21"/>
  <c r="Y374" i="21"/>
  <c r="Z374" i="21"/>
  <c r="Y375" i="21"/>
  <c r="Z375" i="21"/>
  <c r="Y376" i="21"/>
  <c r="Z376" i="21"/>
  <c r="Y377" i="21"/>
  <c r="Z377" i="21"/>
  <c r="Y378" i="21"/>
  <c r="Z378" i="21"/>
  <c r="Y379" i="21"/>
  <c r="Z379" i="21"/>
  <c r="Y380" i="21"/>
  <c r="Z380" i="21"/>
  <c r="Y381" i="21"/>
  <c r="Z381" i="21"/>
  <c r="Y382" i="21"/>
  <c r="Z382" i="21"/>
  <c r="Y383" i="21"/>
  <c r="Z383" i="21"/>
  <c r="Y384" i="21"/>
  <c r="Z384" i="21"/>
  <c r="Y385" i="21"/>
  <c r="Z385" i="21"/>
  <c r="Y386" i="21"/>
  <c r="Z386" i="21"/>
  <c r="Y387" i="21"/>
  <c r="Z387" i="21"/>
  <c r="Y388" i="21"/>
  <c r="Z388" i="21"/>
  <c r="Y389" i="21"/>
  <c r="Z389" i="21"/>
  <c r="Y390" i="21"/>
  <c r="Z390" i="21"/>
  <c r="Y391" i="21"/>
  <c r="Z391" i="21"/>
  <c r="Y392" i="21"/>
  <c r="Z392" i="21"/>
  <c r="Y393" i="21"/>
  <c r="Z393" i="21"/>
  <c r="Y394" i="21"/>
  <c r="Z394" i="21"/>
  <c r="Y395" i="21"/>
  <c r="Z395" i="21"/>
  <c r="Y396" i="21"/>
  <c r="Z396" i="21"/>
  <c r="Y397" i="21"/>
  <c r="Z397" i="21"/>
  <c r="Y2" i="21"/>
  <c r="L399" i="21"/>
  <c r="N399" i="21"/>
  <c r="O399" i="21"/>
  <c r="Q399" i="21"/>
  <c r="R399" i="21"/>
  <c r="T399" i="21"/>
  <c r="U399" i="21"/>
  <c r="W399" i="21"/>
  <c r="X399" i="21"/>
  <c r="K399" i="21"/>
  <c r="Y3" i="22"/>
  <c r="Z3" i="22"/>
  <c r="Z56" i="22" s="1"/>
  <c r="Y4" i="22"/>
  <c r="Y5" i="22"/>
  <c r="Y6" i="22"/>
  <c r="Z6" i="22"/>
  <c r="Y7" i="22"/>
  <c r="Z7" i="22"/>
  <c r="Y8" i="22"/>
  <c r="Z8" i="22"/>
  <c r="Y9" i="22"/>
  <c r="Z9" i="22"/>
  <c r="Y10" i="22"/>
  <c r="Z10" i="22"/>
  <c r="Y11" i="22"/>
  <c r="Z11" i="22"/>
  <c r="Y12" i="22"/>
  <c r="Z12" i="22"/>
  <c r="Y13" i="22"/>
  <c r="Z13" i="22"/>
  <c r="Y14" i="22"/>
  <c r="Z14" i="22"/>
  <c r="Y15" i="22"/>
  <c r="Z15" i="22"/>
  <c r="Y16" i="22"/>
  <c r="Z16" i="22"/>
  <c r="Y17" i="22"/>
  <c r="Z17" i="22"/>
  <c r="Y18" i="22"/>
  <c r="Y19" i="22"/>
  <c r="Y20" i="22"/>
  <c r="Z20" i="22"/>
  <c r="Y21" i="22"/>
  <c r="Z21" i="22"/>
  <c r="Y22" i="22"/>
  <c r="Z22" i="22"/>
  <c r="Y23" i="22"/>
  <c r="Z23" i="22"/>
  <c r="Y24" i="22"/>
  <c r="Z24" i="22"/>
  <c r="Y25" i="22"/>
  <c r="Z25" i="22"/>
  <c r="Y26" i="22"/>
  <c r="Z26" i="22"/>
  <c r="Y27" i="22"/>
  <c r="Z27" i="22"/>
  <c r="Y28" i="22"/>
  <c r="Z28" i="22"/>
  <c r="Y29" i="22"/>
  <c r="Z29" i="22"/>
  <c r="Y30" i="22"/>
  <c r="Z30" i="22"/>
  <c r="Y31" i="22"/>
  <c r="Z31" i="22"/>
  <c r="Y32" i="22"/>
  <c r="Z32" i="22"/>
  <c r="Y33" i="22"/>
  <c r="Y34" i="22"/>
  <c r="Z34" i="22"/>
  <c r="Y35" i="22"/>
  <c r="Z35" i="22"/>
  <c r="Y36" i="22"/>
  <c r="Y37" i="22"/>
  <c r="Z37" i="22"/>
  <c r="Y38" i="22"/>
  <c r="Z38" i="22"/>
  <c r="Y39" i="22"/>
  <c r="Z39" i="22"/>
  <c r="Y40" i="22"/>
  <c r="Z40" i="22"/>
  <c r="Y41" i="22"/>
  <c r="Z41" i="22"/>
  <c r="Y42" i="22"/>
  <c r="Z42" i="22"/>
  <c r="Y43" i="22"/>
  <c r="Z43" i="22"/>
  <c r="Y44" i="22"/>
  <c r="Z44" i="22"/>
  <c r="Y45" i="22"/>
  <c r="Z45" i="22"/>
  <c r="Y46" i="22"/>
  <c r="Z46" i="22"/>
  <c r="Y47" i="22"/>
  <c r="Z47" i="22"/>
  <c r="Y48" i="22"/>
  <c r="Z48" i="22"/>
  <c r="Y49" i="22"/>
  <c r="Z49" i="22"/>
  <c r="Y50" i="22"/>
  <c r="Z50" i="22"/>
  <c r="Y51" i="22"/>
  <c r="Z51" i="22"/>
  <c r="Y52" i="22"/>
  <c r="Z52" i="22"/>
  <c r="Y53" i="22"/>
  <c r="Z53" i="22"/>
  <c r="Y54" i="22"/>
  <c r="Z54" i="22"/>
  <c r="Y2" i="22"/>
  <c r="L56" i="22"/>
  <c r="N56" i="22"/>
  <c r="O56" i="22"/>
  <c r="Q56" i="22"/>
  <c r="R56" i="22"/>
  <c r="T56" i="22"/>
  <c r="U56" i="22"/>
  <c r="W56" i="22"/>
  <c r="X56" i="22"/>
  <c r="K56" i="22"/>
  <c r="Y3" i="23"/>
  <c r="Z3" i="23"/>
  <c r="Y4" i="23"/>
  <c r="Z4" i="23"/>
  <c r="Y5" i="23"/>
  <c r="Z5" i="23"/>
  <c r="Y6" i="23"/>
  <c r="Z6" i="23"/>
  <c r="Y7" i="23"/>
  <c r="Z7" i="23"/>
  <c r="Z2" i="23"/>
  <c r="Y2" i="23"/>
  <c r="Y3" i="24"/>
  <c r="Z3" i="24"/>
  <c r="Y4" i="24"/>
  <c r="Z4" i="24"/>
  <c r="Y5" i="24"/>
  <c r="Z5" i="24"/>
  <c r="Y6" i="24"/>
  <c r="Z6" i="24"/>
  <c r="Z2" i="24"/>
  <c r="Y2" i="24"/>
  <c r="Y2" i="25"/>
  <c r="X2" i="25"/>
  <c r="Y399" i="21" l="1"/>
  <c r="Y56" i="22"/>
  <c r="D8" i="15" l="1"/>
  <c r="C8" i="15"/>
  <c r="E17" i="26" l="1"/>
  <c r="D17" i="26"/>
  <c r="D16" i="26"/>
  <c r="B16" i="26"/>
  <c r="F16" i="26" l="1"/>
  <c r="E16" i="26"/>
  <c r="B17" i="26"/>
  <c r="C17" i="26"/>
  <c r="B18" i="26"/>
  <c r="C18" i="26"/>
  <c r="D18" i="26"/>
  <c r="B19" i="26"/>
  <c r="D19" i="26"/>
</calcChain>
</file>

<file path=xl/sharedStrings.xml><?xml version="1.0" encoding="utf-8"?>
<sst xmlns="http://schemas.openxmlformats.org/spreadsheetml/2006/main" count="2381" uniqueCount="1013">
  <si>
    <t>Aachen</t>
  </si>
  <si>
    <t>Ahaus</t>
  </si>
  <si>
    <t>Ahlen</t>
  </si>
  <si>
    <t>Aldenhoven</t>
  </si>
  <si>
    <t>Alfter</t>
  </si>
  <si>
    <t>Alpen</t>
  </si>
  <si>
    <t>Alsdorf</t>
  </si>
  <si>
    <t>Altena</t>
  </si>
  <si>
    <t>Altenbeken</t>
  </si>
  <si>
    <t>Altenberge</t>
  </si>
  <si>
    <t>Arnsberg</t>
  </si>
  <si>
    <t>Ascheberg</t>
  </si>
  <si>
    <t>Attendorn</t>
  </si>
  <si>
    <t>Augustdorf</t>
  </si>
  <si>
    <t>Bad Berleburg</t>
  </si>
  <si>
    <t>Bad Driburg</t>
  </si>
  <si>
    <t>Bad Honnef</t>
  </si>
  <si>
    <t>Bad Laasphe</t>
  </si>
  <si>
    <t>Bad Lippspringe</t>
  </si>
  <si>
    <t>Bad Oeynhausen</t>
  </si>
  <si>
    <t>Bad Salzuflen</t>
  </si>
  <si>
    <t>Bad Sassendorf</t>
  </si>
  <si>
    <t>Baesweiler</t>
  </si>
  <si>
    <t>Balve</t>
  </si>
  <si>
    <t>Barntrup</t>
  </si>
  <si>
    <t>Beckum</t>
  </si>
  <si>
    <t>Bedburg</t>
  </si>
  <si>
    <t>Bedburg-Hau</t>
  </si>
  <si>
    <t>Beelen</t>
  </si>
  <si>
    <t>Bergheim</t>
  </si>
  <si>
    <t>Bergisch Gladbach</t>
  </si>
  <si>
    <t>Bergkamen</t>
  </si>
  <si>
    <t>Bergneustadt</t>
  </si>
  <si>
    <t>Bestwig</t>
  </si>
  <si>
    <t>Beverungen</t>
  </si>
  <si>
    <t>Bielefeld</t>
  </si>
  <si>
    <t>Billerbeck</t>
  </si>
  <si>
    <t>Blankenheim</t>
  </si>
  <si>
    <t>Blomberg</t>
  </si>
  <si>
    <t>Bocholt</t>
  </si>
  <si>
    <t>Bochum</t>
  </si>
  <si>
    <t>Bonn</t>
  </si>
  <si>
    <t>Borchen</t>
  </si>
  <si>
    <t>Borgentreich</t>
  </si>
  <si>
    <t>Borgholzhausen</t>
  </si>
  <si>
    <t>Borken</t>
  </si>
  <si>
    <t>Bornheim</t>
  </si>
  <si>
    <t>Bottrop</t>
  </si>
  <si>
    <t>Brakel</t>
  </si>
  <si>
    <t>Breckerfeld</t>
  </si>
  <si>
    <t>Brilon</t>
  </si>
  <si>
    <t>Burbach</t>
  </si>
  <si>
    <t>Burscheid</t>
  </si>
  <si>
    <t>Castrop-Rauxel</t>
  </si>
  <si>
    <t>Coesfeld</t>
  </si>
  <si>
    <t>Dahlem</t>
  </si>
  <si>
    <t>Datteln</t>
  </si>
  <si>
    <t>Detmold</t>
  </si>
  <si>
    <t>Dinslaken</t>
  </si>
  <si>
    <t>Dormagen</t>
  </si>
  <si>
    <t>Dorsten</t>
  </si>
  <si>
    <t>Dortmund</t>
  </si>
  <si>
    <t>Drensteinfurt</t>
  </si>
  <si>
    <t>Drolshagen</t>
  </si>
  <si>
    <t>Duisburg</t>
  </si>
  <si>
    <t>Düsseldorf</t>
  </si>
  <si>
    <t>Eitorf</t>
  </si>
  <si>
    <t>Elsdorf</t>
  </si>
  <si>
    <t>Emmerich am Rhein</t>
  </si>
  <si>
    <t>Emsdetten</t>
  </si>
  <si>
    <t>Engelskirchen</t>
  </si>
  <si>
    <t>Enger</t>
  </si>
  <si>
    <t>Ennepetal</t>
  </si>
  <si>
    <t>Ennigerloh</t>
  </si>
  <si>
    <t>Ense</t>
  </si>
  <si>
    <t>Erftstadt</t>
  </si>
  <si>
    <t>Erkelenz</t>
  </si>
  <si>
    <t>Erkrath</t>
  </si>
  <si>
    <t>Erwitte</t>
  </si>
  <si>
    <t>Eschweiler</t>
  </si>
  <si>
    <t>Eslohe (Sauerland)</t>
  </si>
  <si>
    <t>Espelkamp</t>
  </si>
  <si>
    <t>Essen</t>
  </si>
  <si>
    <t>Euskirchen</t>
  </si>
  <si>
    <t>Everswinkel</t>
  </si>
  <si>
    <t>Extertal</t>
  </si>
  <si>
    <t>Finnentrop</t>
  </si>
  <si>
    <t>Frechen</t>
  </si>
  <si>
    <t>Freudenberg</t>
  </si>
  <si>
    <t>Gangelt</t>
  </si>
  <si>
    <t>Geilenkirchen</t>
  </si>
  <si>
    <t>Geldern</t>
  </si>
  <si>
    <t>Gelsenkirchen</t>
  </si>
  <si>
    <t>Gescher</t>
  </si>
  <si>
    <t>Geseke</t>
  </si>
  <si>
    <t>Gevelsberg</t>
  </si>
  <si>
    <t>Gladbeck</t>
  </si>
  <si>
    <t>Goch</t>
  </si>
  <si>
    <t>Grefrath</t>
  </si>
  <si>
    <t>Greven</t>
  </si>
  <si>
    <t>Grevenbroich</t>
  </si>
  <si>
    <t>Gronau (Westf.)</t>
  </si>
  <si>
    <t>Gummersbach</t>
  </si>
  <si>
    <t>Haan</t>
  </si>
  <si>
    <t>Hagen</t>
  </si>
  <si>
    <t>Halle (Westf.)</t>
  </si>
  <si>
    <t>Hallenberg</t>
  </si>
  <si>
    <t>Haltern am See</t>
  </si>
  <si>
    <t>Halver</t>
  </si>
  <si>
    <t>Hamm</t>
  </si>
  <si>
    <t>Hamminkeln</t>
  </si>
  <si>
    <t>Harsewinkel</t>
  </si>
  <si>
    <t>Hattingen</t>
  </si>
  <si>
    <t>Havixbeck</t>
  </si>
  <si>
    <t>Heek</t>
  </si>
  <si>
    <t>Heiden</t>
  </si>
  <si>
    <t>Heiligenhaus</t>
  </si>
  <si>
    <t>Heimbach</t>
  </si>
  <si>
    <t>Heinsberg</t>
  </si>
  <si>
    <t>Hellenthal</t>
  </si>
  <si>
    <t>Hemer</t>
  </si>
  <si>
    <t>Hennef (Sieg)</t>
  </si>
  <si>
    <t>Herdecke</t>
  </si>
  <si>
    <t>Herford</t>
  </si>
  <si>
    <t>Herne</t>
  </si>
  <si>
    <t>Herscheid</t>
  </si>
  <si>
    <t>Herten</t>
  </si>
  <si>
    <t>Herzebrock-Clarholz</t>
  </si>
  <si>
    <t>Herzogenrath</t>
  </si>
  <si>
    <t>Hiddenhausen</t>
  </si>
  <si>
    <t>Hilchenbach</t>
  </si>
  <si>
    <t>Hilden</t>
  </si>
  <si>
    <t>Hille</t>
  </si>
  <si>
    <t>Holzwickede</t>
  </si>
  <si>
    <t>Hopsten</t>
  </si>
  <si>
    <t>Horn-Bad Meinberg</t>
  </si>
  <si>
    <t>Horstmar</t>
  </si>
  <si>
    <t>Inden</t>
  </si>
  <si>
    <t>Iserlohn</t>
  </si>
  <si>
    <t>Isselburg</t>
  </si>
  <si>
    <t>Issum</t>
  </si>
  <si>
    <t>Kaarst</t>
  </si>
  <si>
    <t>Kalkar</t>
  </si>
  <si>
    <t>Kall</t>
  </si>
  <si>
    <t>Kalletal</t>
  </si>
  <si>
    <t>Kamen</t>
  </si>
  <si>
    <t>Kamp-Lintfort</t>
  </si>
  <si>
    <t>Kempen</t>
  </si>
  <si>
    <t>Kerken</t>
  </si>
  <si>
    <t>Kerpen</t>
  </si>
  <si>
    <t>Kevelaer</t>
  </si>
  <si>
    <t>Kierspe</t>
  </si>
  <si>
    <t>Kirchhundem</t>
  </si>
  <si>
    <t>Kirchlengern</t>
  </si>
  <si>
    <t>Kleve</t>
  </si>
  <si>
    <t>Köln</t>
  </si>
  <si>
    <t>Korschenbroich</t>
  </si>
  <si>
    <t>Kranenburg</t>
  </si>
  <si>
    <t>Krefeld</t>
  </si>
  <si>
    <t>Kreuzau</t>
  </si>
  <si>
    <t>Kreuztal</t>
  </si>
  <si>
    <t>Ladbergen</t>
  </si>
  <si>
    <t>Laer</t>
  </si>
  <si>
    <t>Lage</t>
  </si>
  <si>
    <t>Langenberg</t>
  </si>
  <si>
    <t>Langenfeld (Rhld.)</t>
  </si>
  <si>
    <t>Langerwehe</t>
  </si>
  <si>
    <t>Legden</t>
  </si>
  <si>
    <t>Leichlingen (Rhld.)</t>
  </si>
  <si>
    <t>Lemgo</t>
  </si>
  <si>
    <t>Lengerich</t>
  </si>
  <si>
    <t>Lennestadt</t>
  </si>
  <si>
    <t>Leverkusen</t>
  </si>
  <si>
    <t>Lichtenau</t>
  </si>
  <si>
    <t>Lienen</t>
  </si>
  <si>
    <t>Lindlar</t>
  </si>
  <si>
    <t>Linnich</t>
  </si>
  <si>
    <t>Lippetal</t>
  </si>
  <si>
    <t>Lippstadt</t>
  </si>
  <si>
    <t>Lohmar</t>
  </si>
  <si>
    <t>Lotte</t>
  </si>
  <si>
    <t>Marienheide</t>
  </si>
  <si>
    <t>Marl</t>
  </si>
  <si>
    <t>Marsberg</t>
  </si>
  <si>
    <t>Mechernich</t>
  </si>
  <si>
    <t>Meckenheim</t>
  </si>
  <si>
    <t>Medebach</t>
  </si>
  <si>
    <t>Meerbusch</t>
  </si>
  <si>
    <t>Meinerzhagen</t>
  </si>
  <si>
    <t>Menden (Sauerland)</t>
  </si>
  <si>
    <t>Merzenich</t>
  </si>
  <si>
    <t>Meschede</t>
  </si>
  <si>
    <t>Metelen</t>
  </si>
  <si>
    <t>Mettingen</t>
  </si>
  <si>
    <t>Mettmann</t>
  </si>
  <si>
    <t>Minden</t>
  </si>
  <si>
    <t>Moers</t>
  </si>
  <si>
    <t>Mönchengladbach</t>
  </si>
  <si>
    <t>Monheim am Rhein</t>
  </si>
  <si>
    <t>Monschau</t>
  </si>
  <si>
    <t>Morsbach</t>
  </si>
  <si>
    <t>Much</t>
  </si>
  <si>
    <t>Mülheim an der Ruhr</t>
  </si>
  <si>
    <t>Münster</t>
  </si>
  <si>
    <t>Nachrodt-Wiblingwerde</t>
  </si>
  <si>
    <t>Netphen</t>
  </si>
  <si>
    <t>Nettersheim</t>
  </si>
  <si>
    <t>Nettetal</t>
  </si>
  <si>
    <t>Neuenkirchen</t>
  </si>
  <si>
    <t>Neuenrade</t>
  </si>
  <si>
    <t>Neukirchen-Vluyn</t>
  </si>
  <si>
    <t>Neunkirchen</t>
  </si>
  <si>
    <t>Neunkirchen-Seelscheid</t>
  </si>
  <si>
    <t>Neuss</t>
  </si>
  <si>
    <t>Nideggen</t>
  </si>
  <si>
    <t>Niederkassel</t>
  </si>
  <si>
    <t>Niederzier</t>
  </si>
  <si>
    <t>Nieheim</t>
  </si>
  <si>
    <t>Nordkirchen</t>
  </si>
  <si>
    <t>Nordwalde</t>
  </si>
  <si>
    <t>Nottuln</t>
  </si>
  <si>
    <t>Oberhausen</t>
  </si>
  <si>
    <t>Ochtrup</t>
  </si>
  <si>
    <t>Odenthal</t>
  </si>
  <si>
    <t>Oelde</t>
  </si>
  <si>
    <t>Oer-Erkenschwick</t>
  </si>
  <si>
    <t>Oerlinghausen</t>
  </si>
  <si>
    <t>Olfen</t>
  </si>
  <si>
    <t>Olpe</t>
  </si>
  <si>
    <t>Olsberg</t>
  </si>
  <si>
    <t>Ostbevern</t>
  </si>
  <si>
    <t>Overath</t>
  </si>
  <si>
    <t>Paderborn</t>
  </si>
  <si>
    <t>Petershagen</t>
  </si>
  <si>
    <t>Plettenberg</t>
  </si>
  <si>
    <t>Porta Westfalica</t>
  </si>
  <si>
    <t>Pulheim</t>
  </si>
  <si>
    <t>Radevormwald</t>
  </si>
  <si>
    <t>Raesfeld</t>
  </si>
  <si>
    <t>Rahden</t>
  </si>
  <si>
    <t>Ratingen</t>
  </si>
  <si>
    <t>Recke</t>
  </si>
  <si>
    <t>Recklinghausen</t>
  </si>
  <si>
    <t>Rees</t>
  </si>
  <si>
    <t>Reichshof</t>
  </si>
  <si>
    <t>Reken</t>
  </si>
  <si>
    <t>Remscheid</t>
  </si>
  <si>
    <t>Rhede</t>
  </si>
  <si>
    <t>Rheinbach</t>
  </si>
  <si>
    <t>Rheinberg</t>
  </si>
  <si>
    <t>Rheine</t>
  </si>
  <si>
    <t>Rheurdt</t>
  </si>
  <si>
    <t>Rietberg</t>
  </si>
  <si>
    <t>Roetgen</t>
  </si>
  <si>
    <t>Rommerskirchen</t>
  </si>
  <si>
    <t>Rosendahl</t>
  </si>
  <si>
    <t>Ruppichteroth</t>
  </si>
  <si>
    <t>Saerbeck</t>
  </si>
  <si>
    <t>Salzkotten</t>
  </si>
  <si>
    <t>Sankt Augustin</t>
  </si>
  <si>
    <t>Sassenberg</t>
  </si>
  <si>
    <t>Schermbeck</t>
  </si>
  <si>
    <t>Schieder-Schwalenberg</t>
  </si>
  <si>
    <t>Schlangen</t>
  </si>
  <si>
    <t>Schleiden</t>
  </si>
  <si>
    <t>Schmallenberg</t>
  </si>
  <si>
    <t>Schwalmtal</t>
  </si>
  <si>
    <t>Schwelm</t>
  </si>
  <si>
    <t>Schwerte</t>
  </si>
  <si>
    <t>Selfkant</t>
  </si>
  <si>
    <t>Selm</t>
  </si>
  <si>
    <t>Senden</t>
  </si>
  <si>
    <t>Sendenhorst</t>
  </si>
  <si>
    <t>Siegburg</t>
  </si>
  <si>
    <t>Siegen</t>
  </si>
  <si>
    <t>Simmerath</t>
  </si>
  <si>
    <t>Soest</t>
  </si>
  <si>
    <t>Solingen</t>
  </si>
  <si>
    <t>Sonsbeck</t>
  </si>
  <si>
    <t>Spenge</t>
  </si>
  <si>
    <t>Stadtlohn</t>
  </si>
  <si>
    <t>Steinfurt</t>
  </si>
  <si>
    <t>Steinhagen</t>
  </si>
  <si>
    <t>Steinheim</t>
  </si>
  <si>
    <t>Stemwede</t>
  </si>
  <si>
    <t>Stolberg (Rhld.)</t>
  </si>
  <si>
    <t>Straelen</t>
  </si>
  <si>
    <t>Sundern (Sauerland)</t>
  </si>
  <si>
    <t>Swisttal</t>
  </si>
  <si>
    <t>Tecklenburg</t>
  </si>
  <si>
    <t>Telgte</t>
  </si>
  <si>
    <t>Titz</t>
  </si>
  <si>
    <t>Troisdorf</t>
  </si>
  <si>
    <t>Uedem</t>
  </si>
  <si>
    <t>Unna</t>
  </si>
  <si>
    <t>Velbert</t>
  </si>
  <si>
    <t>Velen</t>
  </si>
  <si>
    <t>Verl</t>
  </si>
  <si>
    <t>Versmold</t>
  </si>
  <si>
    <t>Viersen</t>
  </si>
  <si>
    <t>Vlotho</t>
  </si>
  <si>
    <t>Voerde (Niederrhein)</t>
  </si>
  <si>
    <t>Vreden</t>
  </si>
  <si>
    <t>Wachtberg</t>
  </si>
  <si>
    <t>Wachtendonk</t>
  </si>
  <si>
    <t>Wadersloh</t>
  </si>
  <si>
    <t>Waldfeucht</t>
  </si>
  <si>
    <t>Waltrop</t>
  </si>
  <si>
    <t>Warburg</t>
  </si>
  <si>
    <t>Warendorf</t>
  </si>
  <si>
    <t>Warstein</t>
  </si>
  <si>
    <t>Wassenberg</t>
  </si>
  <si>
    <t>Weeze</t>
  </si>
  <si>
    <t>Wegberg</t>
  </si>
  <si>
    <t>Weilerswist</t>
  </si>
  <si>
    <t>Welver</t>
  </si>
  <si>
    <t>Wenden</t>
  </si>
  <si>
    <t>Werdohl</t>
  </si>
  <si>
    <t>Werl</t>
  </si>
  <si>
    <t>Wermelskirchen</t>
  </si>
  <si>
    <t>Werne</t>
  </si>
  <si>
    <t>Werther (Westf.)</t>
  </si>
  <si>
    <t>Wesel</t>
  </si>
  <si>
    <t>Wesseling</t>
  </si>
  <si>
    <t>Westerkappeln</t>
  </si>
  <si>
    <t>Wetter (Ruhr)</t>
  </si>
  <si>
    <t>Wettringen</t>
  </si>
  <si>
    <t>Wickede (Ruhr)</t>
  </si>
  <si>
    <t>Wiehl</t>
  </si>
  <si>
    <t>Willebadessen</t>
  </si>
  <si>
    <t>Willich</t>
  </si>
  <si>
    <t>Wilnsdorf</t>
  </si>
  <si>
    <t>Windeck</t>
  </si>
  <si>
    <t>Winterberg</t>
  </si>
  <si>
    <t>Witten</t>
  </si>
  <si>
    <t>Wuppertal</t>
  </si>
  <si>
    <t>Xanten</t>
  </si>
  <si>
    <t>Deponiegas</t>
  </si>
  <si>
    <t>Grubengas</t>
  </si>
  <si>
    <t>Wasserkraft</t>
  </si>
  <si>
    <t>Biomasse</t>
  </si>
  <si>
    <t>Summe</t>
  </si>
  <si>
    <t>Regierungsbezirk</t>
  </si>
  <si>
    <t>GemeindeKZ</t>
  </si>
  <si>
    <t>05154004</t>
  </si>
  <si>
    <t>05154008</t>
  </si>
  <si>
    <t>05154012</t>
  </si>
  <si>
    <t>05154016</t>
  </si>
  <si>
    <t>05154020</t>
  </si>
  <si>
    <t>05154024</t>
  </si>
  <si>
    <t>05154028</t>
  </si>
  <si>
    <t>05154032</t>
  </si>
  <si>
    <t>05154036</t>
  </si>
  <si>
    <t>05154040</t>
  </si>
  <si>
    <t>05154044</t>
  </si>
  <si>
    <t>05154048</t>
  </si>
  <si>
    <t>05154052</t>
  </si>
  <si>
    <t>05154056</t>
  </si>
  <si>
    <t>05154060</t>
  </si>
  <si>
    <t>05154064</t>
  </si>
  <si>
    <t>05158004</t>
  </si>
  <si>
    <t>05158008</t>
  </si>
  <si>
    <t>05334002</t>
  </si>
  <si>
    <t>05554004</t>
  </si>
  <si>
    <t>05570004</t>
  </si>
  <si>
    <t>05358004</t>
  </si>
  <si>
    <t>05382004</t>
  </si>
  <si>
    <t>05170004</t>
  </si>
  <si>
    <t>05334004</t>
  </si>
  <si>
    <t>05962004</t>
  </si>
  <si>
    <t>05774004</t>
  </si>
  <si>
    <t>05566004</t>
  </si>
  <si>
    <t>05974004</t>
  </si>
  <si>
    <t>05958004</t>
  </si>
  <si>
    <t>05558004</t>
  </si>
  <si>
    <t>05966004</t>
  </si>
  <si>
    <t>05766004</t>
  </si>
  <si>
    <t>05970004</t>
  </si>
  <si>
    <t>05762004</t>
  </si>
  <si>
    <t>05382008</t>
  </si>
  <si>
    <t>05970028</t>
  </si>
  <si>
    <t>05774008</t>
  </si>
  <si>
    <t>05366004</t>
  </si>
  <si>
    <t>05770004</t>
  </si>
  <si>
    <t>05766008</t>
  </si>
  <si>
    <t>05974008</t>
  </si>
  <si>
    <t>05774040</t>
  </si>
  <si>
    <t>05334008</t>
  </si>
  <si>
    <t>05962008</t>
  </si>
  <si>
    <t>05766012</t>
  </si>
  <si>
    <t>05570008</t>
  </si>
  <si>
    <t>05362004</t>
  </si>
  <si>
    <t>05570012</t>
  </si>
  <si>
    <t>05362008</t>
  </si>
  <si>
    <t>05378004</t>
  </si>
  <si>
    <t>05978004</t>
  </si>
  <si>
    <t>05374004</t>
  </si>
  <si>
    <t>05958008</t>
  </si>
  <si>
    <t>05762008</t>
  </si>
  <si>
    <t>05558008</t>
  </si>
  <si>
    <t>05366008</t>
  </si>
  <si>
    <t>05766016</t>
  </si>
  <si>
    <t>05554008</t>
  </si>
  <si>
    <t>05978008</t>
  </si>
  <si>
    <t>05774012</t>
  </si>
  <si>
    <t>05762012</t>
  </si>
  <si>
    <t>05754004</t>
  </si>
  <si>
    <t>05554012</t>
  </si>
  <si>
    <t>05382012</t>
  </si>
  <si>
    <t>05762016</t>
  </si>
  <si>
    <t>05954004</t>
  </si>
  <si>
    <t>05958012</t>
  </si>
  <si>
    <t>05166004</t>
  </si>
  <si>
    <t>05362012</t>
  </si>
  <si>
    <t>05758004</t>
  </si>
  <si>
    <t>05970008</t>
  </si>
  <si>
    <t>05774016</t>
  </si>
  <si>
    <t>05378008</t>
  </si>
  <si>
    <t>05562004</t>
  </si>
  <si>
    <t>05366012</t>
  </si>
  <si>
    <t>05562008</t>
  </si>
  <si>
    <t>05774020</t>
  </si>
  <si>
    <t>05766020</t>
  </si>
  <si>
    <t>05170008</t>
  </si>
  <si>
    <t>05766024</t>
  </si>
  <si>
    <t>05162004</t>
  </si>
  <si>
    <t>05562012</t>
  </si>
  <si>
    <t>05570016</t>
  </si>
  <si>
    <t>05966008</t>
  </si>
  <si>
    <t>05558016</t>
  </si>
  <si>
    <t>05358008</t>
  </si>
  <si>
    <t>05382016</t>
  </si>
  <si>
    <t>05362016</t>
  </si>
  <si>
    <t>05566008</t>
  </si>
  <si>
    <t>05374008</t>
  </si>
  <si>
    <t>05758008</t>
  </si>
  <si>
    <t>05954008</t>
  </si>
  <si>
    <t>05570020</t>
  </si>
  <si>
    <t>05974012</t>
  </si>
  <si>
    <t>05362020</t>
  </si>
  <si>
    <t>05370004</t>
  </si>
  <si>
    <t>05970012</t>
  </si>
  <si>
    <t>05974016</t>
  </si>
  <si>
    <t>05334012</t>
  </si>
  <si>
    <t>05958016</t>
  </si>
  <si>
    <t>05770008</t>
  </si>
  <si>
    <t>05366016</t>
  </si>
  <si>
    <t>05570024</t>
  </si>
  <si>
    <t>05766028</t>
  </si>
  <si>
    <t>05966012</t>
  </si>
  <si>
    <t>05362024</t>
  </si>
  <si>
    <t>05970016</t>
  </si>
  <si>
    <t>05978012</t>
  </si>
  <si>
    <t>05370008</t>
  </si>
  <si>
    <t>05370012</t>
  </si>
  <si>
    <t>05554016</t>
  </si>
  <si>
    <t>05974020</t>
  </si>
  <si>
    <t>05954012</t>
  </si>
  <si>
    <t>05562014</t>
  </si>
  <si>
    <t>05166008</t>
  </si>
  <si>
    <t>05566012</t>
  </si>
  <si>
    <t>05162008</t>
  </si>
  <si>
    <t>05554020</t>
  </si>
  <si>
    <t>05374012</t>
  </si>
  <si>
    <t>05754008</t>
  </si>
  <si>
    <t>05754012</t>
  </si>
  <si>
    <t>05958020</t>
  </si>
  <si>
    <t>05562016</t>
  </si>
  <si>
    <t>05962012</t>
  </si>
  <si>
    <t>05170012</t>
  </si>
  <si>
    <t>05754016</t>
  </si>
  <si>
    <t>05954016</t>
  </si>
  <si>
    <t>05558020</t>
  </si>
  <si>
    <t>05554024</t>
  </si>
  <si>
    <t>05554028</t>
  </si>
  <si>
    <t>05158012</t>
  </si>
  <si>
    <t>05358012</t>
  </si>
  <si>
    <t>05370016</t>
  </si>
  <si>
    <t>05366020</t>
  </si>
  <si>
    <t>05962016</t>
  </si>
  <si>
    <t>05382020</t>
  </si>
  <si>
    <t>05954020</t>
  </si>
  <si>
    <t>05758012</t>
  </si>
  <si>
    <t>05962020</t>
  </si>
  <si>
    <t>05562020</t>
  </si>
  <si>
    <t>05754020</t>
  </si>
  <si>
    <t>05334016</t>
  </si>
  <si>
    <t>05758016</t>
  </si>
  <si>
    <t>05970020</t>
  </si>
  <si>
    <t>05158016</t>
  </si>
  <si>
    <t>05770012</t>
  </si>
  <si>
    <t>05978016</t>
  </si>
  <si>
    <t>05566020</t>
  </si>
  <si>
    <t>05766032</t>
  </si>
  <si>
    <t>05566016</t>
  </si>
  <si>
    <t>05566024</t>
  </si>
  <si>
    <t>05774024</t>
  </si>
  <si>
    <t>05762020</t>
  </si>
  <si>
    <t>05370020</t>
  </si>
  <si>
    <t>05374016</t>
  </si>
  <si>
    <t>05770016</t>
  </si>
  <si>
    <t>05170016</t>
  </si>
  <si>
    <t>05358016</t>
  </si>
  <si>
    <t>05362028</t>
  </si>
  <si>
    <t>05566028</t>
  </si>
  <si>
    <t>05358020</t>
  </si>
  <si>
    <t>05962024</t>
  </si>
  <si>
    <t>05554032</t>
  </si>
  <si>
    <t>05162012</t>
  </si>
  <si>
    <t>05358024</t>
  </si>
  <si>
    <t>05162016</t>
  </si>
  <si>
    <t>05366024</t>
  </si>
  <si>
    <t>05766036</t>
  </si>
  <si>
    <t>05978020</t>
  </si>
  <si>
    <t>05170020</t>
  </si>
  <si>
    <t>05166012</t>
  </si>
  <si>
    <t>05362032</t>
  </si>
  <si>
    <t>05962028</t>
  </si>
  <si>
    <t>05966016</t>
  </si>
  <si>
    <t>05758020</t>
  </si>
  <si>
    <t>05382024</t>
  </si>
  <si>
    <t>05162020</t>
  </si>
  <si>
    <t>05358028</t>
  </si>
  <si>
    <t>05970024</t>
  </si>
  <si>
    <t>05378012</t>
  </si>
  <si>
    <t>05566032</t>
  </si>
  <si>
    <t>05566036</t>
  </si>
  <si>
    <t>05766040</t>
  </si>
  <si>
    <t>05754024</t>
  </si>
  <si>
    <t>05158020</t>
  </si>
  <si>
    <t>05358032</t>
  </si>
  <si>
    <t>05554036</t>
  </si>
  <si>
    <t>05378016</t>
  </si>
  <si>
    <t>05766044</t>
  </si>
  <si>
    <t>05566040</t>
  </si>
  <si>
    <t>05966020</t>
  </si>
  <si>
    <t>05766048</t>
  </si>
  <si>
    <t>05774028</t>
  </si>
  <si>
    <t>05566044</t>
  </si>
  <si>
    <t>05374020</t>
  </si>
  <si>
    <t>05358036</t>
  </si>
  <si>
    <t>05974024</t>
  </si>
  <si>
    <t>05974028</t>
  </si>
  <si>
    <t>05382028</t>
  </si>
  <si>
    <t>05758024</t>
  </si>
  <si>
    <t>05566048</t>
  </si>
  <si>
    <t>05770020</t>
  </si>
  <si>
    <t>05962032</t>
  </si>
  <si>
    <t>05558024</t>
  </si>
  <si>
    <t>05766052</t>
  </si>
  <si>
    <t>05978024</t>
  </si>
  <si>
    <t>05374024</t>
  </si>
  <si>
    <t>05762024</t>
  </si>
  <si>
    <t>05562024</t>
  </si>
  <si>
    <t>05958024</t>
  </si>
  <si>
    <t>05366028</t>
  </si>
  <si>
    <t>05382032</t>
  </si>
  <si>
    <t>05958028</t>
  </si>
  <si>
    <t>05162022</t>
  </si>
  <si>
    <t>05962036</t>
  </si>
  <si>
    <t>05962040</t>
  </si>
  <si>
    <t>05358040</t>
  </si>
  <si>
    <t>05958032</t>
  </si>
  <si>
    <t>05566052</t>
  </si>
  <si>
    <t>05566056</t>
  </si>
  <si>
    <t>05158024</t>
  </si>
  <si>
    <t>05770024</t>
  </si>
  <si>
    <t>05170024</t>
  </si>
  <si>
    <t>05974032</t>
  </si>
  <si>
    <t>05158026</t>
  </si>
  <si>
    <t>05334020</t>
  </si>
  <si>
    <t>05374028</t>
  </si>
  <si>
    <t>05382036</t>
  </si>
  <si>
    <t>05962044</t>
  </si>
  <si>
    <t>05970032</t>
  </si>
  <si>
    <t>05366032</t>
  </si>
  <si>
    <t>05166016</t>
  </si>
  <si>
    <t>05566060</t>
  </si>
  <si>
    <t>05962048</t>
  </si>
  <si>
    <t>05170028</t>
  </si>
  <si>
    <t>05970036</t>
  </si>
  <si>
    <t>05382040</t>
  </si>
  <si>
    <t>05162024</t>
  </si>
  <si>
    <t>05358044</t>
  </si>
  <si>
    <t>05382044</t>
  </si>
  <si>
    <t>05166020</t>
  </si>
  <si>
    <t>05358048</t>
  </si>
  <si>
    <t>05762028</t>
  </si>
  <si>
    <t>05558028</t>
  </si>
  <si>
    <t>05566064</t>
  </si>
  <si>
    <t>05358052</t>
  </si>
  <si>
    <t>05558032</t>
  </si>
  <si>
    <t>05374032</t>
  </si>
  <si>
    <t>05566068</t>
  </si>
  <si>
    <t>05378020</t>
  </si>
  <si>
    <t>05570028</t>
  </si>
  <si>
    <t>05562028</t>
  </si>
  <si>
    <t>05766056</t>
  </si>
  <si>
    <t>05558036</t>
  </si>
  <si>
    <t>05966024</t>
  </si>
  <si>
    <t>05958036</t>
  </si>
  <si>
    <t>05570032</t>
  </si>
  <si>
    <t>05378024</t>
  </si>
  <si>
    <t>05774032</t>
  </si>
  <si>
    <t>05770028</t>
  </si>
  <si>
    <t>05962052</t>
  </si>
  <si>
    <t>05770032</t>
  </si>
  <si>
    <t>05770036</t>
  </si>
  <si>
    <t>05362036</t>
  </si>
  <si>
    <t>05374036</t>
  </si>
  <si>
    <t>05554040</t>
  </si>
  <si>
    <t>05770040</t>
  </si>
  <si>
    <t>05158028</t>
  </si>
  <si>
    <t>05566072</t>
  </si>
  <si>
    <t>05562032</t>
  </si>
  <si>
    <t>05374040</t>
  </si>
  <si>
    <t>05554044</t>
  </si>
  <si>
    <t>05754028</t>
  </si>
  <si>
    <t>05554048</t>
  </si>
  <si>
    <t>05382048</t>
  </si>
  <si>
    <t>05170032</t>
  </si>
  <si>
    <t>05566076</t>
  </si>
  <si>
    <t>05754032</t>
  </si>
  <si>
    <t>05758028</t>
  </si>
  <si>
    <t>05334024</t>
  </si>
  <si>
    <t>05162028</t>
  </si>
  <si>
    <t>05558040</t>
  </si>
  <si>
    <t>05378028</t>
  </si>
  <si>
    <t>05382052</t>
  </si>
  <si>
    <t>05974036</t>
  </si>
  <si>
    <t>05566080</t>
  </si>
  <si>
    <t>05774036</t>
  </si>
  <si>
    <t>05382056</t>
  </si>
  <si>
    <t>05570036</t>
  </si>
  <si>
    <t>05962056</t>
  </si>
  <si>
    <t>05170036</t>
  </si>
  <si>
    <t>05766060</t>
  </si>
  <si>
    <t>05766064</t>
  </si>
  <si>
    <t>05366036</t>
  </si>
  <si>
    <t>05754036</t>
  </si>
  <si>
    <t>05958040</t>
  </si>
  <si>
    <t>05554052</t>
  </si>
  <si>
    <t>05166024</t>
  </si>
  <si>
    <t>05954024</t>
  </si>
  <si>
    <t>05978028</t>
  </si>
  <si>
    <t>05370024</t>
  </si>
  <si>
    <t>05978032</t>
  </si>
  <si>
    <t>05558044</t>
  </si>
  <si>
    <t>05570040</t>
  </si>
  <si>
    <t>05382060</t>
  </si>
  <si>
    <t>05970040</t>
  </si>
  <si>
    <t>05334028</t>
  </si>
  <si>
    <t>05974040</t>
  </si>
  <si>
    <t>05170040</t>
  </si>
  <si>
    <t>05758032</t>
  </si>
  <si>
    <t>05954028</t>
  </si>
  <si>
    <t>05554056</t>
  </si>
  <si>
    <t>05566084</t>
  </si>
  <si>
    <t>05754040</t>
  </si>
  <si>
    <t>05762032</t>
  </si>
  <si>
    <t>05770044</t>
  </si>
  <si>
    <t>05334032</t>
  </si>
  <si>
    <t>05554060</t>
  </si>
  <si>
    <t>05958044</t>
  </si>
  <si>
    <t>05382064</t>
  </si>
  <si>
    <t>05566088</t>
  </si>
  <si>
    <t>05570044</t>
  </si>
  <si>
    <t>05358056</t>
  </si>
  <si>
    <t>05166028</t>
  </si>
  <si>
    <t>05382068</t>
  </si>
  <si>
    <t>05370028</t>
  </si>
  <si>
    <t>05978036</t>
  </si>
  <si>
    <t>05158032</t>
  </si>
  <si>
    <t>05554064</t>
  </si>
  <si>
    <t>05754044</t>
  </si>
  <si>
    <t>05754048</t>
  </si>
  <si>
    <t>05358060</t>
  </si>
  <si>
    <t>05166032</t>
  </si>
  <si>
    <t>05758036</t>
  </si>
  <si>
    <t>05170044</t>
  </si>
  <si>
    <t>05554068</t>
  </si>
  <si>
    <t>05382072</t>
  </si>
  <si>
    <t>05570048</t>
  </si>
  <si>
    <t>05374044</t>
  </si>
  <si>
    <t>05370032</t>
  </si>
  <si>
    <t>05562036</t>
  </si>
  <si>
    <t>05762036</t>
  </si>
  <si>
    <t>05570052</t>
  </si>
  <si>
    <t>05974044</t>
  </si>
  <si>
    <t>05370036</t>
  </si>
  <si>
    <t>05370040</t>
  </si>
  <si>
    <t>05366040</t>
  </si>
  <si>
    <t>05974048</t>
  </si>
  <si>
    <t>05966028</t>
  </si>
  <si>
    <t>05962060</t>
  </si>
  <si>
    <t>05974052</t>
  </si>
  <si>
    <t>05378032</t>
  </si>
  <si>
    <t>05978040</t>
  </si>
  <si>
    <t>05754052</t>
  </si>
  <si>
    <t>05170048</t>
  </si>
  <si>
    <t>05362040</t>
  </si>
  <si>
    <t>05566092</t>
  </si>
  <si>
    <t>05954032</t>
  </si>
  <si>
    <t>05566096</t>
  </si>
  <si>
    <t>05974056</t>
  </si>
  <si>
    <t>05374048</t>
  </si>
  <si>
    <t>05762040</t>
  </si>
  <si>
    <t>05166036</t>
  </si>
  <si>
    <t>05970044</t>
  </si>
  <si>
    <t>05382076</t>
  </si>
  <si>
    <t>05958048</t>
  </si>
  <si>
    <t>05374052</t>
  </si>
  <si>
    <t>05954036</t>
  </si>
  <si>
    <t>05158036</t>
  </si>
  <si>
    <t>05334036</t>
  </si>
  <si>
    <t>05170052</t>
  </si>
  <si>
    <t>05366044</t>
  </si>
  <si>
    <t>05916000</t>
  </si>
  <si>
    <t>05915000</t>
  </si>
  <si>
    <t>05914000</t>
  </si>
  <si>
    <t>05913000</t>
  </si>
  <si>
    <t>05911000</t>
  </si>
  <si>
    <t>05711000</t>
  </si>
  <si>
    <t>05558000</t>
  </si>
  <si>
    <t>05515000</t>
  </si>
  <si>
    <t>05513000</t>
  </si>
  <si>
    <t>05512000</t>
  </si>
  <si>
    <t>05316000</t>
  </si>
  <si>
    <t>05315000</t>
  </si>
  <si>
    <t>05314000</t>
  </si>
  <si>
    <t>05124000</t>
  </si>
  <si>
    <t>05122000</t>
  </si>
  <si>
    <t>05120000</t>
  </si>
  <si>
    <t>05119000</t>
  </si>
  <si>
    <t>05117000</t>
  </si>
  <si>
    <t>05116000</t>
  </si>
  <si>
    <t>05114000</t>
  </si>
  <si>
    <t>05113000</t>
  </si>
  <si>
    <t>05112000</t>
  </si>
  <si>
    <t>05111000</t>
  </si>
  <si>
    <t>05900000</t>
  </si>
  <si>
    <t>05100000</t>
  </si>
  <si>
    <t>05300000</t>
  </si>
  <si>
    <t>05500000</t>
  </si>
  <si>
    <t>05700000</t>
  </si>
  <si>
    <t xml:space="preserve">    Mettmann, Kreis</t>
  </si>
  <si>
    <t xml:space="preserve">    Rhein-Kreis Neuss</t>
  </si>
  <si>
    <t xml:space="preserve">    Viersen, Kreis</t>
  </si>
  <si>
    <t xml:space="preserve">    Wesel, Kreis</t>
  </si>
  <si>
    <t xml:space="preserve">    Städteregion Aachen (einschl. Stadt Aachen)</t>
  </si>
  <si>
    <t xml:space="preserve">    Düren, Kreis</t>
  </si>
  <si>
    <t xml:space="preserve">    Rhein-Erft-Kreis</t>
  </si>
  <si>
    <t xml:space="preserve">    Euskirchen, Kreis</t>
  </si>
  <si>
    <t xml:space="preserve">    Heinsberg, Kreis</t>
  </si>
  <si>
    <t xml:space="preserve">    Oberbergischer Kreis</t>
  </si>
  <si>
    <t xml:space="preserve">    Rheinisch-Bergischer Kreis</t>
  </si>
  <si>
    <t xml:space="preserve">    Rhein-Sieg-Kreis</t>
  </si>
  <si>
    <t xml:space="preserve">    Borken, Kreis</t>
  </si>
  <si>
    <t xml:space="preserve">    Coesfeld, Kreis</t>
  </si>
  <si>
    <t xml:space="preserve">    Recklinghausen, Kreis</t>
  </si>
  <si>
    <t xml:space="preserve">    Steinfurt, Kreis</t>
  </si>
  <si>
    <t xml:space="preserve">    Warendorf, Kreis</t>
  </si>
  <si>
    <t xml:space="preserve">    Gütersloh, Kreis</t>
  </si>
  <si>
    <t xml:space="preserve">    Herford, Kreis</t>
  </si>
  <si>
    <t xml:space="preserve">    Höxter, Kreis</t>
  </si>
  <si>
    <t xml:space="preserve">    Lippe, Kreis</t>
  </si>
  <si>
    <t xml:space="preserve">    Minden-Lübbecke, Kreis</t>
  </si>
  <si>
    <t xml:space="preserve">    Paderborn, Kreis</t>
  </si>
  <si>
    <t xml:space="preserve">    Ennepe-Ruhr-Kreis</t>
  </si>
  <si>
    <t xml:space="preserve">    Hochsauerlandkreis</t>
  </si>
  <si>
    <t xml:space="preserve">    Märkischer Kreis</t>
  </si>
  <si>
    <t xml:space="preserve">    Olpe, Kreis</t>
  </si>
  <si>
    <t xml:space="preserve">    Siegen-Wittgenstein, Kreis</t>
  </si>
  <si>
    <t xml:space="preserve">    Soest, Kreis</t>
  </si>
  <si>
    <t xml:space="preserve">    Unna, Kreis</t>
  </si>
  <si>
    <t xml:space="preserve">    Kleve, Kreis</t>
  </si>
  <si>
    <t>05558012</t>
  </si>
  <si>
    <t>Duesseldorf</t>
  </si>
  <si>
    <t>Koeln</t>
  </si>
  <si>
    <t>Muenster</t>
  </si>
  <si>
    <t>Preussisch Oldendorf</t>
  </si>
  <si>
    <t>Schloss Holte-Stukenbrock</t>
  </si>
  <si>
    <t>Vettweiss</t>
  </si>
  <si>
    <t>Anroechte</t>
  </si>
  <si>
    <t>Boenen</t>
  </si>
  <si>
    <t>Doerentrup</t>
  </si>
  <si>
    <t>Froendenberg/Ruhr</t>
  </si>
  <si>
    <t>Hoerstel</t>
  </si>
  <si>
    <t>Hoevelhof</t>
  </si>
  <si>
    <t>Hoexter</t>
  </si>
  <si>
    <t>Koenigswinter</t>
  </si>
  <si>
    <t>Leopoldshoehe</t>
  </si>
  <si>
    <t>Loehne</t>
  </si>
  <si>
    <t>Moehnesee</t>
  </si>
  <si>
    <t>Moenchengladbach</t>
  </si>
  <si>
    <t>Noervenich</t>
  </si>
  <si>
    <t>Roedinghausen</t>
  </si>
  <si>
    <t>Roesrath</t>
  </si>
  <si>
    <t>Schoeppingen</t>
  </si>
  <si>
    <t>Sprockhoevel</t>
  </si>
  <si>
    <t>Toenisvorst</t>
  </si>
  <si>
    <t>Waldbroel</t>
  </si>
  <si>
    <t>Bad Muenstereifel</t>
  </si>
  <si>
    <t>Bad Wuennenberg</t>
  </si>
  <si>
    <t>Brueggen</t>
  </si>
  <si>
    <t>Bruehl</t>
  </si>
  <si>
    <t>Buende</t>
  </si>
  <si>
    <t>Bueren</t>
  </si>
  <si>
    <t>Delbrueck</t>
  </si>
  <si>
    <t>Duelmen</t>
  </si>
  <si>
    <t>Dueren</t>
  </si>
  <si>
    <t>Erndtebrueck</t>
  </si>
  <si>
    <t>Guetersloh</t>
  </si>
  <si>
    <t>Hueckelhoven</t>
  </si>
  <si>
    <t>Hueckeswagen</t>
  </si>
  <si>
    <t>Huellhorst</t>
  </si>
  <si>
    <t>Huenxe</t>
  </si>
  <si>
    <t>Huertgenwald</t>
  </si>
  <si>
    <t>Huerth</t>
  </si>
  <si>
    <t>Ibbenbueren</t>
  </si>
  <si>
    <t>Juechen</t>
  </si>
  <si>
    <t>Juelich</t>
  </si>
  <si>
    <t>Kuerten</t>
  </si>
  <si>
    <t>Luebbecke</t>
  </si>
  <si>
    <t>Luedenscheid</t>
  </si>
  <si>
    <t>Luedinghausen</t>
  </si>
  <si>
    <t>Luegde</t>
  </si>
  <si>
    <t>Luenen</t>
  </si>
  <si>
    <t>Marienmuenster</t>
  </si>
  <si>
    <t>Muelheim an der Ruhr</t>
  </si>
  <si>
    <t>Niederkruechten</t>
  </si>
  <si>
    <t>Nuembrecht</t>
  </si>
  <si>
    <t>Rheda-Wiedenbrueck</t>
  </si>
  <si>
    <t>Ruethen</t>
  </si>
  <si>
    <t>Schalksmuehle</t>
  </si>
  <si>
    <t>Suedlohn</t>
  </si>
  <si>
    <t>Wipperfuerth</t>
  </si>
  <si>
    <t>Wuelfrath</t>
  </si>
  <si>
    <t>Wuerselen</t>
  </si>
  <si>
    <t>Zuelpich</t>
  </si>
  <si>
    <t>05154000</t>
  </si>
  <si>
    <t>05158000</t>
  </si>
  <si>
    <t>05162000</t>
  </si>
  <si>
    <t>05166000</t>
  </si>
  <si>
    <t>05170000</t>
  </si>
  <si>
    <t>05334000</t>
  </si>
  <si>
    <t>05358000</t>
  </si>
  <si>
    <t>05362000</t>
  </si>
  <si>
    <t>05366000</t>
  </si>
  <si>
    <t>05370000</t>
  </si>
  <si>
    <t>05374000</t>
  </si>
  <si>
    <t>05378000</t>
  </si>
  <si>
    <t>05382000</t>
  </si>
  <si>
    <t>05554000</t>
  </si>
  <si>
    <t>05562000</t>
  </si>
  <si>
    <t>05566000</t>
  </si>
  <si>
    <t>05570000</t>
  </si>
  <si>
    <t>05754000</t>
  </si>
  <si>
    <t>05758000</t>
  </si>
  <si>
    <t>05762000</t>
  </si>
  <si>
    <t>05766000</t>
  </si>
  <si>
    <t>05770000</t>
  </si>
  <si>
    <t>05774000</t>
  </si>
  <si>
    <t>05954000</t>
  </si>
  <si>
    <t>05958000</t>
  </si>
  <si>
    <t>05962000</t>
  </si>
  <si>
    <t>05966000</t>
  </si>
  <si>
    <t>05970000</t>
  </si>
  <si>
    <t>05974000</t>
  </si>
  <si>
    <t>05978000</t>
  </si>
  <si>
    <t>Land</t>
  </si>
  <si>
    <t>NRW</t>
  </si>
  <si>
    <t>05000000</t>
  </si>
  <si>
    <t>Uebach-Palenberg</t>
  </si>
  <si>
    <t>Biomasse-%</t>
  </si>
  <si>
    <t>Biomasse-Leistung (MW)</t>
  </si>
  <si>
    <t>Deponiegas-%</t>
  </si>
  <si>
    <t>Grubengas-%</t>
  </si>
  <si>
    <t>Klärgas-%</t>
  </si>
  <si>
    <t>Solar-%</t>
  </si>
  <si>
    <t>Wasserkraft-%</t>
  </si>
  <si>
    <t>Windenergie-%</t>
  </si>
  <si>
    <t>Summe EE-Leistung</t>
  </si>
  <si>
    <t>Summe EE-Ertrag</t>
  </si>
  <si>
    <t>Summe EE-%</t>
  </si>
  <si>
    <t>Solar-Leistung (MW)</t>
  </si>
  <si>
    <t>Deponiegas-Leistung (MW)</t>
  </si>
  <si>
    <t>Gemeinde</t>
  </si>
  <si>
    <t>Kreis</t>
  </si>
  <si>
    <t>Biomasse-Leistung (kW)</t>
  </si>
  <si>
    <t>Deponiegas-Leistung (kW)</t>
  </si>
  <si>
    <t>Grubengas-Leistung (MW)</t>
  </si>
  <si>
    <t>Klärgas-Leistung (kW)</t>
  </si>
  <si>
    <t>Grubengas-Leistung (kW)</t>
  </si>
  <si>
    <t>Wasserkraft-Leistung (kW)</t>
  </si>
  <si>
    <t>Solar-Leistung (kW)</t>
  </si>
  <si>
    <t>Klärgas-Leistung (MW)</t>
  </si>
  <si>
    <t>Klaergas-Ertrag (MWh/a)</t>
  </si>
  <si>
    <t>Klaergas-Leistung (MW)</t>
  </si>
  <si>
    <t>Klaergas-Leistung (kW)</t>
  </si>
  <si>
    <t>Windenergie-Leistung (kW)</t>
  </si>
  <si>
    <t>Windenergie-Leistung (MW)</t>
  </si>
  <si>
    <t>Summe EE-Leistung (MW)</t>
  </si>
  <si>
    <t>Wasserkraft-Leistung (MW)</t>
  </si>
  <si>
    <t>Solar</t>
  </si>
  <si>
    <t>Windenergie</t>
  </si>
  <si>
    <t>Biomasse-Anzahl</t>
  </si>
  <si>
    <t>Deponiegas-Anlagenzahl</t>
  </si>
  <si>
    <t>Klärgas-Anlagenzahl</t>
  </si>
  <si>
    <t>Grubengas-Anlagenzahl</t>
  </si>
  <si>
    <t>Solar-Anlagenzahl</t>
  </si>
  <si>
    <t>Wasserkraft-Anlagenzahl</t>
  </si>
  <si>
    <t>Biomasse-Anlagenzahl</t>
  </si>
  <si>
    <t>Windenergie-Anlagenzahl</t>
  </si>
  <si>
    <t>Summe Anlagenzahl</t>
  </si>
  <si>
    <t>Summe-Anlagenzahl</t>
  </si>
  <si>
    <t>Planungsregion 1</t>
  </si>
  <si>
    <t>Planungsregion 2</t>
  </si>
  <si>
    <t>Planungsregion 6</t>
  </si>
  <si>
    <t>Planungsregion 5</t>
  </si>
  <si>
    <t>Planungsregion 4</t>
  </si>
  <si>
    <t>Planungsregion 3</t>
  </si>
  <si>
    <t>Planungsregion</t>
  </si>
  <si>
    <t>RVR</t>
  </si>
  <si>
    <t>Biomasse-Ertrag (GWh/a)</t>
  </si>
  <si>
    <t>Deponiegas-Ertrag (GWh/a)</t>
  </si>
  <si>
    <t>Grubengas-Ertrag (GWh/a)</t>
  </si>
  <si>
    <t>Klaergas-Ertrag (GWh/a)</t>
  </si>
  <si>
    <t>Solar-Ertrag (GWh/a)</t>
  </si>
  <si>
    <t>Wasserkraft-Ertrag (GWh/a)</t>
  </si>
  <si>
    <t>Windenergie-Ertrag (GWh/a)</t>
  </si>
  <si>
    <t>Summe EE-Ertrag (GWh/a)</t>
  </si>
  <si>
    <t>Summe EE (%)</t>
  </si>
  <si>
    <t>Klärgas</t>
  </si>
  <si>
    <t>MVA-Anlagenanzahl</t>
  </si>
  <si>
    <t>MVA-Ertrag (GWh/a)</t>
  </si>
  <si>
    <t>stromerz. Einheiten</t>
  </si>
  <si>
    <t>stromerz. Enheiten</t>
  </si>
  <si>
    <t>GG stromerz. Einheiten</t>
  </si>
  <si>
    <t>Klärgas-stromerz. Einh.</t>
  </si>
  <si>
    <t>PV_Freifläche Anlagenanzahl</t>
  </si>
  <si>
    <t>PV-Freiflächen (Leistung (kWp)</t>
  </si>
  <si>
    <t>PV-Freifläche Leistung (MWp)</t>
  </si>
  <si>
    <t>PV_Frei_%</t>
  </si>
  <si>
    <t>PV_Dachfläche Anlagenanzahl</t>
  </si>
  <si>
    <t>PV-Dachflächen (Leistung (kWp)</t>
  </si>
  <si>
    <t>PV-Dachfläche Leistung (MWp)</t>
  </si>
  <si>
    <t>PV_Dach_%</t>
  </si>
  <si>
    <t>Biomasse-stromerz. Einheiten</t>
  </si>
  <si>
    <t>PV-Freifläche Ertrag (GWh/a)</t>
  </si>
  <si>
    <t>PV-Dachfläche Ertrag (GWh/a)</t>
  </si>
  <si>
    <t>Wasserkraft-Einheiten</t>
  </si>
  <si>
    <t>Solar-Leistung (MWp)</t>
  </si>
  <si>
    <t>Solar-Leistung (kWp)</t>
  </si>
  <si>
    <t>Klärgas stromerz. Einheiten</t>
  </si>
  <si>
    <t>MVA-Ertrag biogener Anteil (GWh/a)</t>
  </si>
  <si>
    <t>Klärgas-stromerz. Einheiten</t>
  </si>
  <si>
    <t>MVA-Leistung (MW)</t>
  </si>
  <si>
    <t>MVA-Blöcke</t>
  </si>
  <si>
    <t>Steinkohle Blöcke</t>
  </si>
  <si>
    <t>Steinkohle-Leistung (MW)</t>
  </si>
  <si>
    <t>Braunkohle Blöcke</t>
  </si>
  <si>
    <t>Braunkohle-Leistung (MW)</t>
  </si>
  <si>
    <t>Erdgas Blöcke</t>
  </si>
  <si>
    <t>Erdgas-Leistung (MW)</t>
  </si>
  <si>
    <t>Mineralöl Blöcke</t>
  </si>
  <si>
    <t>Mineralöl-Leistung (MW)</t>
  </si>
  <si>
    <t>sonstige Kraftwerke Blöcke</t>
  </si>
  <si>
    <t>sonstige Kraftwerke Leistung (MW)</t>
  </si>
  <si>
    <t>Summe Leistung (MW)</t>
  </si>
  <si>
    <t>Summe Blöcke</t>
  </si>
  <si>
    <t>Anzahl Einheiten</t>
  </si>
  <si>
    <t>Anzahl Anlagen</t>
  </si>
  <si>
    <t>installierte el. Leistung (MW)</t>
  </si>
  <si>
    <t>Stromertrag (GWh/a)</t>
  </si>
  <si>
    <t>n.b.</t>
  </si>
  <si>
    <t>Müllverbrennung</t>
  </si>
  <si>
    <t>Steinkohle</t>
  </si>
  <si>
    <t>Braunkohle</t>
  </si>
  <si>
    <t>Erdgas</t>
  </si>
  <si>
    <t>Mineralöl</t>
  </si>
  <si>
    <t>sonstige Kraftwerke</t>
  </si>
  <si>
    <t>Energieträger</t>
  </si>
  <si>
    <t>Anteil am Bruttostromverbrauch (%)</t>
  </si>
  <si>
    <t>Summe alle Energieträger</t>
  </si>
  <si>
    <t xml:space="preserve">Bioenergie = Biomasse+Deponiegas+Klärgas+Müllverbrennung; Stromertrag aus Müllverbrennung wird hälftig der Bioenergie zugerechnet </t>
  </si>
  <si>
    <t>Ladeeinrichtungen Elektro insgesamt</t>
  </si>
  <si>
    <t>davon Grünstrom-Ladeeinrichtungen</t>
  </si>
  <si>
    <t>Summe konventionelle Energieträger</t>
  </si>
  <si>
    <t>Die bereitgestellten Daten dürfen für Auswertungen und Publikationen genutzt werden. Bei Weiterverwendung ist die Datenquelle zu nennen: LANUV NRW</t>
  </si>
  <si>
    <t xml:space="preserve">Bitte beachten Sie hierzu auch unsere Nutzungsbedingungen: https://www.energieatlas.nrw.de/site/service/nutzungsbedingungen </t>
  </si>
  <si>
    <t>Diese Zusammenstellung zu den Anlagen zur Stromerzeugung in NRW spiegelt den aktuellen Datenstand im FIS Energieatlas NRW des LANUV der Karte Strom Bestand wieder (https://www.energieatlas.nrw.de/site/bestandskarte).</t>
  </si>
  <si>
    <t>Der Stromverbrauch pro Verwaltungseinheit wird ebenfalls rechnerisch über den NRW-Stromverbrauch und die Einwohner pro Verwaltungseinheit ermittelt und bildet nicht den realen Stromverbrauch wieder.</t>
  </si>
  <si>
    <t>Datenquellen zu den stromerzeugenden Energien sind insb. die Bundesnetzagentur sowie LANUV-eigene Daten. Die Einwohnerzahlen sowie der Stromverbrauch stammen von IT.NRW.</t>
  </si>
  <si>
    <t>Der Stromertrag wird rechnerisch ermittelt und zeigt einen Durchschnittswert des Anlagenparks, bildet also nicht den realen Stromertrag eines bestimmten Jahres ab.</t>
  </si>
  <si>
    <t>Summe Bioenergie incl. Müllverbrennung**</t>
  </si>
  <si>
    <t>Summe Erneuerbare Energien incl. Grubengas*</t>
  </si>
  <si>
    <t>ohne hälftigen Anteil der Müllverbrennung</t>
  </si>
  <si>
    <t>Tankstellen Elektro insgesamt</t>
  </si>
  <si>
    <t>davon Grünstrom-Tankstellen</t>
  </si>
  <si>
    <t>Stromverbrauch 2022 (GWh/a)</t>
  </si>
  <si>
    <t>Einwohner 2022</t>
  </si>
  <si>
    <t xml:space="preserve">Der Datenstand der stromerzeugenden Energien zeigt den Ausbaustand Ende 2022. Der Stand zum Stromverbrauch (Schätzung!) liegt für Ende 2022 vor, der zu den Einwohnern für 2022. </t>
  </si>
  <si>
    <t>keine Veröffentlichungserlaubnis</t>
  </si>
  <si>
    <t>Steinkohle Kraftwerke</t>
  </si>
  <si>
    <t>Braunkohle Kraftwerke</t>
  </si>
  <si>
    <t>Mineralöl Kraftwerke</t>
  </si>
  <si>
    <t xml:space="preserve">sonstige Kraftwerke </t>
  </si>
  <si>
    <t>Erdgas Kraftwerke</t>
  </si>
  <si>
    <t>Erdgas Kraftwerk</t>
  </si>
  <si>
    <t>Mineralöl Kraftwerk</t>
  </si>
  <si>
    <t>Diese Tabelle wurde am 11.08.2023 zum letzten Mal aktualisiert.</t>
  </si>
  <si>
    <t xml:space="preserve">Genaue Informationen zur Daten- und Berechnungsgrundlage finden Sie hier: https://www.energieatlas.nrw.de/site/Media/Default/Dokumente/Daten_und_berechnungsgrundlagen_strom.pdf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</si>
</sst>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</fonts>
  <fills count="82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0"/>
      </patternFill>
    </fill>
    <fill>
      <patternFill patternType="solid">
        <fgColor indexed="13"/>
        <bgColor indexed="0"/>
      </patternFill>
    </fill>
    <fill>
      <patternFill patternType="solid">
        <fgColor indexed="48"/>
        <bgColor indexed="0"/>
      </patternFill>
    </fill>
    <fill>
      <patternFill patternType="solid">
        <fgColor indexed="40"/>
        <bgColor indexed="0"/>
      </patternFill>
    </fill>
    <fill>
      <patternFill patternType="solid">
        <fgColor indexed="50"/>
        <bgColor indexed="0"/>
      </patternFill>
    </fill>
    <fill>
      <patternFill patternType="solid">
        <fgColor indexed="51"/>
        <bgColor indexed="0"/>
      </patternFill>
    </fill>
    <fill>
      <patternFill patternType="solid">
        <fgColor indexed="52"/>
        <bgColor indexed="0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0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rgb="FF92D050"/>
        <bgColor indexed="0"/>
      </patternFill>
    </fill>
    <fill>
      <patternFill patternType="solid">
        <fgColor rgb="FFFFC000"/>
        <bgColor indexed="0"/>
      </patternFill>
    </fill>
    <fill>
      <patternFill patternType="solid">
        <fgColor rgb="FFFF9900"/>
        <bgColor indexed="0"/>
      </patternFill>
    </fill>
    <fill>
      <patternFill patternType="solid">
        <fgColor theme="0" tint="-0.34998626667073579"/>
        <bgColor indexed="0"/>
      </patternFill>
    </fill>
    <fill>
      <patternFill patternType="solid">
        <fgColor rgb="FF99CCFF"/>
        <bgColor indexed="0"/>
      </patternFill>
    </fill>
    <fill>
      <patternFill patternType="solid">
        <fgColor rgb="FF3366FF"/>
        <bgColor indexed="0"/>
      </patternFill>
    </fill>
    <fill>
      <patternFill patternType="solid">
        <fgColor rgb="FFFFCC00"/>
        <bgColor indexed="0"/>
      </patternFill>
    </fill>
    <fill>
      <patternFill patternType="solid">
        <fgColor rgb="FF99CC00"/>
        <bgColor indexed="0"/>
      </patternFill>
    </fill>
    <fill>
      <patternFill patternType="solid">
        <fgColor rgb="FFFFCC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0"/>
      </patternFill>
    </fill>
    <fill>
      <patternFill patternType="solid">
        <fgColor theme="0" tint="-0.499984740745262"/>
        <bgColor indexed="0"/>
      </patternFill>
    </fill>
    <fill>
      <patternFill patternType="solid">
        <fgColor rgb="FF969696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BF0DD"/>
      </patternFill>
    </fill>
    <fill>
      <patternFill patternType="solid">
        <fgColor rgb="FFFDF0BB"/>
        <bgColor indexed="64"/>
      </patternFill>
    </fill>
    <fill>
      <patternFill patternType="solid">
        <fgColor rgb="FFFDEFBA"/>
      </patternFill>
    </fill>
    <fill>
      <patternFill patternType="solid">
        <fgColor rgb="FFFDE2CB"/>
        <bgColor indexed="64"/>
      </patternFill>
    </fill>
    <fill>
      <patternFill patternType="solid">
        <fgColor rgb="FFFDE2CA"/>
      </patternFill>
    </fill>
    <fill>
      <patternFill patternType="solid">
        <fgColor rgb="FFBFBFBF"/>
      </patternFill>
    </fill>
    <fill>
      <patternFill patternType="solid">
        <fgColor rgb="FFF2FCB6"/>
        <bgColor indexed="64"/>
      </patternFill>
    </fill>
    <fill>
      <patternFill patternType="solid">
        <fgColor rgb="FFF2FBB5"/>
      </patternFill>
    </fill>
    <fill>
      <patternFill patternType="solid">
        <fgColor rgb="FFC5D9F1"/>
        <bgColor indexed="64"/>
      </patternFill>
    </fill>
    <fill>
      <patternFill patternType="solid">
        <fgColor rgb="FFC4D8F0"/>
      </patternFill>
    </fill>
    <fill>
      <patternFill patternType="solid">
        <fgColor rgb="FFB1F6F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0"/>
      </patternFill>
    </fill>
    <fill>
      <patternFill patternType="solid">
        <fgColor rgb="FFFDEBA1"/>
        <bgColor indexed="64"/>
      </patternFill>
    </fill>
    <fill>
      <patternFill patternType="solid">
        <fgColor theme="7" tint="-0.249977111117893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33CCCC"/>
        <bgColor indexed="0"/>
      </patternFill>
    </fill>
    <fill>
      <patternFill patternType="solid">
        <fgColor rgb="FFFFCD9B"/>
        <bgColor indexed="64"/>
      </patternFill>
    </fill>
    <fill>
      <patternFill patternType="solid">
        <fgColor theme="1"/>
        <bgColor indexed="0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66FF"/>
        <bgColor indexed="0"/>
      </patternFill>
    </fill>
    <fill>
      <patternFill patternType="solid">
        <fgColor theme="9" tint="-0.249977111117893"/>
        <bgColor indexed="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FF"/>
        <bgColor indexed="0"/>
      </patternFill>
    </fill>
    <fill>
      <patternFill patternType="solid">
        <fgColor rgb="FFFF00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DEFBA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0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9" fillId="0" borderId="0"/>
    <xf numFmtId="0" fontId="19" fillId="0" borderId="0"/>
    <xf numFmtId="0" fontId="22" fillId="0" borderId="0"/>
    <xf numFmtId="0" fontId="23" fillId="0" borderId="0"/>
    <xf numFmtId="0" fontId="3" fillId="0" borderId="0"/>
    <xf numFmtId="0" fontId="2" fillId="0" borderId="0"/>
    <xf numFmtId="0" fontId="1" fillId="0" borderId="0"/>
    <xf numFmtId="0" fontId="30" fillId="0" borderId="0" applyNumberFormat="0" applyFill="0" applyBorder="0" applyAlignment="0" applyProtection="0"/>
  </cellStyleXfs>
  <cellXfs count="365">
    <xf numFmtId="0" fontId="0" fillId="0" borderId="0" xfId="0"/>
    <xf numFmtId="4" fontId="0" fillId="0" borderId="0" xfId="0" applyNumberFormat="1"/>
    <xf numFmtId="4" fontId="0" fillId="0" borderId="0" xfId="0" applyNumberFormat="1" applyFill="1"/>
    <xf numFmtId="4" fontId="0" fillId="0" borderId="0" xfId="0" applyNumberFormat="1" applyBorder="1"/>
    <xf numFmtId="4" fontId="9" fillId="0" borderId="0" xfId="0" applyNumberFormat="1" applyFont="1" applyBorder="1"/>
    <xf numFmtId="4" fontId="4" fillId="2" borderId="0" xfId="4" applyNumberFormat="1" applyFont="1" applyFill="1" applyBorder="1" applyAlignment="1">
      <alignment horizontal="center"/>
    </xf>
    <xf numFmtId="4" fontId="4" fillId="0" borderId="0" xfId="6" applyNumberFormat="1" applyFont="1" applyFill="1" applyBorder="1" applyAlignment="1">
      <alignment horizontal="center"/>
    </xf>
    <xf numFmtId="164" fontId="9" fillId="0" borderId="0" xfId="0" applyNumberFormat="1" applyFont="1" applyFill="1" applyBorder="1"/>
    <xf numFmtId="4" fontId="0" fillId="0" borderId="0" xfId="0" applyNumberFormat="1" applyFill="1" applyBorder="1"/>
    <xf numFmtId="0" fontId="20" fillId="0" borderId="1" xfId="16" applyFont="1" applyFill="1" applyBorder="1" applyAlignment="1">
      <alignment horizontal="right" wrapText="1"/>
    </xf>
    <xf numFmtId="3" fontId="9" fillId="0" borderId="0" xfId="0" applyNumberFormat="1" applyFont="1" applyFill="1" applyBorder="1"/>
    <xf numFmtId="3" fontId="0" fillId="0" borderId="0" xfId="0" applyNumberFormat="1"/>
    <xf numFmtId="165" fontId="0" fillId="0" borderId="0" xfId="0" applyNumberFormat="1" applyBorder="1"/>
    <xf numFmtId="3" fontId="6" fillId="0" borderId="0" xfId="0" applyNumberFormat="1" applyFont="1" applyBorder="1"/>
    <xf numFmtId="3" fontId="4" fillId="2" borderId="0" xfId="6" applyNumberFormat="1" applyFont="1" applyFill="1" applyBorder="1" applyAlignment="1">
      <alignment horizontal="center"/>
    </xf>
    <xf numFmtId="164" fontId="6" fillId="0" borderId="0" xfId="0" applyNumberFormat="1" applyFont="1" applyFill="1" applyBorder="1"/>
    <xf numFmtId="3" fontId="4" fillId="0" borderId="0" xfId="6" applyNumberFormat="1" applyFont="1" applyFill="1" applyBorder="1" applyAlignment="1">
      <alignment wrapText="1"/>
    </xf>
    <xf numFmtId="3" fontId="0" fillId="38" borderId="0" xfId="0" applyNumberFormat="1" applyFill="1" applyBorder="1"/>
    <xf numFmtId="3" fontId="7" fillId="0" borderId="0" xfId="6" applyNumberFormat="1" applyFont="1" applyFill="1" applyBorder="1" applyAlignment="1">
      <alignment horizontal="center"/>
    </xf>
    <xf numFmtId="3" fontId="6" fillId="0" borderId="0" xfId="0" applyNumberFormat="1" applyFont="1" applyFill="1" applyBorder="1"/>
    <xf numFmtId="3" fontId="9" fillId="3" borderId="0" xfId="0" applyNumberFormat="1" applyFont="1" applyFill="1" applyBorder="1"/>
    <xf numFmtId="3" fontId="4" fillId="59" borderId="0" xfId="6" applyNumberFormat="1" applyFont="1" applyFill="1" applyBorder="1" applyAlignment="1">
      <alignment horizontal="center"/>
    </xf>
    <xf numFmtId="3" fontId="24" fillId="53" borderId="0" xfId="6" applyNumberFormat="1" applyFont="1" applyFill="1" applyBorder="1" applyAlignment="1">
      <alignment horizontal="center"/>
    </xf>
    <xf numFmtId="3" fontId="24" fillId="55" borderId="0" xfId="6" applyNumberFormat="1" applyFont="1" applyFill="1" applyBorder="1" applyAlignment="1">
      <alignment horizontal="center"/>
    </xf>
    <xf numFmtId="3" fontId="4" fillId="37" borderId="0" xfId="6" applyNumberFormat="1" applyFont="1" applyFill="1" applyBorder="1" applyAlignment="1">
      <alignment horizontal="center"/>
    </xf>
    <xf numFmtId="3" fontId="24" fillId="57" borderId="0" xfId="6" applyNumberFormat="1" applyFont="1" applyFill="1" applyBorder="1" applyAlignment="1">
      <alignment horizontal="center"/>
    </xf>
    <xf numFmtId="3" fontId="4" fillId="36" borderId="0" xfId="6" applyNumberFormat="1" applyFont="1" applyFill="1" applyBorder="1" applyAlignment="1">
      <alignment horizontal="center"/>
    </xf>
    <xf numFmtId="3" fontId="9" fillId="4" borderId="0" xfId="0" applyNumberFormat="1" applyFont="1" applyFill="1" applyBorder="1"/>
    <xf numFmtId="3" fontId="4" fillId="0" borderId="0" xfId="4" applyNumberFormat="1" applyFont="1" applyFill="1" applyBorder="1" applyAlignment="1">
      <alignment horizontal="center"/>
    </xf>
    <xf numFmtId="3" fontId="4" fillId="0" borderId="0" xfId="6" applyNumberFormat="1" applyFont="1" applyFill="1" applyBorder="1" applyAlignment="1">
      <alignment horizontal="center"/>
    </xf>
    <xf numFmtId="3" fontId="18" fillId="0" borderId="0" xfId="11" applyNumberFormat="1" applyFont="1" applyFill="1" applyBorder="1" applyAlignment="1">
      <alignment horizontal="center"/>
    </xf>
    <xf numFmtId="3" fontId="18" fillId="0" borderId="0" xfId="11" applyNumberFormat="1" applyFont="1" applyFill="1" applyBorder="1" applyAlignment="1">
      <alignment horizontal="right" wrapText="1"/>
    </xf>
    <xf numFmtId="3" fontId="0" fillId="0" borderId="0" xfId="0" applyNumberFormat="1" applyFill="1" applyBorder="1"/>
    <xf numFmtId="3" fontId="9" fillId="0" borderId="0" xfId="0" applyNumberFormat="1" applyFont="1" applyFill="1" applyBorder="1" applyAlignment="1">
      <alignment horizontal="left"/>
    </xf>
    <xf numFmtId="3" fontId="4" fillId="0" borderId="0" xfId="4" applyNumberFormat="1" applyFont="1" applyFill="1" applyBorder="1" applyAlignment="1">
      <alignment horizontal="right" wrapText="1"/>
    </xf>
    <xf numFmtId="3" fontId="13" fillId="0" borderId="0" xfId="10" applyNumberFormat="1" applyFont="1" applyFill="1" applyBorder="1" applyAlignment="1">
      <alignment horizontal="right" wrapText="1"/>
    </xf>
    <xf numFmtId="3" fontId="13" fillId="0" borderId="0" xfId="12" applyNumberFormat="1" applyFont="1" applyFill="1" applyBorder="1" applyAlignment="1">
      <alignment horizontal="center"/>
    </xf>
    <xf numFmtId="3" fontId="9" fillId="0" borderId="0" xfId="0" applyNumberFormat="1" applyFont="1" applyBorder="1" applyAlignment="1">
      <alignment horizontal="left"/>
    </xf>
    <xf numFmtId="3" fontId="4" fillId="0" borderId="0" xfId="6" applyNumberFormat="1" applyFont="1" applyFill="1" applyBorder="1" applyAlignment="1">
      <alignment horizontal="left"/>
    </xf>
    <xf numFmtId="3" fontId="13" fillId="0" borderId="0" xfId="13" applyNumberFormat="1" applyFont="1" applyFill="1" applyBorder="1" applyAlignment="1">
      <alignment horizontal="right" wrapText="1"/>
    </xf>
    <xf numFmtId="3" fontId="10" fillId="0" borderId="0" xfId="2" applyNumberFormat="1" applyFont="1" applyFill="1" applyBorder="1" applyAlignment="1">
      <alignment horizontal="right" wrapText="1"/>
    </xf>
    <xf numFmtId="3" fontId="0" fillId="0" borderId="0" xfId="0" applyNumberFormat="1" applyBorder="1" applyAlignment="1">
      <alignment horizontal="left"/>
    </xf>
    <xf numFmtId="3" fontId="0" fillId="38" borderId="0" xfId="0" applyNumberFormat="1" applyFill="1" applyBorder="1" applyAlignment="1">
      <alignment horizontal="right"/>
    </xf>
    <xf numFmtId="3" fontId="0" fillId="54" borderId="0" xfId="0" applyNumberFormat="1" applyFill="1" applyBorder="1"/>
    <xf numFmtId="3" fontId="0" fillId="56" borderId="0" xfId="0" applyNumberFormat="1" applyFill="1" applyBorder="1"/>
    <xf numFmtId="3" fontId="0" fillId="46" borderId="0" xfId="0" applyNumberFormat="1" applyFill="1" applyBorder="1"/>
    <xf numFmtId="3" fontId="0" fillId="58" borderId="0" xfId="0" applyNumberFormat="1" applyFill="1" applyBorder="1"/>
    <xf numFmtId="3" fontId="0" fillId="0" borderId="0" xfId="0" applyNumberFormat="1" applyFill="1" applyBorder="1" applyAlignment="1">
      <alignment horizontal="left"/>
    </xf>
    <xf numFmtId="3" fontId="0" fillId="32" borderId="0" xfId="0" applyNumberFormat="1" applyFill="1" applyBorder="1"/>
    <xf numFmtId="3" fontId="0" fillId="0" borderId="0" xfId="0" applyNumberFormat="1" applyBorder="1" applyAlignment="1">
      <alignment horizontal="right"/>
    </xf>
    <xf numFmtId="3" fontId="18" fillId="0" borderId="0" xfId="14" applyNumberFormat="1" applyFont="1" applyFill="1" applyBorder="1" applyAlignment="1">
      <alignment horizontal="right" wrapText="1"/>
    </xf>
    <xf numFmtId="3" fontId="4" fillId="0" borderId="0" xfId="6" applyNumberFormat="1" applyFont="1" applyFill="1" applyBorder="1" applyAlignment="1">
      <alignment horizontal="right" wrapText="1"/>
    </xf>
    <xf numFmtId="3" fontId="10" fillId="0" borderId="0" xfId="1" applyNumberFormat="1" applyBorder="1"/>
    <xf numFmtId="3" fontId="15" fillId="0" borderId="0" xfId="7" applyNumberFormat="1" applyFont="1" applyFill="1" applyBorder="1" applyAlignment="1">
      <alignment horizontal="right" wrapText="1"/>
    </xf>
    <xf numFmtId="3" fontId="13" fillId="0" borderId="0" xfId="6" applyNumberFormat="1" applyFont="1" applyFill="1" applyBorder="1" applyAlignment="1">
      <alignment horizontal="right" wrapText="1"/>
    </xf>
    <xf numFmtId="3" fontId="4" fillId="32" borderId="0" xfId="6" applyNumberFormat="1" applyFont="1" applyFill="1" applyBorder="1" applyAlignment="1">
      <alignment horizontal="right" wrapText="1"/>
    </xf>
    <xf numFmtId="3" fontId="10" fillId="32" borderId="0" xfId="1" applyNumberFormat="1" applyFill="1" applyBorder="1"/>
    <xf numFmtId="3" fontId="0" fillId="60" borderId="0" xfId="0" applyNumberFormat="1" applyFill="1" applyBorder="1"/>
    <xf numFmtId="3" fontId="24" fillId="61" borderId="0" xfId="6" applyNumberFormat="1" applyFont="1" applyFill="1" applyBorder="1" applyAlignment="1">
      <alignment horizontal="center"/>
    </xf>
    <xf numFmtId="3" fontId="9" fillId="52" borderId="0" xfId="0" applyNumberFormat="1" applyFont="1" applyFill="1" applyBorder="1"/>
    <xf numFmtId="3" fontId="9" fillId="38" borderId="0" xfId="0" applyNumberFormat="1" applyFont="1" applyFill="1" applyBorder="1"/>
    <xf numFmtId="3" fontId="24" fillId="36" borderId="0" xfId="6" applyNumberFormat="1" applyFont="1" applyFill="1" applyBorder="1" applyAlignment="1">
      <alignment horizontal="center"/>
    </xf>
    <xf numFmtId="3" fontId="24" fillId="4" borderId="0" xfId="0" applyNumberFormat="1" applyFont="1" applyFill="1" applyBorder="1"/>
    <xf numFmtId="165" fontId="9" fillId="0" borderId="0" xfId="0" applyNumberFormat="1" applyFont="1" applyFill="1" applyBorder="1"/>
    <xf numFmtId="165" fontId="0" fillId="0" borderId="0" xfId="0" applyNumberFormat="1"/>
    <xf numFmtId="4" fontId="4" fillId="27" borderId="0" xfId="6" applyNumberFormat="1" applyFont="1" applyFill="1" applyBorder="1" applyAlignment="1">
      <alignment horizontal="left"/>
    </xf>
    <xf numFmtId="3" fontId="24" fillId="53" borderId="0" xfId="6" applyNumberFormat="1" applyFont="1" applyFill="1" applyBorder="1" applyAlignment="1">
      <alignment horizontal="left"/>
    </xf>
    <xf numFmtId="3" fontId="24" fillId="55" borderId="0" xfId="6" applyNumberFormat="1" applyFont="1" applyFill="1" applyBorder="1" applyAlignment="1">
      <alignment horizontal="left"/>
    </xf>
    <xf numFmtId="3" fontId="24" fillId="61" borderId="0" xfId="6" applyNumberFormat="1" applyFont="1" applyFill="1" applyBorder="1" applyAlignment="1">
      <alignment horizontal="left"/>
    </xf>
    <xf numFmtId="3" fontId="24" fillId="57" borderId="0" xfId="6" applyNumberFormat="1" applyFont="1" applyFill="1" applyBorder="1" applyAlignment="1">
      <alignment horizontal="left"/>
    </xf>
    <xf numFmtId="3" fontId="9" fillId="65" borderId="0" xfId="6" applyNumberFormat="1" applyFont="1" applyFill="1" applyBorder="1" applyAlignment="1">
      <alignment horizontal="left"/>
    </xf>
    <xf numFmtId="3" fontId="9" fillId="65" borderId="0" xfId="6" applyNumberFormat="1" applyFont="1" applyFill="1" applyBorder="1" applyAlignment="1">
      <alignment horizontal="center"/>
    </xf>
    <xf numFmtId="3" fontId="26" fillId="53" borderId="3" xfId="6" applyNumberFormat="1" applyFont="1" applyFill="1" applyBorder="1" applyAlignment="1">
      <alignment horizontal="center"/>
    </xf>
    <xf numFmtId="3" fontId="26" fillId="66" borderId="3" xfId="0" applyNumberFormat="1" applyFont="1" applyFill="1" applyBorder="1"/>
    <xf numFmtId="165" fontId="26" fillId="66" borderId="3" xfId="0" applyNumberFormat="1" applyFont="1" applyFill="1" applyBorder="1"/>
    <xf numFmtId="3" fontId="0" fillId="67" borderId="0" xfId="0" applyNumberFormat="1" applyFill="1" applyBorder="1" applyAlignment="1">
      <alignment horizontal="right"/>
    </xf>
    <xf numFmtId="165" fontId="0" fillId="67" borderId="0" xfId="0" applyNumberFormat="1" applyFill="1" applyBorder="1" applyAlignment="1">
      <alignment horizontal="right"/>
    </xf>
    <xf numFmtId="3" fontId="0" fillId="39" borderId="0" xfId="0" applyNumberFormat="1" applyFill="1" applyBorder="1" applyAlignment="1">
      <alignment horizontal="right"/>
    </xf>
    <xf numFmtId="165" fontId="0" fillId="39" borderId="0" xfId="0" applyNumberFormat="1" applyFill="1" applyBorder="1" applyAlignment="1">
      <alignment horizontal="right"/>
    </xf>
    <xf numFmtId="3" fontId="0" fillId="58" borderId="0" xfId="0" applyNumberFormat="1" applyFill="1" applyBorder="1" applyAlignment="1">
      <alignment horizontal="right"/>
    </xf>
    <xf numFmtId="3" fontId="0" fillId="54" borderId="0" xfId="0" applyNumberFormat="1" applyFill="1" applyBorder="1" applyAlignment="1">
      <alignment horizontal="right"/>
    </xf>
    <xf numFmtId="165" fontId="0" fillId="54" borderId="0" xfId="0" applyNumberFormat="1" applyFill="1" applyBorder="1" applyAlignment="1">
      <alignment horizontal="right"/>
    </xf>
    <xf numFmtId="3" fontId="0" fillId="68" borderId="0" xfId="0" applyNumberFormat="1" applyFill="1" applyBorder="1" applyAlignment="1">
      <alignment horizontal="right"/>
    </xf>
    <xf numFmtId="165" fontId="0" fillId="68" borderId="0" xfId="0" applyNumberFormat="1" applyFill="1" applyBorder="1" applyAlignment="1">
      <alignment horizontal="right"/>
    </xf>
    <xf numFmtId="3" fontId="0" fillId="56" borderId="0" xfId="0" applyNumberFormat="1" applyFill="1" applyBorder="1" applyAlignment="1">
      <alignment horizontal="right"/>
    </xf>
    <xf numFmtId="165" fontId="0" fillId="56" borderId="0" xfId="0" applyNumberFormat="1" applyFill="1" applyBorder="1" applyAlignment="1">
      <alignment horizontal="right"/>
    </xf>
    <xf numFmtId="3" fontId="0" fillId="69" borderId="0" xfId="0" applyNumberFormat="1" applyFill="1" applyBorder="1" applyAlignment="1">
      <alignment horizontal="right"/>
    </xf>
    <xf numFmtId="3" fontId="9" fillId="69" borderId="0" xfId="0" applyNumberFormat="1" applyFont="1" applyFill="1" applyBorder="1" applyAlignment="1">
      <alignment horizontal="right"/>
    </xf>
    <xf numFmtId="165" fontId="0" fillId="69" borderId="0" xfId="0" applyNumberFormat="1" applyFill="1" applyBorder="1" applyAlignment="1">
      <alignment horizontal="right"/>
    </xf>
    <xf numFmtId="165" fontId="0" fillId="38" borderId="0" xfId="0" applyNumberFormat="1" applyFill="1" applyBorder="1" applyAlignment="1">
      <alignment horizontal="right"/>
    </xf>
    <xf numFmtId="3" fontId="0" fillId="72" borderId="0" xfId="0" applyNumberFormat="1" applyFill="1" applyBorder="1" applyAlignment="1">
      <alignment horizontal="right"/>
    </xf>
    <xf numFmtId="3" fontId="9" fillId="38" borderId="0" xfId="0" applyNumberFormat="1" applyFont="1" applyFill="1" applyBorder="1" applyAlignment="1">
      <alignment horizontal="right"/>
    </xf>
    <xf numFmtId="165" fontId="9" fillId="38" borderId="0" xfId="0" applyNumberFormat="1" applyFont="1" applyFill="1" applyBorder="1" applyAlignment="1">
      <alignment horizontal="right"/>
    </xf>
    <xf numFmtId="3" fontId="9" fillId="72" borderId="0" xfId="0" applyNumberFormat="1" applyFont="1" applyFill="1" applyBorder="1" applyAlignment="1">
      <alignment horizontal="right"/>
    </xf>
    <xf numFmtId="165" fontId="9" fillId="72" borderId="0" xfId="0" applyNumberFormat="1" applyFont="1" applyFill="1" applyBorder="1" applyAlignment="1">
      <alignment horizontal="right"/>
    </xf>
    <xf numFmtId="3" fontId="25" fillId="71" borderId="0" xfId="0" applyNumberFormat="1" applyFont="1" applyFill="1" applyBorder="1" applyAlignment="1">
      <alignment horizontal="right"/>
    </xf>
    <xf numFmtId="165" fontId="25" fillId="71" borderId="0" xfId="0" applyNumberFormat="1" applyFont="1" applyFill="1" applyBorder="1" applyAlignment="1">
      <alignment horizontal="right"/>
    </xf>
    <xf numFmtId="3" fontId="9" fillId="58" borderId="0" xfId="0" applyNumberFormat="1" applyFont="1" applyFill="1" applyBorder="1" applyAlignment="1">
      <alignment horizontal="right"/>
    </xf>
    <xf numFmtId="165" fontId="9" fillId="58" borderId="0" xfId="0" applyNumberFormat="1" applyFont="1" applyFill="1" applyBorder="1" applyAlignment="1">
      <alignment horizontal="right"/>
    </xf>
    <xf numFmtId="0" fontId="26" fillId="70" borderId="0" xfId="0" applyFont="1" applyFill="1"/>
    <xf numFmtId="0" fontId="26" fillId="63" borderId="0" xfId="0" applyFont="1" applyFill="1"/>
    <xf numFmtId="4" fontId="26" fillId="66" borderId="2" xfId="0" applyNumberFormat="1" applyFont="1" applyFill="1" applyBorder="1"/>
    <xf numFmtId="3" fontId="6" fillId="73" borderId="0" xfId="0" applyNumberFormat="1" applyFont="1" applyFill="1" applyBorder="1" applyAlignment="1">
      <alignment horizontal="right"/>
    </xf>
    <xf numFmtId="3" fontId="6" fillId="74" borderId="0" xfId="0" applyNumberFormat="1" applyFont="1" applyFill="1" applyBorder="1" applyAlignment="1">
      <alignment horizontal="right"/>
    </xf>
    <xf numFmtId="165" fontId="6" fillId="74" borderId="0" xfId="0" applyNumberFormat="1" applyFont="1" applyFill="1" applyBorder="1" applyAlignment="1">
      <alignment horizontal="right"/>
    </xf>
    <xf numFmtId="3" fontId="6" fillId="31" borderId="0" xfId="0" applyNumberFormat="1" applyFont="1" applyFill="1" applyBorder="1" applyAlignment="1">
      <alignment horizontal="right"/>
    </xf>
    <xf numFmtId="165" fontId="6" fillId="31" borderId="0" xfId="0" applyNumberFormat="1" applyFont="1" applyFill="1" applyBorder="1" applyAlignment="1">
      <alignment horizontal="right"/>
    </xf>
    <xf numFmtId="0" fontId="5" fillId="0" borderId="0" xfId="0" applyFont="1"/>
    <xf numFmtId="3" fontId="9" fillId="75" borderId="0" xfId="6" applyNumberFormat="1" applyFont="1" applyFill="1" applyBorder="1" applyAlignment="1">
      <alignment horizontal="center"/>
    </xf>
    <xf numFmtId="3" fontId="9" fillId="75" borderId="0" xfId="1" applyNumberFormat="1" applyFont="1" applyFill="1" applyBorder="1" applyAlignment="1">
      <alignment horizontal="center"/>
    </xf>
    <xf numFmtId="4" fontId="26" fillId="76" borderId="2" xfId="0" applyNumberFormat="1" applyFont="1" applyFill="1" applyBorder="1"/>
    <xf numFmtId="3" fontId="6" fillId="77" borderId="0" xfId="0" applyNumberFormat="1" applyFont="1" applyFill="1" applyBorder="1" applyAlignment="1">
      <alignment horizontal="right"/>
    </xf>
    <xf numFmtId="165" fontId="6" fillId="77" borderId="0" xfId="0" applyNumberFormat="1" applyFont="1" applyFill="1" applyBorder="1" applyAlignment="1">
      <alignment horizontal="right"/>
    </xf>
    <xf numFmtId="0" fontId="9" fillId="62" borderId="0" xfId="0" applyFont="1" applyFill="1" applyBorder="1"/>
    <xf numFmtId="4" fontId="26" fillId="53" borderId="3" xfId="6" applyNumberFormat="1" applyFont="1" applyFill="1" applyBorder="1" applyAlignment="1">
      <alignment horizontal="center"/>
    </xf>
    <xf numFmtId="4" fontId="4" fillId="35" borderId="0" xfId="6" applyNumberFormat="1" applyFont="1" applyFill="1" applyBorder="1" applyAlignment="1">
      <alignment horizontal="left"/>
    </xf>
    <xf numFmtId="4" fontId="4" fillId="20" borderId="0" xfId="6" applyNumberFormat="1" applyFont="1" applyFill="1" applyBorder="1" applyAlignment="1">
      <alignment horizontal="left"/>
    </xf>
    <xf numFmtId="4" fontId="4" fillId="64" borderId="0" xfId="6" applyNumberFormat="1" applyFont="1" applyFill="1" applyBorder="1" applyAlignment="1">
      <alignment horizontal="left"/>
    </xf>
    <xf numFmtId="3" fontId="4" fillId="21" borderId="0" xfId="6" applyNumberFormat="1" applyFont="1" applyFill="1" applyBorder="1" applyAlignment="1">
      <alignment horizontal="left"/>
    </xf>
    <xf numFmtId="3" fontId="4" fillId="23" borderId="0" xfId="6" applyNumberFormat="1" applyFont="1" applyFill="1" applyBorder="1" applyAlignment="1">
      <alignment horizontal="left"/>
    </xf>
    <xf numFmtId="3" fontId="4" fillId="24" borderId="0" xfId="6" applyNumberFormat="1" applyFont="1" applyFill="1" applyBorder="1" applyAlignment="1">
      <alignment horizontal="left"/>
    </xf>
    <xf numFmtId="3" fontId="0" fillId="77" borderId="0" xfId="0" applyNumberFormat="1" applyFill="1" applyBorder="1"/>
    <xf numFmtId="164" fontId="9" fillId="38" borderId="0" xfId="0" applyNumberFormat="1" applyFont="1" applyFill="1" applyBorder="1"/>
    <xf numFmtId="3" fontId="4" fillId="74" borderId="0" xfId="6" applyNumberFormat="1" applyFont="1" applyFill="1" applyBorder="1" applyAlignment="1">
      <alignment wrapText="1"/>
    </xf>
    <xf numFmtId="3" fontId="4" fillId="69" borderId="0" xfId="7" applyNumberFormat="1" applyFont="1" applyFill="1" applyBorder="1" applyAlignment="1">
      <alignment horizontal="right" wrapText="1"/>
    </xf>
    <xf numFmtId="3" fontId="9" fillId="67" borderId="0" xfId="0" applyNumberFormat="1" applyFont="1" applyFill="1" applyBorder="1"/>
    <xf numFmtId="0" fontId="27" fillId="0" borderId="0" xfId="0" applyFont="1"/>
    <xf numFmtId="3" fontId="16" fillId="0" borderId="0" xfId="9" applyNumberFormat="1" applyFont="1" applyFill="1" applyBorder="1" applyAlignment="1">
      <alignment horizontal="right" wrapText="1"/>
    </xf>
    <xf numFmtId="3" fontId="16" fillId="69" borderId="0" xfId="9" applyNumberFormat="1" applyFont="1" applyFill="1" applyBorder="1" applyAlignment="1">
      <alignment horizontal="right" wrapText="1"/>
    </xf>
    <xf numFmtId="3" fontId="13" fillId="74" borderId="0" xfId="12" applyNumberFormat="1" applyFont="1" applyFill="1" applyBorder="1" applyAlignment="1">
      <alignment horizontal="right" wrapText="1"/>
    </xf>
    <xf numFmtId="3" fontId="13" fillId="78" borderId="0" xfId="12" applyNumberFormat="1" applyFont="1" applyFill="1" applyBorder="1" applyAlignment="1">
      <alignment horizontal="right" wrapText="1"/>
    </xf>
    <xf numFmtId="3" fontId="13" fillId="38" borderId="0" xfId="12" applyNumberFormat="1" applyFont="1" applyFill="1" applyBorder="1" applyAlignment="1">
      <alignment horizontal="right" wrapText="1"/>
    </xf>
    <xf numFmtId="3" fontId="13" fillId="69" borderId="0" xfId="12" applyNumberFormat="1" applyFont="1" applyFill="1" applyBorder="1" applyAlignment="1">
      <alignment horizontal="right" wrapText="1"/>
    </xf>
    <xf numFmtId="3" fontId="13" fillId="67" borderId="0" xfId="12" applyNumberFormat="1" applyFont="1" applyFill="1" applyBorder="1" applyAlignment="1">
      <alignment horizontal="right" wrapText="1"/>
    </xf>
    <xf numFmtId="3" fontId="9" fillId="52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24" fillId="61" borderId="0" xfId="1" applyNumberFormat="1" applyFont="1" applyFill="1" applyBorder="1" applyAlignment="1">
      <alignment horizontal="center"/>
    </xf>
    <xf numFmtId="3" fontId="24" fillId="57" borderId="0" xfId="1" applyNumberFormat="1" applyFont="1" applyFill="1" applyBorder="1" applyAlignment="1">
      <alignment horizontal="center"/>
    </xf>
    <xf numFmtId="3" fontId="9" fillId="54" borderId="0" xfId="0" applyNumberFormat="1" applyFont="1" applyFill="1" applyBorder="1" applyAlignment="1">
      <alignment horizontal="right"/>
    </xf>
    <xf numFmtId="3" fontId="9" fillId="60" borderId="0" xfId="0" applyNumberFormat="1" applyFont="1" applyFill="1" applyBorder="1" applyAlignment="1">
      <alignment horizontal="right"/>
    </xf>
    <xf numFmtId="3" fontId="9" fillId="56" borderId="0" xfId="0" applyNumberFormat="1" applyFont="1" applyFill="1" applyBorder="1" applyAlignment="1">
      <alignment horizontal="right"/>
    </xf>
    <xf numFmtId="3" fontId="9" fillId="77" borderId="0" xfId="0" applyNumberFormat="1" applyFont="1" applyFill="1" applyBorder="1" applyAlignment="1">
      <alignment horizontal="right"/>
    </xf>
    <xf numFmtId="3" fontId="16" fillId="54" borderId="0" xfId="9" applyNumberFormat="1" applyFont="1" applyFill="1" applyBorder="1" applyAlignment="1">
      <alignment horizontal="right" wrapText="1"/>
    </xf>
    <xf numFmtId="3" fontId="16" fillId="38" borderId="0" xfId="9" applyNumberFormat="1" applyFont="1" applyFill="1" applyBorder="1" applyAlignment="1">
      <alignment horizontal="right" wrapText="1"/>
    </xf>
    <xf numFmtId="3" fontId="16" fillId="60" borderId="0" xfId="9" applyNumberFormat="1" applyFont="1" applyFill="1" applyBorder="1" applyAlignment="1">
      <alignment horizontal="right" wrapText="1"/>
    </xf>
    <xf numFmtId="3" fontId="16" fillId="56" borderId="0" xfId="9" applyNumberFormat="1" applyFont="1" applyFill="1" applyBorder="1" applyAlignment="1">
      <alignment horizontal="right" wrapText="1"/>
    </xf>
    <xf numFmtId="3" fontId="16" fillId="58" borderId="0" xfId="9" applyNumberFormat="1" applyFont="1" applyFill="1" applyBorder="1" applyAlignment="1">
      <alignment horizontal="right" wrapText="1"/>
    </xf>
    <xf numFmtId="3" fontId="16" fillId="77" borderId="0" xfId="9" applyNumberFormat="1" applyFont="1" applyFill="1" applyBorder="1" applyAlignment="1">
      <alignment horizontal="right" wrapText="1"/>
    </xf>
    <xf numFmtId="3" fontId="8" fillId="0" borderId="0" xfId="0" applyNumberFormat="1" applyFont="1" applyBorder="1"/>
    <xf numFmtId="3" fontId="13" fillId="0" borderId="0" xfId="12" applyNumberFormat="1" applyFont="1" applyFill="1" applyBorder="1" applyAlignment="1">
      <alignment horizontal="right" wrapText="1"/>
    </xf>
    <xf numFmtId="3" fontId="13" fillId="54" borderId="0" xfId="12" applyNumberFormat="1" applyFont="1" applyFill="1" applyBorder="1" applyAlignment="1">
      <alignment horizontal="right" wrapText="1"/>
    </xf>
    <xf numFmtId="3" fontId="13" fillId="60" borderId="0" xfId="12" applyNumberFormat="1" applyFont="1" applyFill="1" applyBorder="1" applyAlignment="1">
      <alignment horizontal="right" wrapText="1"/>
    </xf>
    <xf numFmtId="3" fontId="13" fillId="56" borderId="0" xfId="12" applyNumberFormat="1" applyFont="1" applyFill="1" applyBorder="1" applyAlignment="1">
      <alignment horizontal="right" wrapText="1"/>
    </xf>
    <xf numFmtId="3" fontId="13" fillId="58" borderId="0" xfId="12" applyNumberFormat="1" applyFont="1" applyFill="1" applyBorder="1" applyAlignment="1">
      <alignment horizontal="right" wrapText="1"/>
    </xf>
    <xf numFmtId="3" fontId="13" fillId="77" borderId="0" xfId="12" applyNumberFormat="1" applyFont="1" applyFill="1" applyBorder="1" applyAlignment="1">
      <alignment horizontal="right" wrapText="1"/>
    </xf>
    <xf numFmtId="3" fontId="4" fillId="0" borderId="0" xfId="3" applyNumberFormat="1" applyFont="1" applyFill="1" applyBorder="1" applyAlignment="1">
      <alignment horizontal="right" wrapText="1"/>
    </xf>
    <xf numFmtId="3" fontId="4" fillId="0" borderId="0" xfId="3" applyNumberFormat="1" applyBorder="1"/>
    <xf numFmtId="3" fontId="9" fillId="31" borderId="0" xfId="0" applyNumberFormat="1" applyFont="1" applyFill="1" applyBorder="1" applyAlignment="1">
      <alignment horizontal="right"/>
    </xf>
    <xf numFmtId="3" fontId="10" fillId="0" borderId="0" xfId="2" applyNumberFormat="1" applyBorder="1"/>
    <xf numFmtId="3" fontId="4" fillId="37" borderId="0" xfId="1" applyNumberFormat="1" applyFont="1" applyFill="1" applyBorder="1" applyAlignment="1">
      <alignment horizontal="center"/>
    </xf>
    <xf numFmtId="3" fontId="3" fillId="0" borderId="0" xfId="19" applyNumberFormat="1" applyBorder="1"/>
    <xf numFmtId="3" fontId="21" fillId="0" borderId="0" xfId="17" applyNumberFormat="1" applyFont="1" applyFill="1" applyBorder="1" applyAlignment="1">
      <alignment horizontal="right" wrapText="1"/>
    </xf>
    <xf numFmtId="3" fontId="10" fillId="0" borderId="0" xfId="1" applyNumberFormat="1" applyFill="1" applyBorder="1"/>
    <xf numFmtId="3" fontId="10" fillId="0" borderId="0" xfId="1" applyNumberFormat="1" applyFont="1" applyFill="1" applyBorder="1" applyAlignment="1">
      <alignment horizontal="right" wrapText="1"/>
    </xf>
    <xf numFmtId="3" fontId="0" fillId="68" borderId="0" xfId="0" applyNumberFormat="1" applyFill="1" applyBorder="1"/>
    <xf numFmtId="3" fontId="16" fillId="39" borderId="0" xfId="9" applyNumberFormat="1" applyFont="1" applyFill="1" applyBorder="1" applyAlignment="1">
      <alignment horizontal="right" wrapText="1"/>
    </xf>
    <xf numFmtId="3" fontId="0" fillId="39" borderId="0" xfId="0" applyNumberFormat="1" applyFill="1" applyBorder="1"/>
    <xf numFmtId="3" fontId="16" fillId="44" borderId="0" xfId="9" applyNumberFormat="1" applyFont="1" applyFill="1" applyBorder="1" applyAlignment="1">
      <alignment horizontal="right" wrapText="1"/>
    </xf>
    <xf numFmtId="3" fontId="4" fillId="44" borderId="0" xfId="6" applyNumberFormat="1" applyFont="1" applyFill="1" applyBorder="1" applyAlignment="1">
      <alignment horizontal="right"/>
    </xf>
    <xf numFmtId="3" fontId="16" fillId="78" borderId="0" xfId="9" applyNumberFormat="1" applyFont="1" applyFill="1" applyBorder="1" applyAlignment="1">
      <alignment horizontal="right" wrapText="1"/>
    </xf>
    <xf numFmtId="3" fontId="4" fillId="78" borderId="0" xfId="6" applyNumberFormat="1" applyFont="1" applyFill="1" applyBorder="1" applyAlignment="1">
      <alignment horizontal="right" wrapText="1"/>
    </xf>
    <xf numFmtId="3" fontId="4" fillId="38" borderId="0" xfId="6" applyNumberFormat="1" applyFont="1" applyFill="1" applyBorder="1" applyAlignment="1">
      <alignment horizontal="right" wrapText="1"/>
    </xf>
    <xf numFmtId="3" fontId="4" fillId="69" borderId="0" xfId="6" applyNumberFormat="1" applyFont="1" applyFill="1" applyBorder="1" applyAlignment="1">
      <alignment horizontal="right"/>
    </xf>
    <xf numFmtId="3" fontId="16" fillId="51" borderId="0" xfId="9" applyNumberFormat="1" applyFont="1" applyFill="1" applyBorder="1" applyAlignment="1">
      <alignment horizontal="right" wrapText="1"/>
    </xf>
    <xf numFmtId="3" fontId="4" fillId="51" borderId="0" xfId="6" applyNumberFormat="1" applyFont="1" applyFill="1" applyBorder="1" applyAlignment="1">
      <alignment horizontal="right"/>
    </xf>
    <xf numFmtId="3" fontId="16" fillId="67" borderId="0" xfId="9" applyNumberFormat="1" applyFont="1" applyFill="1" applyBorder="1" applyAlignment="1">
      <alignment horizontal="right" wrapText="1"/>
    </xf>
    <xf numFmtId="3" fontId="13" fillId="52" borderId="0" xfId="12" applyNumberFormat="1" applyFont="1" applyFill="1" applyBorder="1" applyAlignment="1">
      <alignment horizontal="right" wrapText="1"/>
    </xf>
    <xf numFmtId="3" fontId="4" fillId="78" borderId="0" xfId="6" applyNumberFormat="1" applyFont="1" applyFill="1" applyBorder="1" applyAlignment="1">
      <alignment wrapText="1"/>
    </xf>
    <xf numFmtId="3" fontId="13" fillId="44" borderId="0" xfId="12" applyNumberFormat="1" applyFont="1" applyFill="1" applyBorder="1" applyAlignment="1">
      <alignment horizontal="right" wrapText="1"/>
    </xf>
    <xf numFmtId="3" fontId="4" fillId="44" borderId="0" xfId="6" applyNumberFormat="1" applyFont="1" applyFill="1" applyBorder="1" applyAlignment="1">
      <alignment wrapText="1"/>
    </xf>
    <xf numFmtId="3" fontId="11" fillId="54" borderId="0" xfId="12" applyNumberFormat="1" applyFont="1" applyFill="1" applyBorder="1" applyAlignment="1">
      <alignment horizontal="right" wrapText="1"/>
    </xf>
    <xf numFmtId="3" fontId="9" fillId="54" borderId="0" xfId="0" applyNumberFormat="1" applyFont="1" applyFill="1" applyBorder="1"/>
    <xf numFmtId="3" fontId="4" fillId="0" borderId="0" xfId="4" applyNumberFormat="1" applyFont="1" applyFill="1" applyBorder="1" applyAlignment="1">
      <alignment wrapText="1"/>
    </xf>
    <xf numFmtId="3" fontId="9" fillId="0" borderId="0" xfId="0" applyNumberFormat="1" applyFont="1" applyFill="1" applyBorder="1" applyAlignment="1"/>
    <xf numFmtId="3" fontId="4" fillId="0" borderId="0" xfId="7" applyNumberFormat="1" applyFont="1" applyFill="1" applyBorder="1" applyAlignment="1">
      <alignment horizontal="right" wrapText="1"/>
    </xf>
    <xf numFmtId="164" fontId="4" fillId="74" borderId="0" xfId="6" applyNumberFormat="1" applyFont="1" applyFill="1" applyBorder="1" applyAlignment="1">
      <alignment wrapText="1"/>
    </xf>
    <xf numFmtId="164" fontId="4" fillId="78" borderId="0" xfId="6" applyNumberFormat="1" applyFont="1" applyFill="1" applyBorder="1" applyAlignment="1">
      <alignment wrapText="1"/>
    </xf>
    <xf numFmtId="164" fontId="9" fillId="44" borderId="0" xfId="0" applyNumberFormat="1" applyFont="1" applyFill="1" applyBorder="1" applyAlignment="1"/>
    <xf numFmtId="3" fontId="13" fillId="39" borderId="0" xfId="13" applyNumberFormat="1" applyFont="1" applyFill="1" applyBorder="1" applyAlignment="1">
      <alignment horizontal="right" wrapText="1"/>
    </xf>
    <xf numFmtId="3" fontId="4" fillId="39" borderId="0" xfId="6" applyNumberFormat="1" applyFont="1" applyFill="1" applyBorder="1" applyAlignment="1">
      <alignment wrapText="1"/>
    </xf>
    <xf numFmtId="3" fontId="13" fillId="78" borderId="0" xfId="13" applyNumberFormat="1" applyFont="1" applyFill="1" applyBorder="1" applyAlignment="1">
      <alignment horizontal="right" wrapText="1"/>
    </xf>
    <xf numFmtId="3" fontId="13" fillId="44" borderId="0" xfId="13" applyNumberFormat="1" applyFont="1" applyFill="1" applyBorder="1" applyAlignment="1">
      <alignment horizontal="right" wrapText="1"/>
    </xf>
    <xf numFmtId="3" fontId="13" fillId="52" borderId="0" xfId="13" applyNumberFormat="1" applyFont="1" applyFill="1" applyBorder="1" applyAlignment="1">
      <alignment horizontal="right" wrapText="1"/>
    </xf>
    <xf numFmtId="3" fontId="13" fillId="69" borderId="0" xfId="13" applyNumberFormat="1" applyFont="1" applyFill="1" applyBorder="1" applyAlignment="1">
      <alignment horizontal="right" wrapText="1"/>
    </xf>
    <xf numFmtId="3" fontId="13" fillId="54" borderId="0" xfId="13" applyNumberFormat="1" applyFont="1" applyFill="1" applyBorder="1" applyAlignment="1">
      <alignment horizontal="right" wrapText="1"/>
    </xf>
    <xf numFmtId="3" fontId="13" fillId="67" borderId="0" xfId="13" applyNumberFormat="1" applyFont="1" applyFill="1" applyBorder="1" applyAlignment="1">
      <alignment horizontal="right" wrapText="1"/>
    </xf>
    <xf numFmtId="164" fontId="4" fillId="12" borderId="0" xfId="6" applyNumberFormat="1" applyFont="1" applyFill="1" applyBorder="1" applyAlignment="1">
      <alignment horizontal="center"/>
    </xf>
    <xf numFmtId="164" fontId="4" fillId="0" borderId="0" xfId="6" applyNumberFormat="1" applyFont="1" applyFill="1" applyBorder="1" applyAlignment="1">
      <alignment wrapText="1"/>
    </xf>
    <xf numFmtId="164" fontId="9" fillId="0" borderId="0" xfId="0" applyNumberFormat="1" applyFont="1" applyBorder="1"/>
    <xf numFmtId="164" fontId="4" fillId="16" borderId="0" xfId="6" applyNumberFormat="1" applyFont="1" applyFill="1" applyBorder="1" applyAlignment="1">
      <alignment horizontal="center"/>
    </xf>
    <xf numFmtId="164" fontId="4" fillId="17" borderId="0" xfId="6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/>
    <xf numFmtId="164" fontId="4" fillId="3" borderId="0" xfId="6" applyNumberFormat="1" applyFont="1" applyFill="1" applyBorder="1" applyAlignment="1">
      <alignment horizontal="center"/>
    </xf>
    <xf numFmtId="164" fontId="4" fillId="20" borderId="0" xfId="6" applyNumberFormat="1" applyFont="1" applyFill="1" applyBorder="1" applyAlignment="1">
      <alignment horizontal="center"/>
    </xf>
    <xf numFmtId="3" fontId="4" fillId="28" borderId="0" xfId="6" applyNumberFormat="1" applyFont="1" applyFill="1" applyBorder="1" applyAlignment="1">
      <alignment horizontal="center"/>
    </xf>
    <xf numFmtId="3" fontId="10" fillId="28" borderId="0" xfId="1" applyNumberFormat="1" applyFont="1" applyFill="1" applyBorder="1" applyAlignment="1">
      <alignment horizontal="center"/>
    </xf>
    <xf numFmtId="3" fontId="4" fillId="9" borderId="0" xfId="6" applyNumberFormat="1" applyFont="1" applyFill="1" applyBorder="1" applyAlignment="1">
      <alignment horizontal="center"/>
    </xf>
    <xf numFmtId="3" fontId="4" fillId="27" borderId="0" xfId="6" applyNumberFormat="1" applyFont="1" applyFill="1" applyBorder="1" applyAlignment="1">
      <alignment horizontal="center"/>
    </xf>
    <xf numFmtId="3" fontId="4" fillId="22" borderId="0" xfId="6" applyNumberFormat="1" applyFont="1" applyFill="1" applyBorder="1" applyAlignment="1">
      <alignment horizontal="center"/>
    </xf>
    <xf numFmtId="3" fontId="10" fillId="27" borderId="0" xfId="1" applyNumberFormat="1" applyFont="1" applyFill="1" applyBorder="1" applyAlignment="1">
      <alignment horizontal="center"/>
    </xf>
    <xf numFmtId="3" fontId="4" fillId="10" borderId="0" xfId="6" applyNumberFormat="1" applyFont="1" applyFill="1" applyBorder="1" applyAlignment="1">
      <alignment horizontal="center"/>
    </xf>
    <xf numFmtId="3" fontId="4" fillId="23" borderId="0" xfId="6" applyNumberFormat="1" applyFont="1" applyFill="1" applyBorder="1" applyAlignment="1">
      <alignment horizontal="center"/>
    </xf>
    <xf numFmtId="3" fontId="10" fillId="23" borderId="0" xfId="1" applyNumberFormat="1" applyFont="1" applyFill="1" applyBorder="1" applyAlignment="1">
      <alignment horizontal="center"/>
    </xf>
    <xf numFmtId="3" fontId="4" fillId="11" borderId="0" xfId="6" applyNumberFormat="1" applyFont="1" applyFill="1" applyBorder="1" applyAlignment="1">
      <alignment horizontal="center"/>
    </xf>
    <xf numFmtId="3" fontId="10" fillId="37" borderId="0" xfId="1" applyNumberFormat="1" applyFont="1" applyFill="1" applyBorder="1" applyAlignment="1">
      <alignment horizontal="center"/>
    </xf>
    <xf numFmtId="3" fontId="4" fillId="20" borderId="0" xfId="6" applyNumberFormat="1" applyFont="1" applyFill="1" applyBorder="1" applyAlignment="1">
      <alignment horizontal="center"/>
    </xf>
    <xf numFmtId="3" fontId="4" fillId="20" borderId="0" xfId="1" applyNumberFormat="1" applyFont="1" applyFill="1" applyBorder="1" applyAlignment="1">
      <alignment horizontal="center"/>
    </xf>
    <xf numFmtId="3" fontId="4" fillId="6" borderId="0" xfId="3" applyNumberFormat="1" applyFont="1" applyFill="1" applyBorder="1" applyAlignment="1">
      <alignment horizontal="center"/>
    </xf>
    <xf numFmtId="3" fontId="4" fillId="6" borderId="0" xfId="6" applyNumberFormat="1" applyFont="1" applyFill="1" applyBorder="1" applyAlignment="1">
      <alignment horizontal="center"/>
    </xf>
    <xf numFmtId="3" fontId="4" fillId="26" borderId="0" xfId="6" applyNumberFormat="1" applyFont="1" applyFill="1" applyBorder="1" applyAlignment="1">
      <alignment horizontal="center"/>
    </xf>
    <xf numFmtId="3" fontId="4" fillId="26" borderId="0" xfId="1" applyNumberFormat="1" applyFont="1" applyFill="1" applyBorder="1" applyAlignment="1">
      <alignment horizontal="center"/>
    </xf>
    <xf numFmtId="3" fontId="4" fillId="7" borderId="0" xfId="6" applyNumberFormat="1" applyFont="1" applyFill="1" applyBorder="1" applyAlignment="1">
      <alignment horizontal="center"/>
    </xf>
    <xf numFmtId="3" fontId="4" fillId="35" borderId="0" xfId="6" applyNumberFormat="1" applyFont="1" applyFill="1" applyBorder="1" applyAlignment="1">
      <alignment horizontal="center"/>
    </xf>
    <xf numFmtId="3" fontId="4" fillId="8" borderId="0" xfId="6" applyNumberFormat="1" applyFont="1" applyFill="1" applyBorder="1" applyAlignment="1">
      <alignment horizontal="center"/>
    </xf>
    <xf numFmtId="3" fontId="0" fillId="41" borderId="0" xfId="0" applyNumberFormat="1" applyFill="1" applyBorder="1"/>
    <xf numFmtId="3" fontId="0" fillId="43" borderId="0" xfId="0" applyNumberFormat="1" applyFill="1" applyBorder="1"/>
    <xf numFmtId="3" fontId="0" fillId="45" borderId="0" xfId="0" applyNumberFormat="1" applyFill="1" applyBorder="1"/>
    <xf numFmtId="3" fontId="0" fillId="31" borderId="0" xfId="0" applyNumberFormat="1" applyFill="1" applyBorder="1"/>
    <xf numFmtId="3" fontId="0" fillId="48" borderId="0" xfId="0" applyNumberFormat="1" applyFill="1" applyBorder="1"/>
    <xf numFmtId="3" fontId="0" fillId="47" borderId="0" xfId="0" applyNumberFormat="1" applyFill="1" applyBorder="1"/>
    <xf numFmtId="3" fontId="0" fillId="50" borderId="0" xfId="0" applyNumberFormat="1" applyFill="1" applyBorder="1"/>
    <xf numFmtId="3" fontId="0" fillId="78" borderId="0" xfId="0" applyNumberFormat="1" applyFill="1" applyBorder="1"/>
    <xf numFmtId="3" fontId="9" fillId="44" borderId="0" xfId="0" applyNumberFormat="1" applyFont="1" applyFill="1" applyBorder="1"/>
    <xf numFmtId="3" fontId="0" fillId="40" borderId="0" xfId="0" applyNumberFormat="1" applyFill="1" applyBorder="1"/>
    <xf numFmtId="164" fontId="4" fillId="9" borderId="0" xfId="6" applyNumberFormat="1" applyFont="1" applyFill="1" applyBorder="1" applyAlignment="1">
      <alignment horizontal="center"/>
    </xf>
    <xf numFmtId="164" fontId="6" fillId="0" borderId="0" xfId="0" applyNumberFormat="1" applyFont="1" applyBorder="1"/>
    <xf numFmtId="164" fontId="4" fillId="10" borderId="0" xfId="6" applyNumberFormat="1" applyFont="1" applyFill="1" applyBorder="1" applyAlignment="1">
      <alignment horizontal="center"/>
    </xf>
    <xf numFmtId="164" fontId="4" fillId="78" borderId="0" xfId="6" applyNumberFormat="1" applyFont="1" applyFill="1" applyBorder="1" applyAlignment="1">
      <alignment horizontal="right" wrapText="1"/>
    </xf>
    <xf numFmtId="164" fontId="4" fillId="11" borderId="0" xfId="6" applyNumberFormat="1" applyFont="1" applyFill="1" applyBorder="1" applyAlignment="1">
      <alignment horizontal="center"/>
    </xf>
    <xf numFmtId="164" fontId="4" fillId="5" borderId="0" xfId="6" applyNumberFormat="1" applyFont="1" applyFill="1" applyBorder="1" applyAlignment="1">
      <alignment horizontal="center"/>
    </xf>
    <xf numFmtId="164" fontId="0" fillId="0" borderId="0" xfId="0" applyNumberFormat="1" applyFill="1" applyBorder="1"/>
    <xf numFmtId="164" fontId="4" fillId="6" borderId="0" xfId="6" applyNumberFormat="1" applyFont="1" applyFill="1" applyBorder="1" applyAlignment="1">
      <alignment horizontal="center"/>
    </xf>
    <xf numFmtId="164" fontId="4" fillId="7" borderId="0" xfId="6" applyNumberFormat="1" applyFont="1" applyFill="1" applyBorder="1" applyAlignment="1">
      <alignment horizontal="center"/>
    </xf>
    <xf numFmtId="0" fontId="28" fillId="0" borderId="0" xfId="0" applyFont="1"/>
    <xf numFmtId="0" fontId="29" fillId="0" borderId="0" xfId="0" applyFont="1"/>
    <xf numFmtId="3" fontId="0" fillId="0" borderId="0" xfId="0" applyNumberFormat="1" applyBorder="1"/>
    <xf numFmtId="164" fontId="0" fillId="0" borderId="0" xfId="0" applyNumberFormat="1" applyBorder="1"/>
    <xf numFmtId="3" fontId="9" fillId="0" borderId="0" xfId="0" applyNumberFormat="1" applyFont="1" applyBorder="1"/>
    <xf numFmtId="0" fontId="9" fillId="0" borderId="0" xfId="0" applyFont="1"/>
    <xf numFmtId="3" fontId="4" fillId="21" borderId="0" xfId="6" applyNumberFormat="1" applyFont="1" applyFill="1" applyBorder="1" applyAlignment="1">
      <alignment horizontal="center"/>
    </xf>
    <xf numFmtId="3" fontId="4" fillId="24" borderId="0" xfId="6" applyNumberFormat="1" applyFont="1" applyFill="1" applyBorder="1" applyAlignment="1">
      <alignment horizontal="center"/>
    </xf>
    <xf numFmtId="3" fontId="4" fillId="5" borderId="0" xfId="6" applyNumberFormat="1" applyFont="1" applyFill="1" applyBorder="1" applyAlignment="1">
      <alignment horizontal="center"/>
    </xf>
    <xf numFmtId="3" fontId="4" fillId="25" borderId="0" xfId="6" applyNumberFormat="1" applyFont="1" applyFill="1" applyBorder="1" applyAlignment="1">
      <alignment horizontal="center"/>
    </xf>
    <xf numFmtId="3" fontId="4" fillId="19" borderId="0" xfId="6" applyNumberFormat="1" applyFont="1" applyFill="1" applyBorder="1" applyAlignment="1">
      <alignment horizontal="center"/>
    </xf>
    <xf numFmtId="3" fontId="11" fillId="0" borderId="0" xfId="0" applyNumberFormat="1" applyFont="1" applyBorder="1"/>
    <xf numFmtId="3" fontId="12" fillId="0" borderId="0" xfId="0" applyNumberFormat="1" applyFont="1" applyBorder="1"/>
    <xf numFmtId="3" fontId="15" fillId="0" borderId="0" xfId="8" applyNumberFormat="1" applyFont="1" applyFill="1" applyBorder="1" applyAlignment="1">
      <alignment horizontal="center"/>
    </xf>
    <xf numFmtId="3" fontId="10" fillId="9" borderId="0" xfId="5" applyNumberFormat="1" applyFont="1" applyFill="1" applyBorder="1" applyAlignment="1">
      <alignment horizontal="center"/>
    </xf>
    <xf numFmtId="3" fontId="10" fillId="11" borderId="0" xfId="5" applyNumberFormat="1" applyFont="1" applyFill="1" applyBorder="1" applyAlignment="1">
      <alignment horizontal="center"/>
    </xf>
    <xf numFmtId="3" fontId="10" fillId="5" borderId="0" xfId="5" applyNumberFormat="1" applyFont="1" applyFill="1" applyBorder="1" applyAlignment="1">
      <alignment horizontal="center"/>
    </xf>
    <xf numFmtId="3" fontId="4" fillId="6" borderId="0" xfId="5" applyNumberFormat="1" applyFont="1" applyFill="1" applyBorder="1" applyAlignment="1">
      <alignment horizontal="center"/>
    </xf>
    <xf numFmtId="3" fontId="10" fillId="19" borderId="0" xfId="5" applyNumberFormat="1" applyFont="1" applyFill="1" applyBorder="1" applyAlignment="1">
      <alignment horizontal="center"/>
    </xf>
    <xf numFmtId="3" fontId="4" fillId="9" borderId="0" xfId="3" applyNumberFormat="1" applyFont="1" applyFill="1" applyBorder="1" applyAlignment="1">
      <alignment horizontal="center"/>
    </xf>
    <xf numFmtId="3" fontId="4" fillId="12" borderId="0" xfId="6" applyNumberFormat="1" applyFont="1" applyFill="1" applyBorder="1" applyAlignment="1">
      <alignment horizontal="center"/>
    </xf>
    <xf numFmtId="3" fontId="4" fillId="29" borderId="0" xfId="6" applyNumberFormat="1" applyFont="1" applyFill="1" applyBorder="1" applyAlignment="1">
      <alignment horizontal="center"/>
    </xf>
    <xf numFmtId="3" fontId="4" fillId="10" borderId="0" xfId="3" applyNumberFormat="1" applyFont="1" applyFill="1" applyBorder="1" applyAlignment="1">
      <alignment horizontal="center"/>
    </xf>
    <xf numFmtId="3" fontId="4" fillId="16" borderId="0" xfId="6" applyNumberFormat="1" applyFont="1" applyFill="1" applyBorder="1" applyAlignment="1">
      <alignment horizontal="center"/>
    </xf>
    <xf numFmtId="3" fontId="4" fillId="30" borderId="0" xfId="6" applyNumberFormat="1" applyFont="1" applyFill="1" applyBorder="1" applyAlignment="1">
      <alignment horizontal="center"/>
    </xf>
    <xf numFmtId="3" fontId="4" fillId="11" borderId="0" xfId="3" applyNumberFormat="1" applyFont="1" applyFill="1" applyBorder="1" applyAlignment="1">
      <alignment horizontal="center"/>
    </xf>
    <xf numFmtId="3" fontId="4" fillId="17" borderId="0" xfId="6" applyNumberFormat="1" applyFont="1" applyFill="1" applyBorder="1" applyAlignment="1">
      <alignment horizontal="center"/>
    </xf>
    <xf numFmtId="3" fontId="4" fillId="31" borderId="0" xfId="6" applyNumberFormat="1" applyFon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/>
    </xf>
    <xf numFmtId="3" fontId="4" fillId="3" borderId="0" xfId="6" applyNumberFormat="1" applyFont="1" applyFill="1" applyBorder="1" applyAlignment="1">
      <alignment horizontal="center"/>
    </xf>
    <xf numFmtId="3" fontId="4" fillId="32" borderId="0" xfId="6" applyNumberFormat="1" applyFont="1" applyFill="1" applyBorder="1" applyAlignment="1">
      <alignment horizontal="center"/>
    </xf>
    <xf numFmtId="3" fontId="4" fillId="13" borderId="0" xfId="3" applyNumberFormat="1" applyFont="1" applyFill="1" applyBorder="1" applyAlignment="1">
      <alignment horizontal="center"/>
    </xf>
    <xf numFmtId="3" fontId="4" fillId="13" borderId="0" xfId="6" applyNumberFormat="1" applyFont="1" applyFill="1" applyBorder="1" applyAlignment="1">
      <alignment horizontal="center"/>
    </xf>
    <xf numFmtId="3" fontId="4" fillId="33" borderId="0" xfId="6" applyNumberFormat="1" applyFont="1" applyFill="1" applyBorder="1" applyAlignment="1">
      <alignment horizontal="center"/>
    </xf>
    <xf numFmtId="3" fontId="4" fillId="14" borderId="0" xfId="3" applyNumberFormat="1" applyFont="1" applyFill="1" applyBorder="1" applyAlignment="1">
      <alignment horizontal="center"/>
    </xf>
    <xf numFmtId="3" fontId="4" fillId="15" borderId="0" xfId="6" applyNumberFormat="1" applyFont="1" applyFill="1" applyBorder="1" applyAlignment="1">
      <alignment horizontal="center"/>
    </xf>
    <xf numFmtId="3" fontId="4" fillId="34" borderId="0" xfId="6" applyNumberFormat="1" applyFont="1" applyFill="1" applyBorder="1" applyAlignment="1">
      <alignment horizontal="center"/>
    </xf>
    <xf numFmtId="3" fontId="4" fillId="18" borderId="0" xfId="6" applyNumberFormat="1" applyFont="1" applyFill="1" applyBorder="1" applyAlignment="1">
      <alignment horizontal="center"/>
    </xf>
    <xf numFmtId="3" fontId="9" fillId="31" borderId="0" xfId="0" applyNumberFormat="1" applyFont="1" applyFill="1" applyBorder="1"/>
    <xf numFmtId="3" fontId="10" fillId="9" borderId="0" xfId="2" applyNumberFormat="1" applyFont="1" applyFill="1" applyBorder="1" applyAlignment="1">
      <alignment horizontal="center"/>
    </xf>
    <xf numFmtId="3" fontId="4" fillId="10" borderId="0" xfId="2" applyNumberFormat="1" applyFont="1" applyFill="1" applyBorder="1" applyAlignment="1">
      <alignment horizontal="center"/>
    </xf>
    <xf numFmtId="3" fontId="10" fillId="11" borderId="0" xfId="2" applyNumberFormat="1" applyFont="1" applyFill="1" applyBorder="1" applyAlignment="1">
      <alignment horizontal="center"/>
    </xf>
    <xf numFmtId="3" fontId="10" fillId="2" borderId="0" xfId="2" applyNumberFormat="1" applyFont="1" applyFill="1" applyBorder="1" applyAlignment="1">
      <alignment horizontal="center"/>
    </xf>
    <xf numFmtId="3" fontId="4" fillId="6" borderId="0" xfId="2" applyNumberFormat="1" applyFont="1" applyFill="1" applyBorder="1" applyAlignment="1">
      <alignment horizontal="center"/>
    </xf>
    <xf numFmtId="3" fontId="10" fillId="14" borderId="0" xfId="2" applyNumberFormat="1" applyFont="1" applyFill="1" applyBorder="1" applyAlignment="1">
      <alignment horizontal="center"/>
    </xf>
    <xf numFmtId="3" fontId="9" fillId="39" borderId="0" xfId="0" applyNumberFormat="1" applyFont="1" applyFill="1" applyBorder="1" applyAlignment="1">
      <alignment horizontal="right"/>
    </xf>
    <xf numFmtId="3" fontId="9" fillId="78" borderId="0" xfId="0" applyNumberFormat="1" applyFont="1" applyFill="1" applyBorder="1" applyAlignment="1">
      <alignment horizontal="right"/>
    </xf>
    <xf numFmtId="3" fontId="9" fillId="44" borderId="0" xfId="0" applyNumberFormat="1" applyFont="1" applyFill="1" applyBorder="1" applyAlignment="1">
      <alignment horizontal="right"/>
    </xf>
    <xf numFmtId="3" fontId="9" fillId="67" borderId="0" xfId="0" applyNumberFormat="1" applyFont="1" applyFill="1" applyBorder="1" applyAlignment="1">
      <alignment horizontal="right"/>
    </xf>
    <xf numFmtId="164" fontId="4" fillId="39" borderId="0" xfId="6" applyNumberFormat="1" applyFont="1" applyFill="1" applyBorder="1" applyAlignment="1">
      <alignment horizontal="right"/>
    </xf>
    <xf numFmtId="164" fontId="4" fillId="44" borderId="0" xfId="6" applyNumberFormat="1" applyFont="1" applyFill="1" applyBorder="1" applyAlignment="1">
      <alignment horizontal="right" wrapText="1"/>
    </xf>
    <xf numFmtId="164" fontId="8" fillId="0" borderId="0" xfId="0" applyNumberFormat="1" applyFont="1" applyBorder="1"/>
    <xf numFmtId="164" fontId="4" fillId="38" borderId="0" xfId="6" applyNumberFormat="1" applyFont="1" applyFill="1" applyBorder="1" applyAlignment="1">
      <alignment horizontal="right"/>
    </xf>
    <xf numFmtId="164" fontId="4" fillId="69" borderId="0" xfId="6" applyNumberFormat="1" applyFont="1" applyFill="1" applyBorder="1" applyAlignment="1">
      <alignment horizontal="right"/>
    </xf>
    <xf numFmtId="164" fontId="4" fillId="67" borderId="0" xfId="6" applyNumberFormat="1" applyFont="1" applyFill="1" applyBorder="1" applyAlignment="1">
      <alignment horizontal="right"/>
    </xf>
    <xf numFmtId="164" fontId="4" fillId="19" borderId="0" xfId="6" applyNumberFormat="1" applyFont="1" applyFill="1" applyBorder="1" applyAlignment="1">
      <alignment horizontal="center"/>
    </xf>
    <xf numFmtId="164" fontId="4" fillId="51" borderId="0" xfId="6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7" fillId="0" borderId="0" xfId="6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left"/>
    </xf>
    <xf numFmtId="164" fontId="6" fillId="0" borderId="0" xfId="0" applyNumberFormat="1" applyFont="1" applyFill="1" applyBorder="1" applyAlignment="1">
      <alignment horizontal="right"/>
    </xf>
    <xf numFmtId="164" fontId="9" fillId="69" borderId="0" xfId="0" applyNumberFormat="1" applyFont="1" applyFill="1" applyBorder="1"/>
    <xf numFmtId="165" fontId="9" fillId="69" borderId="0" xfId="0" applyNumberFormat="1" applyFont="1" applyFill="1" applyBorder="1"/>
    <xf numFmtId="164" fontId="9" fillId="0" borderId="0" xfId="0" applyNumberFormat="1" applyFont="1" applyFill="1" applyBorder="1" applyAlignment="1">
      <alignment horizontal="right"/>
    </xf>
    <xf numFmtId="164" fontId="4" fillId="13" borderId="0" xfId="6" applyNumberFormat="1" applyFont="1" applyFill="1" applyBorder="1" applyAlignment="1">
      <alignment horizontal="center"/>
    </xf>
    <xf numFmtId="164" fontId="4" fillId="15" borderId="0" xfId="6" applyNumberFormat="1" applyFont="1" applyFill="1" applyBorder="1" applyAlignment="1">
      <alignment horizontal="center"/>
    </xf>
    <xf numFmtId="164" fontId="9" fillId="54" borderId="0" xfId="0" applyNumberFormat="1" applyFont="1" applyFill="1" applyBorder="1"/>
    <xf numFmtId="164" fontId="4" fillId="39" borderId="0" xfId="6" applyNumberFormat="1" applyFont="1" applyFill="1" applyBorder="1" applyAlignment="1">
      <alignment wrapText="1"/>
    </xf>
    <xf numFmtId="164" fontId="9" fillId="52" borderId="0" xfId="0" applyNumberFormat="1" applyFont="1" applyFill="1" applyBorder="1"/>
    <xf numFmtId="164" fontId="4" fillId="18" borderId="0" xfId="6" applyNumberFormat="1" applyFont="1" applyFill="1" applyBorder="1" applyAlignment="1">
      <alignment horizontal="center"/>
    </xf>
    <xf numFmtId="164" fontId="9" fillId="67" borderId="0" xfId="0" applyNumberFormat="1" applyFont="1" applyFill="1" applyBorder="1"/>
    <xf numFmtId="164" fontId="4" fillId="39" borderId="0" xfId="6" applyNumberFormat="1" applyFont="1" applyFill="1" applyBorder="1" applyAlignment="1">
      <alignment horizontal="right" wrapText="1"/>
    </xf>
    <xf numFmtId="164" fontId="4" fillId="0" borderId="0" xfId="6" applyNumberFormat="1" applyFont="1" applyFill="1" applyBorder="1" applyAlignment="1">
      <alignment horizontal="right" wrapText="1"/>
    </xf>
    <xf numFmtId="164" fontId="4" fillId="42" borderId="0" xfId="6" applyNumberFormat="1" applyFont="1" applyFill="1" applyBorder="1" applyAlignment="1">
      <alignment horizontal="right" wrapText="1"/>
    </xf>
    <xf numFmtId="164" fontId="0" fillId="44" borderId="0" xfId="0" applyNumberFormat="1" applyFill="1" applyBorder="1"/>
    <xf numFmtId="164" fontId="9" fillId="44" borderId="0" xfId="0" applyNumberFormat="1" applyFont="1" applyFill="1" applyBorder="1"/>
    <xf numFmtId="164" fontId="0" fillId="31" borderId="0" xfId="0" applyNumberFormat="1" applyFill="1" applyBorder="1"/>
    <xf numFmtId="164" fontId="0" fillId="47" borderId="0" xfId="0" applyNumberFormat="1" applyFill="1" applyBorder="1"/>
    <xf numFmtId="164" fontId="0" fillId="40" borderId="0" xfId="0" applyNumberFormat="1" applyFill="1" applyBorder="1"/>
    <xf numFmtId="164" fontId="0" fillId="49" borderId="0" xfId="0" applyNumberFormat="1" applyFill="1" applyBorder="1"/>
    <xf numFmtId="164" fontId="0" fillId="68" borderId="0" xfId="0" applyNumberFormat="1" applyFill="1" applyBorder="1"/>
    <xf numFmtId="164" fontId="4" fillId="8" borderId="0" xfId="6" applyNumberFormat="1" applyFont="1" applyFill="1" applyBorder="1" applyAlignment="1">
      <alignment horizontal="center"/>
    </xf>
    <xf numFmtId="164" fontId="0" fillId="51" borderId="0" xfId="0" applyNumberFormat="1" applyFill="1" applyBorder="1"/>
    <xf numFmtId="164" fontId="9" fillId="4" borderId="0" xfId="0" applyNumberFormat="1" applyFont="1" applyFill="1" applyBorder="1"/>
    <xf numFmtId="164" fontId="0" fillId="38" borderId="0" xfId="0" applyNumberFormat="1" applyFill="1" applyBorder="1"/>
    <xf numFmtId="3" fontId="31" fillId="0" borderId="0" xfId="0" applyNumberFormat="1" applyFont="1" applyBorder="1"/>
    <xf numFmtId="3" fontId="33" fillId="0" borderId="0" xfId="13" applyNumberFormat="1" applyFont="1" applyFill="1" applyBorder="1" applyAlignment="1">
      <alignment horizontal="right" wrapText="1"/>
    </xf>
    <xf numFmtId="165" fontId="9" fillId="31" borderId="0" xfId="0" applyNumberFormat="1" applyFont="1" applyFill="1" applyBorder="1"/>
    <xf numFmtId="165" fontId="32" fillId="0" borderId="0" xfId="0" applyNumberFormat="1" applyFont="1" applyFill="1" applyBorder="1" applyAlignment="1" applyProtection="1"/>
    <xf numFmtId="165" fontId="6" fillId="0" borderId="0" xfId="0" applyNumberFormat="1" applyFont="1" applyFill="1" applyBorder="1" applyAlignment="1">
      <alignment horizontal="right"/>
    </xf>
    <xf numFmtId="165" fontId="9" fillId="0" borderId="0" xfId="0" applyNumberFormat="1" applyFont="1" applyBorder="1"/>
    <xf numFmtId="165" fontId="4" fillId="31" borderId="0" xfId="6" applyNumberFormat="1" applyFont="1" applyFill="1" applyBorder="1" applyAlignment="1">
      <alignment horizontal="center"/>
    </xf>
    <xf numFmtId="0" fontId="32" fillId="51" borderId="0" xfId="0" applyFont="1" applyFill="1" applyBorder="1" applyAlignment="1" applyProtection="1"/>
    <xf numFmtId="1" fontId="32" fillId="51" borderId="0" xfId="0" applyNumberFormat="1" applyFont="1" applyFill="1" applyBorder="1" applyAlignment="1" applyProtection="1"/>
    <xf numFmtId="1" fontId="4" fillId="8" borderId="0" xfId="6" applyNumberFormat="1" applyFont="1" applyFill="1" applyBorder="1" applyAlignment="1">
      <alignment horizontal="center"/>
    </xf>
    <xf numFmtId="1" fontId="0" fillId="0" borderId="0" xfId="0" applyNumberFormat="1" applyBorder="1"/>
    <xf numFmtId="3" fontId="34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7" fillId="0" borderId="0" xfId="7" applyNumberFormat="1" applyFont="1" applyFill="1" applyBorder="1" applyAlignment="1">
      <alignment horizontal="right" wrapText="1"/>
    </xf>
    <xf numFmtId="3" fontId="9" fillId="0" borderId="0" xfId="0" applyNumberFormat="1" applyFont="1" applyFill="1" applyBorder="1" applyAlignment="1" applyProtection="1"/>
    <xf numFmtId="164" fontId="6" fillId="73" borderId="0" xfId="0" applyNumberFormat="1" applyFont="1" applyFill="1" applyBorder="1" applyAlignment="1">
      <alignment horizontal="right"/>
    </xf>
    <xf numFmtId="3" fontId="4" fillId="79" borderId="0" xfId="6" applyNumberFormat="1" applyFont="1" applyFill="1" applyBorder="1" applyAlignment="1">
      <alignment horizontal="center"/>
    </xf>
    <xf numFmtId="1" fontId="9" fillId="80" borderId="0" xfId="0" applyNumberFormat="1" applyFont="1" applyFill="1" applyBorder="1" applyAlignment="1" applyProtection="1"/>
    <xf numFmtId="1" fontId="9" fillId="38" borderId="0" xfId="0" applyNumberFormat="1" applyFont="1" applyFill="1" applyBorder="1" applyAlignment="1" applyProtection="1"/>
    <xf numFmtId="3" fontId="4" fillId="81" borderId="0" xfId="6" applyNumberFormat="1" applyFont="1" applyFill="1" applyBorder="1" applyAlignment="1">
      <alignment horizontal="center"/>
    </xf>
    <xf numFmtId="3" fontId="0" fillId="52" borderId="0" xfId="0" applyNumberFormat="1" applyFill="1" applyBorder="1"/>
    <xf numFmtId="0" fontId="9" fillId="38" borderId="0" xfId="0" applyNumberFormat="1" applyFont="1" applyFill="1" applyBorder="1" applyAlignment="1">
      <alignment horizontal="right"/>
    </xf>
    <xf numFmtId="2" fontId="9" fillId="38" borderId="0" xfId="0" applyNumberFormat="1" applyFont="1" applyFill="1" applyBorder="1" applyAlignment="1">
      <alignment horizontal="right"/>
    </xf>
    <xf numFmtId="0" fontId="9" fillId="60" borderId="0" xfId="0" applyNumberFormat="1" applyFont="1" applyFill="1" applyBorder="1" applyAlignment="1">
      <alignment horizontal="right"/>
    </xf>
    <xf numFmtId="0" fontId="9" fillId="56" borderId="0" xfId="0" applyNumberFormat="1" applyFont="1" applyFill="1" applyBorder="1" applyAlignment="1">
      <alignment horizontal="right"/>
    </xf>
    <xf numFmtId="0" fontId="9" fillId="31" borderId="0" xfId="0" applyNumberFormat="1" applyFont="1" applyFill="1" applyBorder="1" applyAlignment="1">
      <alignment horizontal="right"/>
    </xf>
    <xf numFmtId="0" fontId="0" fillId="38" borderId="0" xfId="0" applyNumberFormat="1" applyFill="1" applyBorder="1"/>
    <xf numFmtId="0" fontId="0" fillId="60" borderId="0" xfId="0" applyNumberFormat="1" applyFill="1" applyBorder="1"/>
    <xf numFmtId="0" fontId="0" fillId="56" borderId="0" xfId="0" applyNumberFormat="1" applyFill="1" applyBorder="1"/>
    <xf numFmtId="0" fontId="0" fillId="46" borderId="0" xfId="0" applyNumberFormat="1" applyFill="1" applyBorder="1"/>
    <xf numFmtId="0" fontId="0" fillId="58" borderId="0" xfId="0" applyNumberFormat="1" applyFill="1" applyBorder="1"/>
    <xf numFmtId="3" fontId="7" fillId="0" borderId="0" xfId="1" applyNumberFormat="1" applyFont="1" applyBorder="1"/>
    <xf numFmtId="3" fontId="24" fillId="66" borderId="0" xfId="0" applyNumberFormat="1" applyFont="1" applyFill="1" applyBorder="1"/>
    <xf numFmtId="3" fontId="29" fillId="38" borderId="0" xfId="0" applyNumberFormat="1" applyFont="1" applyFill="1" applyBorder="1" applyAlignment="1">
      <alignment horizontal="right"/>
    </xf>
    <xf numFmtId="3" fontId="29" fillId="58" borderId="0" xfId="0" applyNumberFormat="1" applyFont="1" applyFill="1" applyBorder="1" applyAlignment="1">
      <alignment horizontal="right"/>
    </xf>
  </cellXfs>
  <cellStyles count="23">
    <cellStyle name="Standard" xfId="0" builtinId="0"/>
    <cellStyle name="Standard 15" xfId="15"/>
    <cellStyle name="Standard 2" xfId="18"/>
    <cellStyle name="Standard 3" xfId="19"/>
    <cellStyle name="Standard 3 2" xfId="21"/>
    <cellStyle name="Standard 4" xfId="22"/>
    <cellStyle name="Standard 4 3" xfId="20"/>
    <cellStyle name="Standard_Gemeinden" xfId="1"/>
    <cellStyle name="Standard_Gemeinden_1" xfId="14"/>
    <cellStyle name="Standard_Kreise" xfId="2"/>
    <cellStyle name="Standard_Kreise %" xfId="3"/>
    <cellStyle name="Standard_Kreise %_1" xfId="4"/>
    <cellStyle name="Standard_Kreise_1" xfId="13"/>
    <cellStyle name="Standard_NRW" xfId="8"/>
    <cellStyle name="Standard_NRW_1" xfId="16"/>
    <cellStyle name="Standard_Planungsregionen" xfId="12"/>
    <cellStyle name="Standard_RBZ" xfId="5"/>
    <cellStyle name="Standard_RBZ_2" xfId="9"/>
    <cellStyle name="Standard_RBZ_3" xfId="11"/>
    <cellStyle name="Standard_Tabelle1" xfId="6"/>
    <cellStyle name="Standard_Tabelle1_1" xfId="7"/>
    <cellStyle name="Standard_Tabelle1_3" xfId="17"/>
    <cellStyle name="Standard_Tabelle2" xfId="10"/>
  </cellStyles>
  <dxfs count="0"/>
  <tableStyles count="0" defaultTableStyle="TableStyleMedium9" defaultPivotStyle="PivotStyleLight16"/>
  <colors>
    <mruColors>
      <color rgb="FFFFCD9B"/>
      <color rgb="FFFFFFCC"/>
      <color rgb="FFD9D9D9"/>
      <color rgb="FF00CCFF"/>
      <color rgb="FFB1F6FD"/>
      <color rgb="FFFFCCFF"/>
      <color rgb="FFFDE2CB"/>
      <color rgb="FFFDEFBA"/>
      <color rgb="FFFDEBA1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tabSelected="1" zoomScale="90" zoomScaleNormal="90" workbookViewId="0">
      <selection activeCell="A17" sqref="A17"/>
    </sheetView>
  </sheetViews>
  <sheetFormatPr baseColWidth="10" defaultRowHeight="12.5" x14ac:dyDescent="0.25"/>
  <sheetData>
    <row r="1" spans="1:1" ht="14.5" x14ac:dyDescent="0.35">
      <c r="A1" s="244" t="s">
        <v>991</v>
      </c>
    </row>
    <row r="2" spans="1:1" s="126" customFormat="1" ht="14.5" x14ac:dyDescent="0.35">
      <c r="A2" s="245"/>
    </row>
    <row r="3" spans="1:1" s="126" customFormat="1" ht="14" x14ac:dyDescent="0.3">
      <c r="A3" s="249" t="s">
        <v>1002</v>
      </c>
    </row>
    <row r="4" spans="1:1" x14ac:dyDescent="0.25">
      <c r="A4" s="249" t="s">
        <v>993</v>
      </c>
    </row>
    <row r="5" spans="1:1" x14ac:dyDescent="0.25">
      <c r="A5" s="249" t="s">
        <v>994</v>
      </c>
    </row>
    <row r="6" spans="1:1" x14ac:dyDescent="0.25">
      <c r="A6" s="249" t="s">
        <v>992</v>
      </c>
    </row>
    <row r="7" spans="1:1" x14ac:dyDescent="0.25">
      <c r="A7" s="249" t="s">
        <v>1012</v>
      </c>
    </row>
    <row r="9" spans="1:1" x14ac:dyDescent="0.25">
      <c r="A9" s="249" t="s">
        <v>989</v>
      </c>
    </row>
    <row r="10" spans="1:1" x14ac:dyDescent="0.25">
      <c r="A10" s="249" t="s">
        <v>990</v>
      </c>
    </row>
    <row r="11" spans="1:1" ht="14.5" x14ac:dyDescent="0.35">
      <c r="A11" s="245"/>
    </row>
    <row r="12" spans="1:1" x14ac:dyDescent="0.25">
      <c r="A12" s="249" t="s">
        <v>1011</v>
      </c>
    </row>
    <row r="13" spans="1:1" ht="14.5" x14ac:dyDescent="0.35">
      <c r="A13" s="245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E120"/>
  <sheetViews>
    <sheetView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X36" sqref="X36"/>
    </sheetView>
  </sheetViews>
  <sheetFormatPr baseColWidth="10" defaultColWidth="20.453125" defaultRowHeight="12.5" x14ac:dyDescent="0.25"/>
  <cols>
    <col min="1" max="1" width="20.453125" style="248"/>
    <col min="2" max="2" width="20.453125" style="248" customWidth="1"/>
    <col min="3" max="3" width="22.54296875" style="248" customWidth="1"/>
    <col min="4" max="10" width="23.54296875" style="248" customWidth="1"/>
    <col min="11" max="11" width="22.54296875" style="248" customWidth="1"/>
    <col min="12" max="13" width="24" style="248" customWidth="1"/>
    <col min="14" max="14" width="21.81640625" style="10" customWidth="1"/>
    <col min="15" max="17" width="22" style="10" customWidth="1"/>
    <col min="18" max="19" width="24.54296875" style="10" customWidth="1"/>
    <col min="20" max="20" width="23.81640625" style="10" customWidth="1"/>
    <col min="21" max="22" width="25.26953125" style="10" customWidth="1"/>
    <col min="23" max="23" width="27.1796875" style="10" customWidth="1"/>
    <col min="24" max="24" width="31.26953125" style="10" customWidth="1"/>
    <col min="25" max="25" width="25.1796875" style="10" customWidth="1"/>
    <col min="26" max="26" width="23.81640625" style="10" customWidth="1"/>
    <col min="27" max="30" width="32" style="248" customWidth="1"/>
    <col min="31" max="16384" width="20.453125" style="248"/>
  </cols>
  <sheetData>
    <row r="1" spans="1:31" x14ac:dyDescent="0.25">
      <c r="A1" s="248" t="s">
        <v>922</v>
      </c>
      <c r="B1" s="20" t="s">
        <v>922</v>
      </c>
      <c r="C1" s="14" t="s">
        <v>1001</v>
      </c>
      <c r="D1" s="14" t="s">
        <v>1000</v>
      </c>
      <c r="E1" s="21" t="s">
        <v>934</v>
      </c>
      <c r="F1" s="21" t="s">
        <v>958</v>
      </c>
      <c r="G1" s="21" t="s">
        <v>957</v>
      </c>
      <c r="H1" s="21" t="s">
        <v>935</v>
      </c>
      <c r="I1" s="21" t="s">
        <v>955</v>
      </c>
      <c r="J1" s="22" t="s">
        <v>1004</v>
      </c>
      <c r="K1" s="22" t="s">
        <v>959</v>
      </c>
      <c r="L1" s="22" t="s">
        <v>960</v>
      </c>
      <c r="M1" s="23" t="s">
        <v>1005</v>
      </c>
      <c r="N1" s="23" t="s">
        <v>961</v>
      </c>
      <c r="O1" s="23" t="s">
        <v>962</v>
      </c>
      <c r="P1" s="71" t="s">
        <v>1008</v>
      </c>
      <c r="Q1" s="71" t="s">
        <v>963</v>
      </c>
      <c r="R1" s="71" t="s">
        <v>964</v>
      </c>
      <c r="S1" s="58" t="s">
        <v>1006</v>
      </c>
      <c r="T1" s="58" t="s">
        <v>965</v>
      </c>
      <c r="U1" s="137" t="s">
        <v>966</v>
      </c>
      <c r="V1" s="25" t="s">
        <v>1007</v>
      </c>
      <c r="W1" s="25" t="s">
        <v>967</v>
      </c>
      <c r="X1" s="138" t="s">
        <v>968</v>
      </c>
      <c r="Y1" s="26" t="s">
        <v>970</v>
      </c>
      <c r="Z1" s="27" t="s">
        <v>969</v>
      </c>
      <c r="AA1" s="108" t="s">
        <v>998</v>
      </c>
      <c r="AB1" s="109" t="s">
        <v>999</v>
      </c>
      <c r="AC1" s="108" t="s">
        <v>986</v>
      </c>
      <c r="AD1" s="109" t="s">
        <v>987</v>
      </c>
      <c r="AE1" s="28"/>
    </row>
    <row r="2" spans="1:31" s="10" customFormat="1" ht="14.5" x14ac:dyDescent="0.35">
      <c r="A2" s="10" t="s">
        <v>916</v>
      </c>
      <c r="B2" s="33" t="s">
        <v>203</v>
      </c>
      <c r="C2" s="150">
        <v>1663435</v>
      </c>
      <c r="D2" s="150">
        <v>12055.808657642741</v>
      </c>
      <c r="E2" s="151">
        <v>0</v>
      </c>
      <c r="F2" s="151">
        <v>0</v>
      </c>
      <c r="G2" s="151">
        <v>0</v>
      </c>
      <c r="H2" s="151">
        <v>0</v>
      </c>
      <c r="I2" s="151">
        <v>0</v>
      </c>
      <c r="J2" s="91"/>
      <c r="K2" s="131"/>
      <c r="L2" s="131"/>
      <c r="M2" s="152"/>
      <c r="N2" s="152"/>
      <c r="O2" s="152"/>
      <c r="P2" s="153">
        <v>2</v>
      </c>
      <c r="Q2" s="153">
        <v>8</v>
      </c>
      <c r="R2" s="153">
        <v>119.02</v>
      </c>
      <c r="S2" s="131"/>
      <c r="T2" s="131"/>
      <c r="U2" s="131"/>
      <c r="V2" s="154"/>
      <c r="W2" s="154"/>
      <c r="X2" s="154"/>
      <c r="Y2" s="60">
        <f t="shared" ref="Y2:Z7" si="0">F2+K2+N2+Q2+T2+W2</f>
        <v>8</v>
      </c>
      <c r="Z2" s="60">
        <f t="shared" si="0"/>
        <v>119.02</v>
      </c>
      <c r="AA2" s="155">
        <v>650</v>
      </c>
      <c r="AB2" s="155">
        <v>583</v>
      </c>
      <c r="AC2" s="155">
        <v>1314</v>
      </c>
      <c r="AD2" s="155">
        <v>1054</v>
      </c>
      <c r="AE2" s="34"/>
    </row>
    <row r="3" spans="1:31" s="10" customFormat="1" ht="14.5" x14ac:dyDescent="0.35">
      <c r="A3" s="10" t="s">
        <v>917</v>
      </c>
      <c r="B3" s="33" t="s">
        <v>57</v>
      </c>
      <c r="C3" s="150">
        <v>2085331</v>
      </c>
      <c r="D3" s="150">
        <v>15113.516021876898</v>
      </c>
      <c r="E3" s="151">
        <v>2</v>
      </c>
      <c r="F3" s="151">
        <v>2</v>
      </c>
      <c r="G3" s="151">
        <v>34</v>
      </c>
      <c r="H3" s="151">
        <v>199.84200000000001</v>
      </c>
      <c r="I3" s="151">
        <v>99.921000000000006</v>
      </c>
      <c r="J3" s="91">
        <v>2</v>
      </c>
      <c r="K3" s="131">
        <v>2</v>
      </c>
      <c r="L3" s="131">
        <v>924.48</v>
      </c>
      <c r="M3" s="152"/>
      <c r="N3" s="152"/>
      <c r="O3" s="152"/>
      <c r="P3" s="153">
        <v>8</v>
      </c>
      <c r="Q3" s="153">
        <v>17</v>
      </c>
      <c r="R3" s="153">
        <v>287.35899999999998</v>
      </c>
      <c r="S3" s="131">
        <v>1</v>
      </c>
      <c r="T3" s="131">
        <v>1</v>
      </c>
      <c r="U3" s="131">
        <v>19.5</v>
      </c>
      <c r="V3" s="154">
        <v>1</v>
      </c>
      <c r="W3" s="154">
        <v>1</v>
      </c>
      <c r="X3" s="154">
        <v>2.5</v>
      </c>
      <c r="Y3" s="60">
        <f t="shared" si="0"/>
        <v>23</v>
      </c>
      <c r="Z3" s="60">
        <f t="shared" si="0"/>
        <v>1267.8389999999999</v>
      </c>
      <c r="AA3" s="155">
        <v>859</v>
      </c>
      <c r="AB3" s="155">
        <v>835</v>
      </c>
      <c r="AC3" s="155">
        <v>1687</v>
      </c>
      <c r="AD3" s="155">
        <v>1671</v>
      </c>
      <c r="AE3" s="34"/>
    </row>
    <row r="4" spans="1:31" s="10" customFormat="1" ht="14.5" x14ac:dyDescent="0.35">
      <c r="A4" s="10" t="s">
        <v>921</v>
      </c>
      <c r="B4" s="33" t="s">
        <v>10</v>
      </c>
      <c r="C4" s="150">
        <v>1389636</v>
      </c>
      <c r="D4" s="150">
        <v>10071.439953933896</v>
      </c>
      <c r="E4" s="151">
        <v>1</v>
      </c>
      <c r="F4" s="151">
        <v>1</v>
      </c>
      <c r="G4" s="151">
        <v>12.61</v>
      </c>
      <c r="H4" s="151">
        <v>108.009</v>
      </c>
      <c r="I4" s="151">
        <v>54.0045</v>
      </c>
      <c r="J4" s="91">
        <v>1</v>
      </c>
      <c r="K4" s="131">
        <v>3</v>
      </c>
      <c r="L4" s="131">
        <v>20.6</v>
      </c>
      <c r="M4" s="152"/>
      <c r="N4" s="152"/>
      <c r="O4" s="152"/>
      <c r="P4" s="153">
        <v>1</v>
      </c>
      <c r="Q4" s="153">
        <v>2</v>
      </c>
      <c r="R4" s="153">
        <v>10</v>
      </c>
      <c r="S4" s="131">
        <v>2</v>
      </c>
      <c r="T4" s="131">
        <v>3</v>
      </c>
      <c r="U4" s="131">
        <v>211.79</v>
      </c>
      <c r="V4" s="154"/>
      <c r="W4" s="154"/>
      <c r="X4" s="154"/>
      <c r="Y4" s="60">
        <f t="shared" si="0"/>
        <v>9</v>
      </c>
      <c r="Z4" s="60">
        <f t="shared" si="0"/>
        <v>255</v>
      </c>
      <c r="AA4" s="155">
        <v>576</v>
      </c>
      <c r="AB4" s="155">
        <v>292</v>
      </c>
      <c r="AC4" s="155">
        <v>1096</v>
      </c>
      <c r="AD4" s="155">
        <v>572</v>
      </c>
      <c r="AE4" s="34"/>
    </row>
    <row r="5" spans="1:31" s="10" customFormat="1" ht="14.5" x14ac:dyDescent="0.35">
      <c r="A5" s="10" t="s">
        <v>920</v>
      </c>
      <c r="B5" s="33" t="s">
        <v>923</v>
      </c>
      <c r="C5" s="150">
        <v>5147820</v>
      </c>
      <c r="D5" s="150">
        <v>37309.021947948946</v>
      </c>
      <c r="E5" s="151">
        <v>8</v>
      </c>
      <c r="F5" s="151">
        <v>9</v>
      </c>
      <c r="G5" s="151">
        <v>191.29999999999998</v>
      </c>
      <c r="H5" s="151">
        <v>1224.8230000000001</v>
      </c>
      <c r="I5" s="151">
        <v>612.41150000000005</v>
      </c>
      <c r="J5" s="91">
        <v>8</v>
      </c>
      <c r="K5" s="131">
        <v>20</v>
      </c>
      <c r="L5" s="131">
        <v>5161.3860000000004</v>
      </c>
      <c r="M5" s="152"/>
      <c r="N5" s="152"/>
      <c r="O5" s="152"/>
      <c r="P5" s="153">
        <v>18</v>
      </c>
      <c r="Q5" s="153">
        <v>45</v>
      </c>
      <c r="R5" s="153">
        <v>4562.5630000000001</v>
      </c>
      <c r="S5" s="131">
        <v>2</v>
      </c>
      <c r="T5" s="131">
        <v>4</v>
      </c>
      <c r="U5" s="131">
        <v>43.838999999999999</v>
      </c>
      <c r="V5" s="154">
        <v>5</v>
      </c>
      <c r="W5" s="154"/>
      <c r="X5" s="154"/>
      <c r="Y5" s="60">
        <f t="shared" si="0"/>
        <v>78</v>
      </c>
      <c r="Z5" s="60">
        <f t="shared" si="0"/>
        <v>9959.0879999999997</v>
      </c>
      <c r="AA5" s="155">
        <v>2030</v>
      </c>
      <c r="AB5" s="155">
        <v>233</v>
      </c>
      <c r="AC5" s="155">
        <v>3546</v>
      </c>
      <c r="AD5" s="155">
        <v>451</v>
      </c>
      <c r="AE5" s="34"/>
    </row>
    <row r="6" spans="1:31" s="10" customFormat="1" ht="14.5" x14ac:dyDescent="0.35">
      <c r="A6" s="10" t="s">
        <v>919</v>
      </c>
      <c r="B6" s="33" t="s">
        <v>65</v>
      </c>
      <c r="C6" s="150">
        <v>3325300</v>
      </c>
      <c r="D6" s="150">
        <v>24100.238680356859</v>
      </c>
      <c r="E6" s="151">
        <v>4</v>
      </c>
      <c r="F6" s="151">
        <v>9</v>
      </c>
      <c r="G6" s="151">
        <v>165.7</v>
      </c>
      <c r="H6" s="151">
        <v>561.12099999999998</v>
      </c>
      <c r="I6" s="151">
        <v>280.56049999999999</v>
      </c>
      <c r="J6" s="91">
        <v>3</v>
      </c>
      <c r="K6" s="131">
        <v>7</v>
      </c>
      <c r="L6" s="131">
        <v>99.802000000000007</v>
      </c>
      <c r="M6" s="152">
        <v>1</v>
      </c>
      <c r="N6" s="152">
        <v>5</v>
      </c>
      <c r="O6" s="152">
        <v>3828</v>
      </c>
      <c r="P6" s="153">
        <v>15</v>
      </c>
      <c r="Q6" s="153">
        <v>44</v>
      </c>
      <c r="R6" s="153">
        <v>1788.4590000000001</v>
      </c>
      <c r="S6" s="131">
        <v>3</v>
      </c>
      <c r="T6" s="131">
        <v>6</v>
      </c>
      <c r="U6" s="131">
        <v>151.88</v>
      </c>
      <c r="V6" s="154"/>
      <c r="W6" s="154">
        <v>10</v>
      </c>
      <c r="X6" s="154">
        <v>1422.4159999999999</v>
      </c>
      <c r="Y6" s="60">
        <f t="shared" si="0"/>
        <v>81</v>
      </c>
      <c r="Z6" s="60">
        <f t="shared" si="0"/>
        <v>7456.2570000000005</v>
      </c>
      <c r="AA6" s="155">
        <v>1490</v>
      </c>
      <c r="AB6" s="155">
        <v>280</v>
      </c>
      <c r="AC6" s="155">
        <v>2865</v>
      </c>
      <c r="AD6" s="155">
        <v>521</v>
      </c>
      <c r="AE6" s="34"/>
    </row>
    <row r="7" spans="1:31" s="10" customFormat="1" ht="14.5" x14ac:dyDescent="0.35">
      <c r="A7" s="10" t="s">
        <v>918</v>
      </c>
      <c r="B7" s="10" t="s">
        <v>155</v>
      </c>
      <c r="C7" s="150">
        <v>4527594</v>
      </c>
      <c r="D7" s="150">
        <v>32813.910338240647</v>
      </c>
      <c r="E7" s="151">
        <v>6</v>
      </c>
      <c r="F7" s="151">
        <v>7</v>
      </c>
      <c r="G7" s="151">
        <v>144.1</v>
      </c>
      <c r="H7" s="151">
        <v>864.43399999999997</v>
      </c>
      <c r="I7" s="151">
        <v>432.21699999999998</v>
      </c>
      <c r="J7" s="91">
        <v>1</v>
      </c>
      <c r="K7" s="131">
        <v>6</v>
      </c>
      <c r="L7" s="131">
        <v>79.3</v>
      </c>
      <c r="M7" s="152">
        <v>9</v>
      </c>
      <c r="N7" s="152">
        <v>16</v>
      </c>
      <c r="O7" s="152">
        <v>5282.4</v>
      </c>
      <c r="P7" s="153">
        <v>16</v>
      </c>
      <c r="Q7" s="153">
        <v>24</v>
      </c>
      <c r="R7" s="153">
        <v>3011.6464999999998</v>
      </c>
      <c r="S7" s="131">
        <v>4</v>
      </c>
      <c r="T7" s="131">
        <v>5</v>
      </c>
      <c r="U7" s="131">
        <v>279.42</v>
      </c>
      <c r="V7" s="154">
        <v>3</v>
      </c>
      <c r="W7" s="154">
        <v>7</v>
      </c>
      <c r="X7" s="154">
        <v>135.77000000000001</v>
      </c>
      <c r="Y7" s="60">
        <f t="shared" si="0"/>
        <v>65</v>
      </c>
      <c r="Z7" s="60">
        <f t="shared" si="0"/>
        <v>8932.6364999999987</v>
      </c>
      <c r="AA7" s="155">
        <v>1784</v>
      </c>
      <c r="AB7" s="155">
        <v>961</v>
      </c>
      <c r="AC7" s="155">
        <v>3468</v>
      </c>
      <c r="AD7" s="155">
        <v>1830</v>
      </c>
    </row>
    <row r="8" spans="1:31" ht="14.5" x14ac:dyDescent="0.35">
      <c r="E8" s="35"/>
      <c r="F8" s="35"/>
      <c r="G8" s="35"/>
      <c r="H8" s="35"/>
      <c r="I8" s="35"/>
      <c r="J8" s="35"/>
      <c r="K8" s="35"/>
      <c r="L8" s="35"/>
      <c r="M8" s="35"/>
      <c r="N8" s="16"/>
      <c r="O8" s="16"/>
      <c r="P8" s="16"/>
      <c r="T8" s="16"/>
      <c r="U8" s="16"/>
      <c r="V8" s="16"/>
    </row>
    <row r="9" spans="1:31" s="13" customFormat="1" ht="13" x14ac:dyDescent="0.3">
      <c r="B9" s="13" t="s">
        <v>341</v>
      </c>
      <c r="C9" s="13">
        <v>18139116</v>
      </c>
      <c r="D9" s="13">
        <v>131463.9356</v>
      </c>
      <c r="E9" s="18">
        <v>21</v>
      </c>
      <c r="F9" s="18">
        <v>28</v>
      </c>
      <c r="G9" s="18">
        <v>547.70999999999992</v>
      </c>
      <c r="H9" s="18">
        <v>2958.2290000000003</v>
      </c>
      <c r="I9" s="18">
        <v>1479.1145000000001</v>
      </c>
      <c r="J9" s="18">
        <f>SUM(J2:J7)</f>
        <v>15</v>
      </c>
      <c r="K9" s="18">
        <f t="shared" ref="K9:Z9" si="1">SUM(K2:K7)</f>
        <v>38</v>
      </c>
      <c r="L9" s="18">
        <f t="shared" si="1"/>
        <v>6285.5680000000002</v>
      </c>
      <c r="M9" s="18">
        <f t="shared" si="1"/>
        <v>10</v>
      </c>
      <c r="N9" s="18">
        <f t="shared" si="1"/>
        <v>21</v>
      </c>
      <c r="O9" s="18">
        <f t="shared" si="1"/>
        <v>9110.4</v>
      </c>
      <c r="P9" s="18">
        <f t="shared" si="1"/>
        <v>60</v>
      </c>
      <c r="Q9" s="18">
        <f t="shared" si="1"/>
        <v>140</v>
      </c>
      <c r="R9" s="18">
        <f t="shared" si="1"/>
        <v>9779.0475000000006</v>
      </c>
      <c r="S9" s="18">
        <f t="shared" si="1"/>
        <v>12</v>
      </c>
      <c r="T9" s="18">
        <f t="shared" si="1"/>
        <v>19</v>
      </c>
      <c r="U9" s="18">
        <f t="shared" si="1"/>
        <v>706.42900000000009</v>
      </c>
      <c r="V9" s="18">
        <f t="shared" si="1"/>
        <v>9</v>
      </c>
      <c r="W9" s="18">
        <f t="shared" si="1"/>
        <v>18</v>
      </c>
      <c r="X9" s="18">
        <f t="shared" si="1"/>
        <v>1560.6859999999999</v>
      </c>
      <c r="Y9" s="18">
        <f>SUM(Y2:Y7)</f>
        <v>264</v>
      </c>
      <c r="Z9" s="18">
        <f t="shared" si="1"/>
        <v>27989.840499999998</v>
      </c>
      <c r="AA9" s="19">
        <f>SUM(AA2:AA7)</f>
        <v>7389</v>
      </c>
      <c r="AB9" s="19">
        <f>SUM(AB2:AB7)</f>
        <v>3184</v>
      </c>
      <c r="AC9" s="19">
        <f>SUM(AC2:AC7)</f>
        <v>13976</v>
      </c>
      <c r="AD9" s="19">
        <f>SUM(AD2:AD7)</f>
        <v>6099</v>
      </c>
    </row>
    <row r="10" spans="1:31" ht="13" x14ac:dyDescent="0.3">
      <c r="D10" s="18"/>
      <c r="E10" s="18"/>
      <c r="F10" s="18"/>
      <c r="G10" s="18"/>
      <c r="H10" s="18"/>
      <c r="I10" s="18"/>
      <c r="J10" s="18"/>
      <c r="K10" s="18"/>
      <c r="L10" s="156"/>
      <c r="M10" s="156"/>
      <c r="N10" s="16"/>
    </row>
    <row r="11" spans="1:31" ht="14.5" x14ac:dyDescent="0.35">
      <c r="D11" s="18"/>
      <c r="E11" s="18"/>
      <c r="F11" s="18"/>
      <c r="G11" s="18"/>
      <c r="H11" s="18"/>
      <c r="I11" s="18"/>
      <c r="J11" s="18"/>
      <c r="K11" s="36"/>
      <c r="L11" s="157"/>
      <c r="M11" s="157"/>
      <c r="N11" s="16"/>
      <c r="Q11" s="36"/>
    </row>
    <row r="12" spans="1:31" x14ac:dyDescent="0.25">
      <c r="L12" s="156"/>
      <c r="M12" s="156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</row>
    <row r="13" spans="1:31" x14ac:dyDescent="0.25">
      <c r="L13" s="156"/>
      <c r="M13" s="156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</row>
    <row r="14" spans="1:31" x14ac:dyDescent="0.25">
      <c r="L14" s="156"/>
      <c r="M14" s="156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</row>
    <row r="15" spans="1:31" x14ac:dyDescent="0.25">
      <c r="L15" s="156"/>
      <c r="M15" s="156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</row>
    <row r="16" spans="1:31" x14ac:dyDescent="0.25">
      <c r="L16" s="156"/>
      <c r="M16" s="156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</row>
    <row r="17" spans="12:26" x14ac:dyDescent="0.25">
      <c r="L17" s="156"/>
      <c r="M17" s="156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48"/>
    </row>
    <row r="18" spans="12:26" x14ac:dyDescent="0.25">
      <c r="L18" s="156"/>
      <c r="M18" s="156"/>
      <c r="N18" s="248"/>
      <c r="O18" s="248"/>
      <c r="P18" s="248"/>
      <c r="Q18" s="248"/>
      <c r="R18" s="248"/>
      <c r="S18" s="248"/>
      <c r="T18" s="248"/>
      <c r="U18" s="248"/>
      <c r="V18" s="248"/>
      <c r="W18" s="248"/>
      <c r="X18" s="248"/>
      <c r="Y18" s="248"/>
      <c r="Z18" s="248"/>
    </row>
    <row r="19" spans="12:26" x14ac:dyDescent="0.25">
      <c r="L19" s="156"/>
      <c r="M19" s="156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</row>
    <row r="20" spans="12:26" x14ac:dyDescent="0.25">
      <c r="L20" s="157"/>
      <c r="M20" s="157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</row>
    <row r="21" spans="12:26" x14ac:dyDescent="0.25">
      <c r="L21" s="156"/>
      <c r="M21" s="156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</row>
    <row r="22" spans="12:26" x14ac:dyDescent="0.25">
      <c r="L22" s="156"/>
      <c r="M22" s="156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48"/>
    </row>
    <row r="23" spans="12:26" x14ac:dyDescent="0.25">
      <c r="L23" s="156"/>
      <c r="M23" s="156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</row>
    <row r="24" spans="12:26" x14ac:dyDescent="0.25">
      <c r="L24" s="157"/>
      <c r="M24" s="157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</row>
    <row r="25" spans="12:26" x14ac:dyDescent="0.25">
      <c r="L25" s="156"/>
      <c r="M25" s="156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</row>
    <row r="26" spans="12:26" x14ac:dyDescent="0.25">
      <c r="L26" s="156"/>
      <c r="M26" s="156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48"/>
      <c r="Z26" s="248"/>
    </row>
    <row r="27" spans="12:26" x14ac:dyDescent="0.25">
      <c r="L27" s="156"/>
      <c r="M27" s="156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</row>
    <row r="28" spans="12:26" x14ac:dyDescent="0.25">
      <c r="L28" s="157"/>
      <c r="M28" s="157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Y28" s="248"/>
      <c r="Z28" s="248"/>
    </row>
    <row r="29" spans="12:26" x14ac:dyDescent="0.25">
      <c r="L29" s="156"/>
      <c r="M29" s="156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8"/>
      <c r="Y29" s="248"/>
      <c r="Z29" s="248"/>
    </row>
    <row r="30" spans="12:26" x14ac:dyDescent="0.25">
      <c r="L30" s="156"/>
      <c r="M30" s="156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48"/>
    </row>
    <row r="31" spans="12:26" x14ac:dyDescent="0.25">
      <c r="L31" s="156"/>
      <c r="M31" s="156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</row>
    <row r="32" spans="12:26" x14ac:dyDescent="0.25">
      <c r="L32" s="156"/>
      <c r="M32" s="156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8"/>
      <c r="Y32" s="248"/>
      <c r="Z32" s="248"/>
    </row>
    <row r="33" spans="12:26" x14ac:dyDescent="0.25">
      <c r="L33" s="156"/>
      <c r="M33" s="156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</row>
    <row r="34" spans="12:26" x14ac:dyDescent="0.25">
      <c r="L34" s="156"/>
      <c r="M34" s="156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248"/>
      <c r="Z34" s="248"/>
    </row>
    <row r="35" spans="12:26" x14ac:dyDescent="0.25">
      <c r="L35" s="156"/>
      <c r="M35" s="156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</row>
    <row r="36" spans="12:26" x14ac:dyDescent="0.25">
      <c r="L36" s="156"/>
      <c r="M36" s="156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</row>
    <row r="37" spans="12:26" x14ac:dyDescent="0.25">
      <c r="L37" s="156"/>
      <c r="M37" s="156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</row>
    <row r="38" spans="12:26" x14ac:dyDescent="0.25">
      <c r="L38" s="157"/>
      <c r="M38" s="157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</row>
    <row r="39" spans="12:26" x14ac:dyDescent="0.25">
      <c r="L39" s="156"/>
      <c r="M39" s="156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</row>
    <row r="40" spans="12:26" x14ac:dyDescent="0.25">
      <c r="L40" s="156"/>
      <c r="M40" s="156"/>
      <c r="N40" s="248"/>
      <c r="O40" s="248"/>
      <c r="P40" s="248"/>
      <c r="Q40" s="248"/>
      <c r="R40" s="248"/>
      <c r="S40" s="248"/>
      <c r="T40" s="248"/>
      <c r="U40" s="248"/>
      <c r="V40" s="248"/>
      <c r="W40" s="248"/>
      <c r="X40" s="248"/>
      <c r="Y40" s="248"/>
      <c r="Z40" s="248"/>
    </row>
    <row r="41" spans="12:26" x14ac:dyDescent="0.25">
      <c r="L41" s="156"/>
      <c r="M41" s="156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248"/>
    </row>
    <row r="42" spans="12:26" x14ac:dyDescent="0.25">
      <c r="L42" s="156"/>
      <c r="M42" s="156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</row>
    <row r="43" spans="12:26" x14ac:dyDescent="0.25">
      <c r="L43" s="156"/>
      <c r="M43" s="156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248"/>
      <c r="Y43" s="248"/>
      <c r="Z43" s="248"/>
    </row>
    <row r="44" spans="12:26" x14ac:dyDescent="0.25">
      <c r="L44" s="157"/>
      <c r="M44" s="157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</row>
    <row r="45" spans="12:26" x14ac:dyDescent="0.25">
      <c r="L45" s="157"/>
      <c r="M45" s="157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</row>
    <row r="46" spans="12:26" x14ac:dyDescent="0.25">
      <c r="L46" s="156"/>
      <c r="M46" s="156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</row>
    <row r="47" spans="12:26" x14ac:dyDescent="0.25">
      <c r="L47" s="157"/>
      <c r="M47" s="157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</row>
    <row r="48" spans="12:26" x14ac:dyDescent="0.25">
      <c r="L48" s="157"/>
      <c r="M48" s="157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</row>
    <row r="49" spans="12:26" x14ac:dyDescent="0.25">
      <c r="L49" s="157"/>
      <c r="M49" s="157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</row>
    <row r="50" spans="12:26" x14ac:dyDescent="0.25">
      <c r="L50" s="157"/>
      <c r="M50" s="157"/>
      <c r="N50" s="248"/>
      <c r="O50" s="248"/>
      <c r="P50" s="248"/>
      <c r="Q50" s="248"/>
      <c r="R50" s="248"/>
      <c r="S50" s="248"/>
      <c r="T50" s="248"/>
      <c r="U50" s="248"/>
      <c r="V50" s="248"/>
      <c r="W50" s="248"/>
      <c r="X50" s="248"/>
      <c r="Y50" s="248"/>
      <c r="Z50" s="248"/>
    </row>
    <row r="51" spans="12:26" x14ac:dyDescent="0.25">
      <c r="L51" s="157"/>
      <c r="M51" s="157"/>
      <c r="N51" s="248"/>
      <c r="O51" s="248"/>
      <c r="P51" s="248"/>
      <c r="Q51" s="248"/>
      <c r="R51" s="248"/>
      <c r="S51" s="248"/>
      <c r="T51" s="248"/>
      <c r="U51" s="248"/>
      <c r="V51" s="248"/>
      <c r="W51" s="248"/>
      <c r="X51" s="248"/>
      <c r="Y51" s="248"/>
      <c r="Z51" s="248"/>
    </row>
    <row r="52" spans="12:26" x14ac:dyDescent="0.25">
      <c r="L52" s="156"/>
      <c r="M52" s="156"/>
      <c r="N52" s="248"/>
      <c r="O52" s="248"/>
      <c r="P52" s="248"/>
      <c r="Q52" s="248"/>
      <c r="R52" s="248"/>
      <c r="S52" s="248"/>
      <c r="T52" s="248"/>
      <c r="U52" s="248"/>
      <c r="V52" s="248"/>
      <c r="W52" s="248"/>
      <c r="X52" s="248"/>
      <c r="Y52" s="248"/>
      <c r="Z52" s="248"/>
    </row>
    <row r="53" spans="12:26" x14ac:dyDescent="0.25">
      <c r="L53" s="156"/>
      <c r="M53" s="156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</row>
    <row r="54" spans="12:26" x14ac:dyDescent="0.25">
      <c r="L54" s="156"/>
      <c r="M54" s="156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</row>
    <row r="55" spans="12:26" x14ac:dyDescent="0.25">
      <c r="L55" s="156"/>
      <c r="M55" s="156"/>
      <c r="N55" s="248"/>
      <c r="O55" s="248"/>
      <c r="P55" s="248"/>
      <c r="Q55" s="248"/>
      <c r="R55" s="248"/>
      <c r="S55" s="248"/>
      <c r="T55" s="248"/>
      <c r="U55" s="248"/>
      <c r="V55" s="248"/>
      <c r="W55" s="248"/>
      <c r="X55" s="248"/>
      <c r="Y55" s="248"/>
      <c r="Z55" s="248"/>
    </row>
    <row r="56" spans="12:26" x14ac:dyDescent="0.25">
      <c r="L56" s="156"/>
      <c r="M56" s="156"/>
      <c r="N56" s="248"/>
      <c r="O56" s="248"/>
      <c r="P56" s="248"/>
      <c r="Q56" s="248"/>
      <c r="R56" s="248"/>
      <c r="S56" s="248"/>
      <c r="T56" s="248"/>
      <c r="U56" s="248"/>
      <c r="V56" s="248"/>
      <c r="W56" s="248"/>
      <c r="X56" s="248"/>
      <c r="Y56" s="248"/>
      <c r="Z56" s="248"/>
    </row>
    <row r="57" spans="12:26" x14ac:dyDescent="0.25">
      <c r="L57" s="156"/>
      <c r="M57" s="156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</row>
    <row r="58" spans="12:26" x14ac:dyDescent="0.25">
      <c r="L58" s="156"/>
      <c r="M58" s="156"/>
      <c r="N58" s="248"/>
      <c r="O58" s="248"/>
      <c r="P58" s="248"/>
      <c r="Q58" s="248"/>
      <c r="R58" s="248"/>
      <c r="S58" s="248"/>
      <c r="T58" s="248"/>
      <c r="U58" s="248"/>
      <c r="V58" s="248"/>
      <c r="W58" s="248"/>
      <c r="X58" s="248"/>
      <c r="Y58" s="248"/>
      <c r="Z58" s="248"/>
    </row>
    <row r="59" spans="12:26" x14ac:dyDescent="0.25">
      <c r="L59" s="156"/>
      <c r="M59" s="156"/>
      <c r="N59" s="248"/>
      <c r="O59" s="248"/>
      <c r="P59" s="248"/>
      <c r="Q59" s="248"/>
      <c r="R59" s="248"/>
      <c r="S59" s="248"/>
      <c r="T59" s="248"/>
      <c r="U59" s="248"/>
      <c r="V59" s="248"/>
      <c r="W59" s="248"/>
      <c r="X59" s="248"/>
      <c r="Y59" s="248"/>
      <c r="Z59" s="248"/>
    </row>
    <row r="60" spans="12:26" x14ac:dyDescent="0.25">
      <c r="L60" s="157"/>
      <c r="M60" s="157"/>
      <c r="N60" s="248"/>
      <c r="O60" s="248"/>
      <c r="P60" s="248"/>
      <c r="Q60" s="248"/>
      <c r="R60" s="248"/>
      <c r="S60" s="248"/>
      <c r="T60" s="248"/>
      <c r="U60" s="248"/>
      <c r="V60" s="248"/>
      <c r="W60" s="248"/>
      <c r="X60" s="248"/>
      <c r="Y60" s="248"/>
      <c r="Z60" s="248"/>
    </row>
    <row r="61" spans="12:26" x14ac:dyDescent="0.25">
      <c r="L61" s="156"/>
      <c r="M61" s="156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</row>
    <row r="62" spans="12:26" x14ac:dyDescent="0.25">
      <c r="L62" s="156"/>
      <c r="M62" s="156"/>
      <c r="N62" s="248"/>
      <c r="O62" s="248"/>
      <c r="P62" s="248"/>
      <c r="Q62" s="248"/>
      <c r="R62" s="248"/>
      <c r="S62" s="248"/>
      <c r="T62" s="248"/>
      <c r="U62" s="248"/>
      <c r="V62" s="248"/>
      <c r="W62" s="248"/>
      <c r="X62" s="248"/>
      <c r="Y62" s="248"/>
      <c r="Z62" s="248"/>
    </row>
    <row r="63" spans="12:26" x14ac:dyDescent="0.25">
      <c r="L63" s="156"/>
      <c r="M63" s="156"/>
      <c r="N63" s="248"/>
      <c r="O63" s="248"/>
      <c r="P63" s="248"/>
      <c r="Q63" s="248"/>
      <c r="R63" s="248"/>
      <c r="S63" s="248"/>
      <c r="T63" s="248"/>
      <c r="U63" s="248"/>
      <c r="V63" s="248"/>
      <c r="W63" s="248"/>
      <c r="X63" s="248"/>
      <c r="Y63" s="248"/>
      <c r="Z63" s="248"/>
    </row>
    <row r="64" spans="12:26" x14ac:dyDescent="0.25">
      <c r="L64" s="157"/>
      <c r="M64" s="157"/>
      <c r="N64" s="248"/>
      <c r="O64" s="248"/>
      <c r="P64" s="248"/>
      <c r="Q64" s="248"/>
      <c r="R64" s="248"/>
      <c r="S64" s="248"/>
      <c r="T64" s="248"/>
      <c r="U64" s="248"/>
      <c r="V64" s="248"/>
      <c r="W64" s="248"/>
      <c r="X64" s="248"/>
      <c r="Y64" s="248"/>
      <c r="Z64" s="248"/>
    </row>
    <row r="65" spans="12:26" x14ac:dyDescent="0.25">
      <c r="L65" s="156"/>
      <c r="M65" s="156"/>
      <c r="N65" s="248"/>
      <c r="O65" s="248"/>
      <c r="P65" s="248"/>
      <c r="Q65" s="248"/>
      <c r="R65" s="248"/>
      <c r="S65" s="248"/>
      <c r="T65" s="248"/>
      <c r="U65" s="248"/>
      <c r="V65" s="248"/>
      <c r="W65" s="248"/>
      <c r="X65" s="248"/>
      <c r="Y65" s="248"/>
      <c r="Z65" s="248"/>
    </row>
    <row r="66" spans="12:26" x14ac:dyDescent="0.25">
      <c r="L66" s="157"/>
      <c r="M66" s="157"/>
      <c r="N66" s="248"/>
      <c r="O66" s="248"/>
      <c r="P66" s="248"/>
      <c r="Q66" s="248"/>
      <c r="R66" s="248"/>
      <c r="S66" s="248"/>
      <c r="T66" s="248"/>
      <c r="U66" s="248"/>
      <c r="V66" s="248"/>
      <c r="W66" s="248"/>
      <c r="X66" s="248"/>
      <c r="Y66" s="248"/>
      <c r="Z66" s="248"/>
    </row>
    <row r="67" spans="12:26" x14ac:dyDescent="0.25">
      <c r="L67" s="157"/>
      <c r="M67" s="157"/>
      <c r="N67" s="248"/>
      <c r="O67" s="248"/>
      <c r="P67" s="248"/>
      <c r="Q67" s="248"/>
      <c r="R67" s="248"/>
      <c r="S67" s="248"/>
      <c r="T67" s="248"/>
      <c r="U67" s="248"/>
      <c r="V67" s="248"/>
      <c r="W67" s="248"/>
      <c r="X67" s="248"/>
      <c r="Y67" s="248"/>
      <c r="Z67" s="248"/>
    </row>
    <row r="68" spans="12:26" x14ac:dyDescent="0.25">
      <c r="L68" s="157"/>
      <c r="M68" s="157"/>
      <c r="N68" s="248"/>
      <c r="O68" s="248"/>
      <c r="P68" s="248"/>
      <c r="Q68" s="248"/>
      <c r="R68" s="248"/>
      <c r="S68" s="248"/>
      <c r="T68" s="248"/>
      <c r="U68" s="248"/>
      <c r="V68" s="248"/>
      <c r="W68" s="248"/>
      <c r="X68" s="248"/>
      <c r="Y68" s="248"/>
      <c r="Z68" s="248"/>
    </row>
    <row r="69" spans="12:26" x14ac:dyDescent="0.25">
      <c r="L69" s="156"/>
      <c r="M69" s="156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</row>
    <row r="70" spans="12:26" x14ac:dyDescent="0.25">
      <c r="L70" s="157"/>
      <c r="M70" s="157"/>
      <c r="N70" s="248"/>
      <c r="O70" s="248"/>
      <c r="P70" s="248"/>
      <c r="Q70" s="248"/>
      <c r="R70" s="248"/>
      <c r="S70" s="248"/>
      <c r="T70" s="248"/>
      <c r="U70" s="248"/>
      <c r="V70" s="248"/>
      <c r="W70" s="248"/>
      <c r="X70" s="248"/>
      <c r="Y70" s="248"/>
      <c r="Z70" s="248"/>
    </row>
    <row r="71" spans="12:26" x14ac:dyDescent="0.25">
      <c r="L71" s="157"/>
      <c r="M71" s="157"/>
      <c r="N71" s="248"/>
      <c r="O71" s="248"/>
      <c r="P71" s="248"/>
      <c r="Q71" s="248"/>
      <c r="R71" s="248"/>
      <c r="S71" s="248"/>
      <c r="T71" s="248"/>
      <c r="U71" s="248"/>
      <c r="V71" s="248"/>
      <c r="W71" s="248"/>
      <c r="X71" s="248"/>
      <c r="Y71" s="248"/>
      <c r="Z71" s="248"/>
    </row>
    <row r="72" spans="12:26" x14ac:dyDescent="0.25">
      <c r="L72" s="157"/>
      <c r="M72" s="157"/>
      <c r="N72" s="248"/>
      <c r="O72" s="248"/>
      <c r="P72" s="248"/>
      <c r="Q72" s="248"/>
      <c r="R72" s="248"/>
      <c r="S72" s="248"/>
      <c r="T72" s="248"/>
      <c r="U72" s="248"/>
      <c r="V72" s="248"/>
      <c r="W72" s="248"/>
      <c r="X72" s="248"/>
      <c r="Y72" s="248"/>
      <c r="Z72" s="248"/>
    </row>
    <row r="73" spans="12:26" x14ac:dyDescent="0.25">
      <c r="L73" s="157"/>
      <c r="M73" s="157"/>
      <c r="N73" s="248"/>
      <c r="O73" s="248"/>
      <c r="P73" s="248"/>
      <c r="Q73" s="248"/>
      <c r="R73" s="248"/>
      <c r="S73" s="248"/>
      <c r="T73" s="248"/>
      <c r="U73" s="248"/>
      <c r="V73" s="248"/>
      <c r="W73" s="248"/>
      <c r="X73" s="248"/>
      <c r="Y73" s="248"/>
      <c r="Z73" s="248"/>
    </row>
    <row r="74" spans="12:26" x14ac:dyDescent="0.25">
      <c r="L74" s="157"/>
      <c r="M74" s="157"/>
      <c r="N74" s="248"/>
      <c r="O74" s="248"/>
      <c r="P74" s="248"/>
      <c r="Q74" s="248"/>
      <c r="R74" s="248"/>
      <c r="S74" s="248"/>
      <c r="T74" s="248"/>
      <c r="U74" s="248"/>
      <c r="V74" s="248"/>
      <c r="W74" s="248"/>
      <c r="X74" s="248"/>
      <c r="Y74" s="248"/>
      <c r="Z74" s="248"/>
    </row>
    <row r="75" spans="12:26" x14ac:dyDescent="0.25">
      <c r="L75" s="157"/>
      <c r="M75" s="157"/>
      <c r="N75" s="248"/>
      <c r="O75" s="248"/>
      <c r="P75" s="248"/>
      <c r="Q75" s="248"/>
      <c r="R75" s="248"/>
      <c r="S75" s="248"/>
      <c r="T75" s="248"/>
      <c r="U75" s="248"/>
      <c r="V75" s="248"/>
      <c r="W75" s="248"/>
      <c r="X75" s="248"/>
      <c r="Y75" s="248"/>
      <c r="Z75" s="248"/>
    </row>
    <row r="76" spans="12:26" x14ac:dyDescent="0.25">
      <c r="L76" s="157"/>
      <c r="M76" s="157"/>
      <c r="N76" s="248"/>
      <c r="O76" s="248"/>
      <c r="P76" s="248"/>
      <c r="Q76" s="248"/>
      <c r="R76" s="248"/>
      <c r="S76" s="248"/>
      <c r="T76" s="248"/>
      <c r="U76" s="248"/>
      <c r="V76" s="248"/>
      <c r="W76" s="248"/>
      <c r="X76" s="248"/>
      <c r="Y76" s="248"/>
      <c r="Z76" s="248"/>
    </row>
    <row r="77" spans="12:26" x14ac:dyDescent="0.25">
      <c r="L77" s="157"/>
      <c r="M77" s="157"/>
      <c r="N77" s="248"/>
      <c r="O77" s="248"/>
      <c r="P77" s="248"/>
      <c r="Q77" s="248"/>
      <c r="R77" s="248"/>
      <c r="S77" s="248"/>
      <c r="T77" s="248"/>
      <c r="U77" s="248"/>
      <c r="V77" s="248"/>
      <c r="W77" s="248"/>
      <c r="X77" s="248"/>
      <c r="Y77" s="248"/>
      <c r="Z77" s="248"/>
    </row>
    <row r="78" spans="12:26" x14ac:dyDescent="0.25">
      <c r="L78" s="157"/>
      <c r="M78" s="157"/>
      <c r="N78" s="248"/>
      <c r="O78" s="248"/>
      <c r="P78" s="248"/>
      <c r="Q78" s="248"/>
      <c r="R78" s="248"/>
      <c r="S78" s="248"/>
      <c r="T78" s="248"/>
      <c r="U78" s="248"/>
      <c r="V78" s="248"/>
      <c r="W78" s="248"/>
      <c r="X78" s="248"/>
      <c r="Y78" s="248"/>
      <c r="Z78" s="248"/>
    </row>
    <row r="79" spans="12:26" x14ac:dyDescent="0.25">
      <c r="L79" s="156"/>
      <c r="M79" s="156"/>
      <c r="N79" s="248"/>
      <c r="O79" s="248"/>
      <c r="P79" s="248"/>
      <c r="Q79" s="248"/>
      <c r="R79" s="248"/>
      <c r="S79" s="248"/>
      <c r="T79" s="248"/>
      <c r="U79" s="248"/>
      <c r="V79" s="248"/>
      <c r="W79" s="248"/>
      <c r="X79" s="248"/>
      <c r="Y79" s="248"/>
      <c r="Z79" s="248"/>
    </row>
    <row r="80" spans="12:26" x14ac:dyDescent="0.25">
      <c r="L80" s="157"/>
      <c r="M80" s="157"/>
      <c r="N80" s="248"/>
      <c r="O80" s="248"/>
      <c r="P80" s="248"/>
      <c r="Q80" s="248"/>
      <c r="R80" s="248"/>
      <c r="S80" s="248"/>
      <c r="T80" s="248"/>
      <c r="U80" s="248"/>
      <c r="V80" s="248"/>
      <c r="W80" s="248"/>
      <c r="X80" s="248"/>
      <c r="Y80" s="248"/>
      <c r="Z80" s="248"/>
    </row>
    <row r="81" spans="12:26" x14ac:dyDescent="0.25">
      <c r="L81" s="157"/>
      <c r="M81" s="157"/>
      <c r="N81" s="248"/>
      <c r="O81" s="248"/>
      <c r="P81" s="248"/>
      <c r="Q81" s="248"/>
      <c r="R81" s="248"/>
      <c r="S81" s="248"/>
      <c r="T81" s="248"/>
      <c r="U81" s="248"/>
      <c r="V81" s="248"/>
      <c r="W81" s="248"/>
      <c r="X81" s="248"/>
      <c r="Y81" s="248"/>
      <c r="Z81" s="248"/>
    </row>
    <row r="82" spans="12:26" x14ac:dyDescent="0.25">
      <c r="L82" s="157"/>
      <c r="M82" s="157"/>
      <c r="N82" s="248"/>
      <c r="O82" s="248"/>
      <c r="P82" s="248"/>
      <c r="Q82" s="248"/>
      <c r="R82" s="248"/>
      <c r="S82" s="248"/>
      <c r="T82" s="248"/>
      <c r="U82" s="248"/>
      <c r="V82" s="248"/>
      <c r="W82" s="248"/>
      <c r="X82" s="248"/>
      <c r="Y82" s="248"/>
      <c r="Z82" s="248"/>
    </row>
    <row r="83" spans="12:26" x14ac:dyDescent="0.25">
      <c r="L83" s="156"/>
      <c r="M83" s="156"/>
      <c r="N83" s="248"/>
      <c r="O83" s="248"/>
      <c r="P83" s="248"/>
      <c r="Q83" s="248"/>
      <c r="R83" s="248"/>
      <c r="S83" s="248"/>
      <c r="T83" s="248"/>
      <c r="U83" s="248"/>
      <c r="V83" s="248"/>
      <c r="W83" s="248"/>
      <c r="X83" s="248"/>
      <c r="Y83" s="248"/>
      <c r="Z83" s="248"/>
    </row>
    <row r="84" spans="12:26" x14ac:dyDescent="0.25">
      <c r="L84" s="157"/>
      <c r="M84" s="157"/>
      <c r="N84" s="248"/>
      <c r="O84" s="248"/>
      <c r="P84" s="248"/>
      <c r="Q84" s="248"/>
      <c r="R84" s="248"/>
      <c r="S84" s="248"/>
      <c r="T84" s="248"/>
      <c r="U84" s="248"/>
      <c r="V84" s="248"/>
      <c r="W84" s="248"/>
      <c r="X84" s="248"/>
      <c r="Y84" s="248"/>
      <c r="Z84" s="248"/>
    </row>
    <row r="85" spans="12:26" x14ac:dyDescent="0.25">
      <c r="L85" s="157"/>
      <c r="M85" s="157"/>
      <c r="N85" s="248"/>
      <c r="O85" s="248"/>
      <c r="P85" s="248"/>
      <c r="Q85" s="248"/>
      <c r="R85" s="248"/>
      <c r="S85" s="248"/>
      <c r="T85" s="248"/>
      <c r="U85" s="248"/>
      <c r="V85" s="248"/>
      <c r="W85" s="248"/>
      <c r="X85" s="248"/>
      <c r="Y85" s="248"/>
      <c r="Z85" s="248"/>
    </row>
    <row r="86" spans="12:26" x14ac:dyDescent="0.25">
      <c r="L86" s="157"/>
      <c r="M86" s="157"/>
      <c r="N86" s="248"/>
      <c r="O86" s="248"/>
      <c r="P86" s="248"/>
      <c r="Q86" s="248"/>
      <c r="R86" s="248"/>
      <c r="S86" s="248"/>
      <c r="T86" s="248"/>
      <c r="U86" s="248"/>
      <c r="V86" s="248"/>
      <c r="W86" s="248"/>
      <c r="X86" s="248"/>
      <c r="Y86" s="248"/>
      <c r="Z86" s="248"/>
    </row>
    <row r="87" spans="12:26" x14ac:dyDescent="0.25">
      <c r="L87" s="156"/>
      <c r="M87" s="156"/>
      <c r="N87" s="248"/>
      <c r="O87" s="248"/>
      <c r="P87" s="248"/>
      <c r="Q87" s="248"/>
      <c r="R87" s="248"/>
      <c r="S87" s="248"/>
      <c r="T87" s="248"/>
      <c r="U87" s="248"/>
      <c r="V87" s="248"/>
      <c r="W87" s="248"/>
      <c r="X87" s="248"/>
      <c r="Y87" s="248"/>
      <c r="Z87" s="248"/>
    </row>
    <row r="88" spans="12:26" x14ac:dyDescent="0.25">
      <c r="L88" s="156"/>
      <c r="M88" s="156"/>
      <c r="N88" s="248"/>
      <c r="O88" s="248"/>
      <c r="P88" s="248"/>
      <c r="Q88" s="248"/>
      <c r="R88" s="248"/>
      <c r="S88" s="248"/>
      <c r="T88" s="248"/>
      <c r="U88" s="248"/>
      <c r="V88" s="248"/>
      <c r="W88" s="248"/>
      <c r="X88" s="248"/>
      <c r="Y88" s="248"/>
      <c r="Z88" s="248"/>
    </row>
    <row r="89" spans="12:26" x14ac:dyDescent="0.25">
      <c r="L89" s="157"/>
      <c r="M89" s="157"/>
      <c r="N89" s="248"/>
      <c r="O89" s="248"/>
      <c r="P89" s="248"/>
      <c r="Q89" s="248"/>
      <c r="R89" s="248"/>
      <c r="S89" s="248"/>
      <c r="T89" s="248"/>
      <c r="U89" s="248"/>
      <c r="V89" s="248"/>
      <c r="W89" s="248"/>
      <c r="X89" s="248"/>
      <c r="Y89" s="248"/>
      <c r="Z89" s="248"/>
    </row>
    <row r="90" spans="12:26" x14ac:dyDescent="0.25">
      <c r="L90" s="157"/>
      <c r="M90" s="157"/>
      <c r="N90" s="248"/>
      <c r="O90" s="248"/>
      <c r="P90" s="248"/>
      <c r="Q90" s="248"/>
      <c r="R90" s="248"/>
      <c r="S90" s="248"/>
      <c r="T90" s="248"/>
      <c r="U90" s="248"/>
      <c r="V90" s="248"/>
      <c r="W90" s="248"/>
      <c r="X90" s="248"/>
      <c r="Y90" s="248"/>
      <c r="Z90" s="248"/>
    </row>
    <row r="91" spans="12:26" x14ac:dyDescent="0.25">
      <c r="L91" s="157"/>
      <c r="M91" s="157"/>
      <c r="N91" s="248"/>
      <c r="O91" s="248"/>
      <c r="P91" s="248"/>
      <c r="Q91" s="248"/>
      <c r="R91" s="248"/>
      <c r="S91" s="248"/>
      <c r="T91" s="248"/>
      <c r="U91" s="248"/>
      <c r="V91" s="248"/>
      <c r="W91" s="248"/>
      <c r="X91" s="248"/>
      <c r="Y91" s="248"/>
      <c r="Z91" s="248"/>
    </row>
    <row r="92" spans="12:26" x14ac:dyDescent="0.25">
      <c r="L92" s="156"/>
      <c r="M92" s="156"/>
      <c r="N92" s="248"/>
      <c r="O92" s="248"/>
      <c r="P92" s="248"/>
      <c r="Q92" s="248"/>
      <c r="R92" s="248"/>
      <c r="S92" s="248"/>
      <c r="T92" s="248"/>
      <c r="U92" s="248"/>
      <c r="V92" s="248"/>
      <c r="W92" s="248"/>
      <c r="X92" s="248"/>
      <c r="Y92" s="248"/>
      <c r="Z92" s="248"/>
    </row>
    <row r="93" spans="12:26" x14ac:dyDescent="0.25">
      <c r="L93" s="156"/>
      <c r="M93" s="156"/>
      <c r="N93" s="248"/>
      <c r="O93" s="248"/>
      <c r="P93" s="248"/>
      <c r="Q93" s="248"/>
      <c r="R93" s="248"/>
      <c r="S93" s="248"/>
      <c r="T93" s="248"/>
      <c r="U93" s="248"/>
      <c r="V93" s="248"/>
      <c r="W93" s="248"/>
      <c r="X93" s="248"/>
      <c r="Y93" s="248"/>
      <c r="Z93" s="248"/>
    </row>
    <row r="94" spans="12:26" x14ac:dyDescent="0.25">
      <c r="L94" s="157"/>
      <c r="M94" s="157"/>
      <c r="N94" s="248"/>
      <c r="O94" s="248"/>
      <c r="P94" s="248"/>
      <c r="Q94" s="248"/>
      <c r="R94" s="248"/>
      <c r="S94" s="248"/>
      <c r="T94" s="248"/>
      <c r="U94" s="248"/>
      <c r="V94" s="248"/>
      <c r="W94" s="248"/>
      <c r="X94" s="248"/>
      <c r="Y94" s="248"/>
      <c r="Z94" s="248"/>
    </row>
    <row r="95" spans="12:26" x14ac:dyDescent="0.25">
      <c r="L95" s="156"/>
      <c r="M95" s="156"/>
      <c r="N95" s="248"/>
      <c r="O95" s="248"/>
      <c r="P95" s="248"/>
      <c r="Q95" s="248"/>
      <c r="R95" s="248"/>
      <c r="S95" s="248"/>
      <c r="T95" s="248"/>
      <c r="U95" s="248"/>
      <c r="V95" s="248"/>
      <c r="W95" s="248"/>
      <c r="X95" s="248"/>
      <c r="Y95" s="248"/>
      <c r="Z95" s="248"/>
    </row>
    <row r="96" spans="12:26" x14ac:dyDescent="0.25">
      <c r="L96" s="156"/>
      <c r="M96" s="156"/>
      <c r="N96" s="248"/>
      <c r="O96" s="248"/>
      <c r="P96" s="248"/>
      <c r="Q96" s="248"/>
      <c r="R96" s="248"/>
      <c r="S96" s="248"/>
      <c r="T96" s="248"/>
      <c r="U96" s="248"/>
      <c r="V96" s="248"/>
      <c r="W96" s="248"/>
      <c r="X96" s="248"/>
      <c r="Y96" s="248"/>
      <c r="Z96" s="248"/>
    </row>
    <row r="97" spans="12:26" x14ac:dyDescent="0.25">
      <c r="L97" s="156"/>
      <c r="M97" s="156"/>
      <c r="N97" s="248"/>
      <c r="O97" s="248"/>
      <c r="P97" s="248"/>
      <c r="Q97" s="248"/>
      <c r="R97" s="248"/>
      <c r="S97" s="248"/>
      <c r="T97" s="248"/>
      <c r="U97" s="248"/>
      <c r="V97" s="248"/>
      <c r="W97" s="248"/>
      <c r="X97" s="248"/>
      <c r="Y97" s="248"/>
      <c r="Z97" s="248"/>
    </row>
    <row r="98" spans="12:26" x14ac:dyDescent="0.25">
      <c r="L98" s="156"/>
      <c r="M98" s="156"/>
      <c r="N98" s="248"/>
      <c r="O98" s="248"/>
      <c r="P98" s="248"/>
      <c r="Q98" s="248"/>
      <c r="R98" s="248"/>
      <c r="S98" s="248"/>
      <c r="T98" s="248"/>
      <c r="U98" s="248"/>
      <c r="V98" s="248"/>
      <c r="W98" s="248"/>
      <c r="X98" s="248"/>
      <c r="Y98" s="248"/>
      <c r="Z98" s="248"/>
    </row>
    <row r="99" spans="12:26" x14ac:dyDescent="0.25">
      <c r="L99" s="156"/>
      <c r="M99" s="156"/>
      <c r="N99" s="248"/>
      <c r="O99" s="248"/>
      <c r="P99" s="248"/>
      <c r="Q99" s="248"/>
      <c r="R99" s="248"/>
      <c r="S99" s="248"/>
      <c r="T99" s="248"/>
      <c r="U99" s="248"/>
      <c r="V99" s="248"/>
      <c r="W99" s="248"/>
      <c r="X99" s="248"/>
      <c r="Y99" s="248"/>
      <c r="Z99" s="248"/>
    </row>
    <row r="100" spans="12:26" x14ac:dyDescent="0.25">
      <c r="L100" s="156"/>
      <c r="M100" s="156"/>
      <c r="N100" s="248"/>
      <c r="O100" s="248"/>
      <c r="P100" s="248"/>
      <c r="Q100" s="248"/>
      <c r="R100" s="248"/>
      <c r="S100" s="248"/>
      <c r="T100" s="248"/>
      <c r="U100" s="248"/>
      <c r="V100" s="248"/>
      <c r="W100" s="248"/>
      <c r="X100" s="248"/>
      <c r="Y100" s="248"/>
      <c r="Z100" s="248"/>
    </row>
    <row r="101" spans="12:26" x14ac:dyDescent="0.25">
      <c r="L101" s="156"/>
      <c r="M101" s="156"/>
      <c r="N101" s="248"/>
      <c r="O101" s="248"/>
      <c r="P101" s="248"/>
      <c r="Q101" s="248"/>
      <c r="R101" s="248"/>
      <c r="S101" s="248"/>
      <c r="T101" s="248"/>
      <c r="U101" s="248"/>
      <c r="V101" s="248"/>
      <c r="W101" s="248"/>
      <c r="X101" s="248"/>
      <c r="Y101" s="248"/>
      <c r="Z101" s="248"/>
    </row>
    <row r="102" spans="12:26" x14ac:dyDescent="0.25">
      <c r="L102" s="156"/>
      <c r="M102" s="156"/>
      <c r="N102" s="248"/>
      <c r="O102" s="248"/>
      <c r="P102" s="248"/>
      <c r="Q102" s="248"/>
      <c r="R102" s="248"/>
      <c r="S102" s="248"/>
      <c r="T102" s="248"/>
      <c r="U102" s="248"/>
      <c r="V102" s="248"/>
      <c r="W102" s="248"/>
      <c r="X102" s="248"/>
      <c r="Y102" s="248"/>
      <c r="Z102" s="248"/>
    </row>
    <row r="103" spans="12:26" x14ac:dyDescent="0.25">
      <c r="L103" s="156"/>
      <c r="M103" s="156"/>
      <c r="N103" s="248"/>
      <c r="O103" s="248"/>
      <c r="P103" s="248"/>
      <c r="Q103" s="248"/>
      <c r="R103" s="248"/>
      <c r="S103" s="248"/>
      <c r="T103" s="248"/>
      <c r="U103" s="248"/>
      <c r="V103" s="248"/>
      <c r="W103" s="248"/>
      <c r="X103" s="248"/>
      <c r="Y103" s="248"/>
      <c r="Z103" s="248"/>
    </row>
    <row r="104" spans="12:26" x14ac:dyDescent="0.25">
      <c r="L104" s="156"/>
      <c r="M104" s="156"/>
      <c r="N104" s="248"/>
      <c r="O104" s="248"/>
      <c r="P104" s="248"/>
      <c r="Q104" s="248"/>
      <c r="R104" s="248"/>
      <c r="S104" s="248"/>
      <c r="T104" s="248"/>
      <c r="U104" s="248"/>
      <c r="V104" s="248"/>
      <c r="W104" s="248"/>
      <c r="X104" s="248"/>
      <c r="Y104" s="248"/>
      <c r="Z104" s="248"/>
    </row>
    <row r="105" spans="12:26" x14ac:dyDescent="0.25">
      <c r="L105" s="156"/>
      <c r="M105" s="156"/>
      <c r="N105" s="248"/>
      <c r="O105" s="248"/>
      <c r="P105" s="248"/>
      <c r="Q105" s="248"/>
      <c r="R105" s="248"/>
      <c r="S105" s="248"/>
      <c r="T105" s="248"/>
      <c r="U105" s="248"/>
      <c r="V105" s="248"/>
      <c r="W105" s="248"/>
      <c r="X105" s="248"/>
      <c r="Y105" s="248"/>
      <c r="Z105" s="248"/>
    </row>
    <row r="106" spans="12:26" x14ac:dyDescent="0.25">
      <c r="L106" s="156"/>
      <c r="M106" s="156"/>
      <c r="N106" s="248"/>
      <c r="O106" s="248"/>
      <c r="P106" s="248"/>
      <c r="Q106" s="248"/>
      <c r="R106" s="248"/>
      <c r="S106" s="248"/>
      <c r="T106" s="248"/>
      <c r="U106" s="248"/>
      <c r="V106" s="248"/>
      <c r="W106" s="248"/>
      <c r="X106" s="248"/>
      <c r="Y106" s="248"/>
      <c r="Z106" s="248"/>
    </row>
    <row r="107" spans="12:26" x14ac:dyDescent="0.25">
      <c r="L107" s="156"/>
      <c r="M107" s="156"/>
      <c r="N107" s="248"/>
      <c r="O107" s="248"/>
      <c r="P107" s="248"/>
      <c r="Q107" s="248"/>
      <c r="R107" s="248"/>
      <c r="S107" s="248"/>
      <c r="T107" s="248"/>
      <c r="U107" s="248"/>
      <c r="V107" s="248"/>
      <c r="W107" s="248"/>
      <c r="X107" s="248"/>
      <c r="Y107" s="248"/>
      <c r="Z107" s="248"/>
    </row>
    <row r="108" spans="12:26" x14ac:dyDescent="0.25">
      <c r="L108" s="156"/>
      <c r="M108" s="156"/>
      <c r="N108" s="248"/>
      <c r="O108" s="248"/>
      <c r="P108" s="248"/>
      <c r="Q108" s="248"/>
      <c r="R108" s="248"/>
      <c r="S108" s="248"/>
      <c r="T108" s="248"/>
      <c r="U108" s="248"/>
      <c r="V108" s="248"/>
      <c r="W108" s="248"/>
      <c r="X108" s="248"/>
      <c r="Y108" s="248"/>
      <c r="Z108" s="248"/>
    </row>
    <row r="109" spans="12:26" x14ac:dyDescent="0.25">
      <c r="L109" s="156"/>
      <c r="M109" s="156"/>
      <c r="N109" s="248"/>
      <c r="O109" s="248"/>
      <c r="P109" s="248"/>
      <c r="Q109" s="248"/>
      <c r="R109" s="248"/>
      <c r="S109" s="248"/>
      <c r="T109" s="248"/>
      <c r="U109" s="248"/>
      <c r="V109" s="248"/>
      <c r="W109" s="248"/>
      <c r="X109" s="248"/>
      <c r="Y109" s="248"/>
      <c r="Z109" s="248"/>
    </row>
    <row r="110" spans="12:26" x14ac:dyDescent="0.25">
      <c r="L110" s="157"/>
      <c r="M110" s="157"/>
      <c r="N110" s="248"/>
      <c r="O110" s="248"/>
      <c r="P110" s="248"/>
      <c r="Q110" s="248"/>
      <c r="R110" s="248"/>
      <c r="S110" s="248"/>
      <c r="T110" s="248"/>
      <c r="U110" s="248"/>
      <c r="V110" s="248"/>
      <c r="W110" s="248"/>
      <c r="X110" s="248"/>
      <c r="Y110" s="248"/>
      <c r="Z110" s="248"/>
    </row>
    <row r="111" spans="12:26" x14ac:dyDescent="0.25">
      <c r="L111" s="156"/>
      <c r="M111" s="156"/>
      <c r="N111" s="248"/>
      <c r="O111" s="248"/>
      <c r="P111" s="248"/>
      <c r="Q111" s="248"/>
      <c r="R111" s="248"/>
      <c r="S111" s="248"/>
      <c r="T111" s="248"/>
      <c r="U111" s="248"/>
      <c r="V111" s="248"/>
      <c r="W111" s="248"/>
      <c r="X111" s="248"/>
      <c r="Y111" s="248"/>
      <c r="Z111" s="248"/>
    </row>
    <row r="112" spans="12:26" x14ac:dyDescent="0.25">
      <c r="L112" s="156"/>
      <c r="M112" s="156"/>
      <c r="N112" s="248"/>
      <c r="O112" s="248"/>
      <c r="P112" s="248"/>
      <c r="Q112" s="248"/>
      <c r="R112" s="248"/>
      <c r="S112" s="248"/>
      <c r="T112" s="248"/>
      <c r="U112" s="248"/>
      <c r="V112" s="248"/>
      <c r="W112" s="248"/>
      <c r="X112" s="248"/>
      <c r="Y112" s="248"/>
      <c r="Z112" s="248"/>
    </row>
    <row r="113" spans="12:26" x14ac:dyDescent="0.25">
      <c r="L113" s="157"/>
      <c r="M113" s="157"/>
      <c r="N113" s="248"/>
      <c r="O113" s="248"/>
      <c r="P113" s="248"/>
      <c r="Q113" s="248"/>
      <c r="R113" s="248"/>
      <c r="S113" s="248"/>
      <c r="T113" s="248"/>
      <c r="U113" s="248"/>
      <c r="V113" s="248"/>
      <c r="W113" s="248"/>
      <c r="X113" s="248"/>
      <c r="Y113" s="248"/>
      <c r="Z113" s="248"/>
    </row>
    <row r="114" spans="12:26" x14ac:dyDescent="0.25">
      <c r="L114" s="157"/>
      <c r="M114" s="157"/>
      <c r="N114" s="248"/>
      <c r="O114" s="248"/>
      <c r="P114" s="248"/>
      <c r="Q114" s="248"/>
      <c r="R114" s="248"/>
      <c r="S114" s="248"/>
      <c r="T114" s="248"/>
      <c r="U114" s="248"/>
      <c r="V114" s="248"/>
      <c r="W114" s="248"/>
      <c r="X114" s="248"/>
      <c r="Y114" s="248"/>
      <c r="Z114" s="248"/>
    </row>
    <row r="115" spans="12:26" x14ac:dyDescent="0.25">
      <c r="L115" s="156"/>
      <c r="M115" s="156"/>
      <c r="N115" s="248"/>
      <c r="O115" s="248"/>
      <c r="P115" s="248"/>
      <c r="Q115" s="248"/>
      <c r="R115" s="248"/>
      <c r="S115" s="248"/>
      <c r="T115" s="248"/>
      <c r="U115" s="248"/>
      <c r="V115" s="248"/>
      <c r="W115" s="248"/>
      <c r="X115" s="248"/>
      <c r="Y115" s="248"/>
      <c r="Z115" s="248"/>
    </row>
    <row r="116" spans="12:26" x14ac:dyDescent="0.25">
      <c r="L116" s="156"/>
      <c r="M116" s="156"/>
      <c r="N116" s="248"/>
      <c r="O116" s="248"/>
      <c r="P116" s="248"/>
      <c r="Q116" s="248"/>
      <c r="R116" s="248"/>
      <c r="S116" s="248"/>
      <c r="T116" s="248"/>
      <c r="U116" s="248"/>
      <c r="V116" s="248"/>
      <c r="W116" s="248"/>
      <c r="X116" s="248"/>
      <c r="Y116" s="248"/>
      <c r="Z116" s="248"/>
    </row>
    <row r="117" spans="12:26" x14ac:dyDescent="0.25">
      <c r="L117" s="157"/>
      <c r="M117" s="157"/>
      <c r="N117" s="248"/>
      <c r="O117" s="248"/>
      <c r="P117" s="248"/>
      <c r="Q117" s="248"/>
      <c r="R117" s="248"/>
      <c r="S117" s="248"/>
      <c r="T117" s="248"/>
      <c r="U117" s="248"/>
      <c r="V117" s="248"/>
      <c r="W117" s="248"/>
      <c r="X117" s="248"/>
      <c r="Y117" s="248"/>
      <c r="Z117" s="248"/>
    </row>
    <row r="118" spans="12:26" x14ac:dyDescent="0.25">
      <c r="L118" s="157"/>
      <c r="M118" s="157"/>
      <c r="N118" s="248"/>
      <c r="O118" s="248"/>
      <c r="P118" s="248"/>
      <c r="Q118" s="248"/>
      <c r="R118" s="248"/>
      <c r="S118" s="248"/>
      <c r="T118" s="248"/>
      <c r="U118" s="248"/>
      <c r="V118" s="248"/>
      <c r="W118" s="248"/>
      <c r="X118" s="248"/>
      <c r="Y118" s="248"/>
      <c r="Z118" s="248"/>
    </row>
    <row r="119" spans="12:26" x14ac:dyDescent="0.25">
      <c r="L119" s="156"/>
      <c r="M119" s="156"/>
      <c r="N119" s="248"/>
      <c r="O119" s="248"/>
      <c r="P119" s="248"/>
      <c r="Q119" s="248"/>
      <c r="R119" s="248"/>
      <c r="S119" s="248"/>
      <c r="T119" s="248"/>
      <c r="U119" s="248"/>
      <c r="V119" s="248"/>
      <c r="W119" s="248"/>
      <c r="X119" s="248"/>
      <c r="Y119" s="248"/>
      <c r="Z119" s="248"/>
    </row>
    <row r="120" spans="12:26" x14ac:dyDescent="0.25">
      <c r="L120" s="156"/>
      <c r="M120" s="156"/>
      <c r="N120" s="248"/>
      <c r="O120" s="248"/>
      <c r="P120" s="248"/>
      <c r="Q120" s="248"/>
      <c r="R120" s="248"/>
      <c r="S120" s="248"/>
      <c r="T120" s="248"/>
      <c r="U120" s="248"/>
      <c r="V120" s="248"/>
      <c r="W120" s="248"/>
      <c r="X120" s="248"/>
      <c r="Y120" s="248"/>
      <c r="Z120" s="248"/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D400"/>
  <sheetViews>
    <sheetView zoomScale="82" zoomScaleNormal="82" workbookViewId="0">
      <pane xSplit="2" ySplit="1" topLeftCell="X2" activePane="bottomRight" state="frozen"/>
      <selection pane="topRight" activeCell="C1" sqref="C1"/>
      <selection pane="bottomLeft" activeCell="A2" sqref="A2"/>
      <selection pane="bottomRight" activeCell="V2" sqref="V2:V54"/>
    </sheetView>
  </sheetViews>
  <sheetFormatPr baseColWidth="10" defaultColWidth="38.1796875" defaultRowHeight="12.5" x14ac:dyDescent="0.25"/>
  <cols>
    <col min="1" max="1" width="16.453125" style="248" customWidth="1"/>
    <col min="2" max="2" width="38.7265625" style="248" customWidth="1"/>
    <col min="3" max="3" width="26.1796875" style="248" customWidth="1"/>
    <col min="4" max="4" width="29.81640625" style="248" customWidth="1"/>
    <col min="5" max="13" width="38.1796875" style="248"/>
    <col min="14" max="26" width="38.1796875" style="10"/>
    <col min="27" max="16384" width="38.1796875" style="248"/>
  </cols>
  <sheetData>
    <row r="1" spans="1:30" x14ac:dyDescent="0.25">
      <c r="A1" s="20" t="s">
        <v>343</v>
      </c>
      <c r="B1" s="14" t="s">
        <v>888</v>
      </c>
      <c r="C1" s="14" t="s">
        <v>1001</v>
      </c>
      <c r="D1" s="14" t="s">
        <v>1000</v>
      </c>
      <c r="E1" s="21" t="s">
        <v>934</v>
      </c>
      <c r="F1" s="21" t="s">
        <v>958</v>
      </c>
      <c r="G1" s="21" t="s">
        <v>957</v>
      </c>
      <c r="H1" s="21" t="s">
        <v>935</v>
      </c>
      <c r="I1" s="21" t="s">
        <v>955</v>
      </c>
      <c r="J1" s="22" t="s">
        <v>1004</v>
      </c>
      <c r="K1" s="22" t="s">
        <v>959</v>
      </c>
      <c r="L1" s="22" t="s">
        <v>960</v>
      </c>
      <c r="M1" s="23" t="s">
        <v>1005</v>
      </c>
      <c r="N1" s="23" t="s">
        <v>961</v>
      </c>
      <c r="O1" s="23" t="s">
        <v>962</v>
      </c>
      <c r="P1" s="71" t="s">
        <v>1009</v>
      </c>
      <c r="Q1" s="71" t="s">
        <v>963</v>
      </c>
      <c r="R1" s="71" t="s">
        <v>964</v>
      </c>
      <c r="S1" s="58" t="s">
        <v>1010</v>
      </c>
      <c r="T1" s="58" t="s">
        <v>965</v>
      </c>
      <c r="U1" s="137" t="s">
        <v>966</v>
      </c>
      <c r="V1" s="25" t="s">
        <v>981</v>
      </c>
      <c r="W1" s="25" t="s">
        <v>967</v>
      </c>
      <c r="X1" s="138" t="s">
        <v>968</v>
      </c>
      <c r="Y1" s="26" t="s">
        <v>970</v>
      </c>
      <c r="Z1" s="27" t="s">
        <v>969</v>
      </c>
      <c r="AA1" s="108" t="s">
        <v>998</v>
      </c>
      <c r="AB1" s="109" t="s">
        <v>999</v>
      </c>
      <c r="AC1" s="108" t="s">
        <v>986</v>
      </c>
      <c r="AD1" s="109" t="s">
        <v>987</v>
      </c>
    </row>
    <row r="2" spans="1:30" s="10" customFormat="1" x14ac:dyDescent="0.25">
      <c r="A2" s="37" t="s">
        <v>739</v>
      </c>
      <c r="B2" s="16" t="s">
        <v>65</v>
      </c>
      <c r="C2" s="134">
        <v>629047</v>
      </c>
      <c r="D2" s="134">
        <v>4559.0421439155689</v>
      </c>
      <c r="E2" s="139">
        <v>1</v>
      </c>
      <c r="F2" s="139">
        <v>2</v>
      </c>
      <c r="G2" s="139" t="s">
        <v>1003</v>
      </c>
      <c r="H2" s="139" t="s">
        <v>1003</v>
      </c>
      <c r="I2" s="139" t="s">
        <v>1003</v>
      </c>
      <c r="J2" s="91">
        <v>1</v>
      </c>
      <c r="K2" s="351">
        <v>2</v>
      </c>
      <c r="L2" s="91">
        <v>40</v>
      </c>
      <c r="M2" s="140"/>
      <c r="N2" s="140"/>
      <c r="O2" s="140"/>
      <c r="P2" s="141">
        <v>4</v>
      </c>
      <c r="Q2" s="354">
        <v>15</v>
      </c>
      <c r="R2" s="141">
        <v>910.798</v>
      </c>
      <c r="S2" s="158">
        <v>2</v>
      </c>
      <c r="T2" s="355">
        <v>4</v>
      </c>
      <c r="U2" s="158">
        <v>91.88</v>
      </c>
      <c r="V2" s="97"/>
      <c r="W2" s="97"/>
      <c r="X2" s="97"/>
      <c r="Y2" s="60">
        <f t="shared" ref="Y2:Y33" si="0">F2+K2+N2+Q2+T2+W2</f>
        <v>23</v>
      </c>
      <c r="Z2" s="60">
        <f>L2+O2+R2+U2+X2</f>
        <v>1042.6779999999999</v>
      </c>
      <c r="AA2" s="142">
        <v>501</v>
      </c>
      <c r="AB2" s="142">
        <v>19</v>
      </c>
      <c r="AC2" s="142">
        <v>931</v>
      </c>
      <c r="AD2" s="142">
        <v>37</v>
      </c>
    </row>
    <row r="3" spans="1:30" s="10" customFormat="1" x14ac:dyDescent="0.25">
      <c r="A3" s="37" t="s">
        <v>738</v>
      </c>
      <c r="B3" s="16" t="s">
        <v>64</v>
      </c>
      <c r="C3" s="134">
        <v>502211</v>
      </c>
      <c r="D3" s="134">
        <v>3639.793392446004</v>
      </c>
      <c r="E3" s="139"/>
      <c r="F3" s="139"/>
      <c r="G3" s="139"/>
      <c r="H3" s="139"/>
      <c r="I3" s="139"/>
      <c r="J3" s="91">
        <v>1</v>
      </c>
      <c r="K3" s="351">
        <v>1</v>
      </c>
      <c r="L3" s="91">
        <v>790</v>
      </c>
      <c r="M3" s="140"/>
      <c r="N3" s="140"/>
      <c r="O3" s="140"/>
      <c r="P3" s="141">
        <v>3</v>
      </c>
      <c r="Q3" s="354">
        <v>6</v>
      </c>
      <c r="R3" s="141">
        <v>317.57</v>
      </c>
      <c r="S3" s="158"/>
      <c r="T3" s="158"/>
      <c r="U3" s="158"/>
      <c r="V3" s="97">
        <v>4</v>
      </c>
      <c r="W3" s="97">
        <v>8</v>
      </c>
      <c r="X3" s="97">
        <v>1395</v>
      </c>
      <c r="Y3" s="60">
        <f t="shared" si="0"/>
        <v>15</v>
      </c>
      <c r="Z3" s="60">
        <f t="shared" ref="Z3:Z32" si="1">G3+L3+O3+R3+U3+X3</f>
        <v>2502.5699999999997</v>
      </c>
      <c r="AA3" s="142">
        <v>82</v>
      </c>
      <c r="AB3" s="142">
        <v>30</v>
      </c>
      <c r="AC3" s="142">
        <v>169</v>
      </c>
      <c r="AD3" s="142">
        <v>55</v>
      </c>
    </row>
    <row r="4" spans="1:30" s="10" customFormat="1" x14ac:dyDescent="0.25">
      <c r="A4" s="37" t="s">
        <v>737</v>
      </c>
      <c r="B4" s="16" t="s">
        <v>82</v>
      </c>
      <c r="C4" s="134">
        <v>584580</v>
      </c>
      <c r="D4" s="134">
        <v>4236.7658640612908</v>
      </c>
      <c r="E4" s="139">
        <v>2</v>
      </c>
      <c r="F4" s="139">
        <v>2</v>
      </c>
      <c r="G4" s="139" t="s">
        <v>1003</v>
      </c>
      <c r="H4" s="139" t="s">
        <v>1003</v>
      </c>
      <c r="I4" s="139" t="s">
        <v>1003</v>
      </c>
      <c r="J4" s="91"/>
      <c r="K4" s="352"/>
      <c r="L4" s="91"/>
      <c r="M4" s="140"/>
      <c r="N4" s="140"/>
      <c r="O4" s="140"/>
      <c r="P4" s="141"/>
      <c r="Q4" s="141"/>
      <c r="R4" s="141"/>
      <c r="S4" s="158"/>
      <c r="T4" s="158"/>
      <c r="U4" s="158"/>
      <c r="V4" s="97"/>
      <c r="W4" s="97"/>
      <c r="X4" s="97"/>
      <c r="Y4" s="60">
        <f t="shared" si="0"/>
        <v>2</v>
      </c>
      <c r="Z4" s="60">
        <f>L4+O4+R4+U4+X4</f>
        <v>0</v>
      </c>
      <c r="AA4" s="142">
        <v>282</v>
      </c>
      <c r="AB4" s="142">
        <v>133</v>
      </c>
      <c r="AC4" s="142">
        <v>532</v>
      </c>
      <c r="AD4" s="142">
        <v>297</v>
      </c>
    </row>
    <row r="5" spans="1:30" s="10" customFormat="1" x14ac:dyDescent="0.25">
      <c r="A5" s="37" t="s">
        <v>736</v>
      </c>
      <c r="B5" s="16" t="s">
        <v>158</v>
      </c>
      <c r="C5" s="134">
        <v>228426</v>
      </c>
      <c r="D5" s="134">
        <v>1655.5261542715532</v>
      </c>
      <c r="E5" s="139">
        <v>1</v>
      </c>
      <c r="F5" s="139">
        <v>5</v>
      </c>
      <c r="G5" s="139" t="s">
        <v>1003</v>
      </c>
      <c r="H5" s="139" t="s">
        <v>1003</v>
      </c>
      <c r="I5" s="139" t="s">
        <v>1003</v>
      </c>
      <c r="J5" s="91">
        <v>2</v>
      </c>
      <c r="K5" s="351">
        <v>5</v>
      </c>
      <c r="L5" s="91">
        <v>59.802</v>
      </c>
      <c r="M5" s="140"/>
      <c r="N5" s="140"/>
      <c r="O5" s="140"/>
      <c r="P5" s="141">
        <v>4</v>
      </c>
      <c r="Q5" s="354">
        <v>8</v>
      </c>
      <c r="R5" s="141">
        <v>131.60499999999999</v>
      </c>
      <c r="S5" s="158"/>
      <c r="T5" s="158"/>
      <c r="U5" s="158"/>
      <c r="V5" s="97"/>
      <c r="W5" s="97"/>
      <c r="X5" s="97"/>
      <c r="Y5" s="60">
        <f t="shared" si="0"/>
        <v>18</v>
      </c>
      <c r="Z5" s="60">
        <f>L5+O5+R5+U5+X5</f>
        <v>191.40699999999998</v>
      </c>
      <c r="AA5" s="142">
        <v>39</v>
      </c>
      <c r="AB5" s="142">
        <v>72</v>
      </c>
      <c r="AC5" s="142">
        <v>75</v>
      </c>
      <c r="AD5" s="142">
        <v>148</v>
      </c>
    </row>
    <row r="6" spans="1:30" s="10" customFormat="1" x14ac:dyDescent="0.25">
      <c r="A6" s="37" t="s">
        <v>735</v>
      </c>
      <c r="B6" s="16" t="s">
        <v>197</v>
      </c>
      <c r="C6" s="134">
        <v>268465</v>
      </c>
      <c r="D6" s="134">
        <v>1945.7103351042022</v>
      </c>
      <c r="E6" s="139"/>
      <c r="F6" s="139"/>
      <c r="G6" s="139"/>
      <c r="H6" s="139"/>
      <c r="I6" s="139"/>
      <c r="J6" s="91"/>
      <c r="K6" s="352"/>
      <c r="L6" s="91"/>
      <c r="M6" s="140"/>
      <c r="N6" s="140"/>
      <c r="O6" s="140"/>
      <c r="P6" s="141"/>
      <c r="Q6" s="141"/>
      <c r="R6" s="141"/>
      <c r="S6" s="158"/>
      <c r="T6" s="158"/>
      <c r="U6" s="158"/>
      <c r="V6" s="97"/>
      <c r="W6" s="97"/>
      <c r="X6" s="97"/>
      <c r="Y6" s="60">
        <f t="shared" si="0"/>
        <v>0</v>
      </c>
      <c r="Z6" s="60">
        <f t="shared" si="1"/>
        <v>0</v>
      </c>
      <c r="AA6" s="142">
        <v>78</v>
      </c>
      <c r="AB6" s="142">
        <v>26</v>
      </c>
      <c r="AC6" s="142">
        <v>158</v>
      </c>
      <c r="AD6" s="142">
        <v>54</v>
      </c>
    </row>
    <row r="7" spans="1:30" s="10" customFormat="1" x14ac:dyDescent="0.25">
      <c r="A7" s="37" t="s">
        <v>734</v>
      </c>
      <c r="B7" s="16" t="s">
        <v>202</v>
      </c>
      <c r="C7" s="134">
        <v>172404</v>
      </c>
      <c r="D7" s="134">
        <v>1249.5045708502221</v>
      </c>
      <c r="E7" s="139"/>
      <c r="F7" s="139"/>
      <c r="G7" s="139"/>
      <c r="H7" s="139"/>
      <c r="I7" s="139"/>
      <c r="J7" s="91"/>
      <c r="K7" s="352"/>
      <c r="L7" s="91"/>
      <c r="M7" s="140"/>
      <c r="N7" s="140"/>
      <c r="O7" s="140"/>
      <c r="P7" s="141"/>
      <c r="Q7" s="141"/>
      <c r="R7" s="141"/>
      <c r="S7" s="158"/>
      <c r="T7" s="158"/>
      <c r="U7" s="158"/>
      <c r="V7" s="97"/>
      <c r="W7" s="97"/>
      <c r="X7" s="97"/>
      <c r="Y7" s="60">
        <f t="shared" si="0"/>
        <v>0</v>
      </c>
      <c r="Z7" s="60">
        <f t="shared" si="1"/>
        <v>0</v>
      </c>
      <c r="AA7" s="142">
        <v>13</v>
      </c>
      <c r="AB7" s="142">
        <v>54</v>
      </c>
      <c r="AC7" s="142">
        <v>27</v>
      </c>
      <c r="AD7" s="142">
        <v>104</v>
      </c>
    </row>
    <row r="8" spans="1:30" s="10" customFormat="1" x14ac:dyDescent="0.25">
      <c r="A8" s="37" t="s">
        <v>733</v>
      </c>
      <c r="B8" s="16" t="s">
        <v>221</v>
      </c>
      <c r="C8" s="134">
        <v>210824</v>
      </c>
      <c r="D8" s="134">
        <v>1527.9549873838614</v>
      </c>
      <c r="E8" s="139">
        <v>1</v>
      </c>
      <c r="F8" s="139">
        <v>2</v>
      </c>
      <c r="G8" s="139">
        <v>61.5</v>
      </c>
      <c r="H8" s="139">
        <v>414.03300000000002</v>
      </c>
      <c r="I8" s="139">
        <v>207.01650000000001</v>
      </c>
      <c r="J8" s="91"/>
      <c r="K8" s="352"/>
      <c r="L8" s="91"/>
      <c r="M8" s="140"/>
      <c r="N8" s="140"/>
      <c r="O8" s="140"/>
      <c r="P8" s="141">
        <v>1</v>
      </c>
      <c r="Q8" s="354">
        <v>2</v>
      </c>
      <c r="R8" s="141">
        <v>33.1</v>
      </c>
      <c r="S8" s="158">
        <v>1</v>
      </c>
      <c r="T8" s="355">
        <v>3</v>
      </c>
      <c r="U8" s="158">
        <v>39.039000000000001</v>
      </c>
      <c r="V8" s="97"/>
      <c r="W8" s="97"/>
      <c r="X8" s="97"/>
      <c r="Y8" s="60">
        <f t="shared" si="0"/>
        <v>7</v>
      </c>
      <c r="Z8" s="60">
        <f t="shared" si="1"/>
        <v>133.63900000000001</v>
      </c>
      <c r="AA8" s="142">
        <v>101</v>
      </c>
      <c r="AB8" s="142">
        <v>48</v>
      </c>
      <c r="AC8" s="142">
        <v>143</v>
      </c>
      <c r="AD8" s="142">
        <v>96</v>
      </c>
    </row>
    <row r="9" spans="1:30" s="10" customFormat="1" x14ac:dyDescent="0.25">
      <c r="A9" s="37" t="s">
        <v>732</v>
      </c>
      <c r="B9" s="16" t="s">
        <v>246</v>
      </c>
      <c r="C9" s="134">
        <v>112613</v>
      </c>
      <c r="D9" s="134">
        <v>816.16701606201752</v>
      </c>
      <c r="E9" s="139"/>
      <c r="F9" s="139"/>
      <c r="G9" s="139"/>
      <c r="H9" s="139"/>
      <c r="I9" s="139"/>
      <c r="J9" s="91"/>
      <c r="K9" s="352"/>
      <c r="L9" s="91"/>
      <c r="M9" s="140"/>
      <c r="N9" s="140"/>
      <c r="O9" s="140"/>
      <c r="P9" s="141"/>
      <c r="Q9" s="141"/>
      <c r="R9" s="141"/>
      <c r="S9" s="158"/>
      <c r="T9" s="158"/>
      <c r="U9" s="158"/>
      <c r="V9" s="97"/>
      <c r="W9" s="97"/>
      <c r="X9" s="97"/>
      <c r="Y9" s="60">
        <f t="shared" si="0"/>
        <v>0</v>
      </c>
      <c r="Z9" s="60">
        <f t="shared" si="1"/>
        <v>0</v>
      </c>
      <c r="AA9" s="142">
        <v>26</v>
      </c>
      <c r="AB9" s="142">
        <v>132</v>
      </c>
      <c r="AC9" s="142">
        <v>52</v>
      </c>
      <c r="AD9" s="142">
        <v>163</v>
      </c>
    </row>
    <row r="10" spans="1:30" s="10" customFormat="1" x14ac:dyDescent="0.25">
      <c r="A10" s="37" t="s">
        <v>731</v>
      </c>
      <c r="B10" s="16" t="s">
        <v>277</v>
      </c>
      <c r="C10" s="134">
        <v>160643</v>
      </c>
      <c r="D10" s="134">
        <v>1164.266274419922</v>
      </c>
      <c r="E10" s="139">
        <v>1</v>
      </c>
      <c r="F10" s="139">
        <v>1</v>
      </c>
      <c r="G10" s="139"/>
      <c r="H10" s="139">
        <v>66.899000000000001</v>
      </c>
      <c r="I10" s="139">
        <v>33.4495</v>
      </c>
      <c r="J10" s="91"/>
      <c r="K10" s="352"/>
      <c r="L10" s="91"/>
      <c r="M10" s="140"/>
      <c r="N10" s="140"/>
      <c r="O10" s="140"/>
      <c r="P10" s="141"/>
      <c r="Q10" s="141"/>
      <c r="R10" s="141"/>
      <c r="S10" s="158"/>
      <c r="T10" s="158"/>
      <c r="U10" s="158"/>
      <c r="V10" s="97"/>
      <c r="W10" s="97"/>
      <c r="X10" s="97"/>
      <c r="Y10" s="60">
        <f t="shared" si="0"/>
        <v>1</v>
      </c>
      <c r="Z10" s="60">
        <f t="shared" si="1"/>
        <v>0</v>
      </c>
      <c r="AA10" s="142">
        <v>62</v>
      </c>
      <c r="AB10" s="142">
        <v>87</v>
      </c>
      <c r="AC10" s="142">
        <v>114</v>
      </c>
      <c r="AD10" s="142">
        <v>171</v>
      </c>
    </row>
    <row r="11" spans="1:30" s="10" customFormat="1" x14ac:dyDescent="0.25">
      <c r="A11" s="37" t="s">
        <v>730</v>
      </c>
      <c r="B11" s="16" t="s">
        <v>335</v>
      </c>
      <c r="C11" s="134">
        <v>358876</v>
      </c>
      <c r="D11" s="134">
        <v>2600.9675086914708</v>
      </c>
      <c r="E11" s="139">
        <v>1</v>
      </c>
      <c r="F11" s="139">
        <v>1</v>
      </c>
      <c r="G11" s="139">
        <v>30</v>
      </c>
      <c r="H11" s="139">
        <v>104.23399999999999</v>
      </c>
      <c r="I11" s="139">
        <v>52.116999999999997</v>
      </c>
      <c r="J11" s="91"/>
      <c r="K11" s="352"/>
      <c r="L11" s="91"/>
      <c r="M11" s="140"/>
      <c r="N11" s="140"/>
      <c r="O11" s="140"/>
      <c r="P11" s="141">
        <v>2</v>
      </c>
      <c r="Q11" s="354">
        <v>6</v>
      </c>
      <c r="R11" s="141">
        <v>118.679</v>
      </c>
      <c r="S11" s="158">
        <v>1</v>
      </c>
      <c r="T11" s="355">
        <v>2</v>
      </c>
      <c r="U11" s="158">
        <v>60</v>
      </c>
      <c r="V11" s="97"/>
      <c r="W11" s="97"/>
      <c r="X11" s="97"/>
      <c r="Y11" s="60">
        <f t="shared" si="0"/>
        <v>9</v>
      </c>
      <c r="Z11" s="60">
        <f t="shared" si="1"/>
        <v>208.679</v>
      </c>
      <c r="AA11" s="142">
        <v>64</v>
      </c>
      <c r="AB11" s="142">
        <v>31</v>
      </c>
      <c r="AC11" s="142">
        <v>131</v>
      </c>
      <c r="AD11" s="142">
        <v>69</v>
      </c>
    </row>
    <row r="12" spans="1:30" s="10" customFormat="1" x14ac:dyDescent="0.25">
      <c r="A12" s="37" t="s">
        <v>840</v>
      </c>
      <c r="B12" s="38" t="s">
        <v>775</v>
      </c>
      <c r="C12" s="134">
        <v>319290</v>
      </c>
      <c r="D12" s="134">
        <v>2314.0664626503294</v>
      </c>
      <c r="E12" s="139"/>
      <c r="F12" s="139"/>
      <c r="G12" s="139"/>
      <c r="H12" s="139"/>
      <c r="I12" s="139"/>
      <c r="J12" s="91"/>
      <c r="K12" s="352"/>
      <c r="L12" s="91"/>
      <c r="M12" s="140"/>
      <c r="N12" s="140"/>
      <c r="O12" s="140"/>
      <c r="P12" s="141">
        <v>1</v>
      </c>
      <c r="Q12" s="354">
        <v>2</v>
      </c>
      <c r="R12" s="141">
        <v>12.24</v>
      </c>
      <c r="S12" s="158"/>
      <c r="T12" s="158"/>
      <c r="U12" s="158"/>
      <c r="V12" s="97"/>
      <c r="W12" s="97"/>
      <c r="X12" s="97"/>
      <c r="Y12" s="60">
        <f t="shared" si="0"/>
        <v>2</v>
      </c>
      <c r="Z12" s="60">
        <f t="shared" si="1"/>
        <v>12.24</v>
      </c>
      <c r="AA12" s="142">
        <v>157</v>
      </c>
      <c r="AB12" s="142">
        <v>19</v>
      </c>
      <c r="AC12" s="142">
        <v>319</v>
      </c>
      <c r="AD12" s="142">
        <v>38</v>
      </c>
    </row>
    <row r="13" spans="1:30" s="10" customFormat="1" x14ac:dyDescent="0.25">
      <c r="A13" s="37" t="s">
        <v>841</v>
      </c>
      <c r="B13" s="37" t="s">
        <v>745</v>
      </c>
      <c r="C13" s="134">
        <v>489794</v>
      </c>
      <c r="D13" s="134">
        <v>3549.8007109754631</v>
      </c>
      <c r="E13" s="139"/>
      <c r="F13" s="139"/>
      <c r="G13" s="139"/>
      <c r="H13" s="139"/>
      <c r="I13" s="139"/>
      <c r="J13" s="91"/>
      <c r="K13" s="352"/>
      <c r="L13" s="91"/>
      <c r="M13" s="140"/>
      <c r="N13" s="140"/>
      <c r="O13" s="140"/>
      <c r="P13" s="141">
        <v>1</v>
      </c>
      <c r="Q13" s="354">
        <v>3</v>
      </c>
      <c r="R13" s="141">
        <v>9.6000000000000014</v>
      </c>
      <c r="S13" s="158"/>
      <c r="T13" s="158"/>
      <c r="U13" s="158"/>
      <c r="V13" s="97"/>
      <c r="W13" s="97"/>
      <c r="X13" s="97"/>
      <c r="Y13" s="60">
        <f t="shared" si="0"/>
        <v>3</v>
      </c>
      <c r="Z13" s="60">
        <f t="shared" si="1"/>
        <v>9.6000000000000014</v>
      </c>
      <c r="AA13" s="142">
        <v>273</v>
      </c>
      <c r="AB13" s="142">
        <v>174</v>
      </c>
      <c r="AC13" s="142">
        <v>503</v>
      </c>
      <c r="AD13" s="142">
        <v>321</v>
      </c>
    </row>
    <row r="14" spans="1:30" x14ac:dyDescent="0.25">
      <c r="A14" s="37" t="s">
        <v>842</v>
      </c>
      <c r="B14" s="37" t="s">
        <v>746</v>
      </c>
      <c r="C14" s="134">
        <v>457264</v>
      </c>
      <c r="D14" s="134">
        <v>3314.0382942695992</v>
      </c>
      <c r="E14" s="139"/>
      <c r="F14" s="139"/>
      <c r="G14" s="139"/>
      <c r="H14" s="139"/>
      <c r="I14" s="139"/>
      <c r="J14" s="91"/>
      <c r="K14" s="352"/>
      <c r="L14" s="91"/>
      <c r="M14" s="140">
        <v>1</v>
      </c>
      <c r="N14" s="353">
        <v>5</v>
      </c>
      <c r="O14" s="140">
        <v>3828</v>
      </c>
      <c r="P14" s="141">
        <v>2</v>
      </c>
      <c r="Q14" s="354">
        <v>6</v>
      </c>
      <c r="R14" s="141">
        <v>594.90000000000009</v>
      </c>
      <c r="S14" s="158"/>
      <c r="T14" s="158"/>
      <c r="U14" s="158"/>
      <c r="V14" s="97"/>
      <c r="W14" s="97"/>
      <c r="X14" s="97"/>
      <c r="Y14" s="60">
        <f t="shared" si="0"/>
        <v>11</v>
      </c>
      <c r="Z14" s="60">
        <f t="shared" si="1"/>
        <v>4422.8999999999996</v>
      </c>
      <c r="AA14" s="142">
        <v>152</v>
      </c>
      <c r="AB14" s="142">
        <v>56</v>
      </c>
      <c r="AC14" s="142">
        <v>301</v>
      </c>
      <c r="AD14" s="142">
        <v>116</v>
      </c>
    </row>
    <row r="15" spans="1:30" x14ac:dyDescent="0.25">
      <c r="A15" s="37" t="s">
        <v>843</v>
      </c>
      <c r="B15" s="37" t="s">
        <v>747</v>
      </c>
      <c r="C15" s="134">
        <v>300882</v>
      </c>
      <c r="D15" s="134">
        <v>2180.6537799967318</v>
      </c>
      <c r="E15" s="139"/>
      <c r="F15" s="139"/>
      <c r="G15" s="139"/>
      <c r="H15" s="139"/>
      <c r="I15" s="139"/>
      <c r="J15" s="91"/>
      <c r="K15" s="352"/>
      <c r="L15" s="91"/>
      <c r="M15" s="140"/>
      <c r="N15" s="140"/>
      <c r="O15" s="140"/>
      <c r="P15" s="141">
        <v>1</v>
      </c>
      <c r="Q15" s="354">
        <v>4</v>
      </c>
      <c r="R15" s="141">
        <v>10.637</v>
      </c>
      <c r="S15" s="158"/>
      <c r="T15" s="158"/>
      <c r="U15" s="158"/>
      <c r="V15" s="97"/>
      <c r="W15" s="97"/>
      <c r="X15" s="97"/>
      <c r="Y15" s="60">
        <f t="shared" si="0"/>
        <v>4</v>
      </c>
      <c r="Z15" s="60">
        <f t="shared" si="1"/>
        <v>10.637</v>
      </c>
      <c r="AA15" s="142">
        <v>138</v>
      </c>
      <c r="AB15" s="142">
        <v>64</v>
      </c>
      <c r="AC15" s="142">
        <v>281</v>
      </c>
      <c r="AD15" s="142">
        <v>126</v>
      </c>
    </row>
    <row r="16" spans="1:30" x14ac:dyDescent="0.25">
      <c r="A16" s="37" t="s">
        <v>844</v>
      </c>
      <c r="B16" s="37" t="s">
        <v>748</v>
      </c>
      <c r="C16" s="134">
        <v>465838</v>
      </c>
      <c r="D16" s="134">
        <v>3376.1786865486056</v>
      </c>
      <c r="E16" s="139">
        <v>1</v>
      </c>
      <c r="F16" s="139">
        <v>1</v>
      </c>
      <c r="G16" s="139">
        <v>22</v>
      </c>
      <c r="H16" s="139">
        <v>112.86199999999999</v>
      </c>
      <c r="I16" s="139">
        <v>56.430999999999997</v>
      </c>
      <c r="J16" s="91">
        <v>1</v>
      </c>
      <c r="K16" s="351">
        <v>4</v>
      </c>
      <c r="L16" s="91">
        <v>83.14</v>
      </c>
      <c r="M16" s="140"/>
      <c r="N16" s="140"/>
      <c r="O16" s="140"/>
      <c r="P16" s="141">
        <v>2</v>
      </c>
      <c r="Q16" s="354">
        <v>3</v>
      </c>
      <c r="R16" s="141">
        <v>78.599999999999994</v>
      </c>
      <c r="S16" s="158">
        <v>1</v>
      </c>
      <c r="T16" s="355">
        <v>1</v>
      </c>
      <c r="U16" s="158">
        <v>4.8</v>
      </c>
      <c r="V16" s="97"/>
      <c r="W16" s="97"/>
      <c r="X16" s="97"/>
      <c r="Y16" s="60">
        <f t="shared" si="0"/>
        <v>9</v>
      </c>
      <c r="Z16" s="60">
        <f t="shared" si="1"/>
        <v>188.54000000000002</v>
      </c>
      <c r="AA16" s="142">
        <v>181</v>
      </c>
      <c r="AB16" s="142">
        <v>52</v>
      </c>
      <c r="AC16" s="142">
        <v>350</v>
      </c>
      <c r="AD16" s="142">
        <v>105</v>
      </c>
    </row>
    <row r="17" spans="1:30" x14ac:dyDescent="0.25">
      <c r="A17" s="37" t="s">
        <v>729</v>
      </c>
      <c r="B17" s="16" t="s">
        <v>41</v>
      </c>
      <c r="C17" s="134">
        <v>336465</v>
      </c>
      <c r="D17" s="134">
        <v>2438.5429307389618</v>
      </c>
      <c r="E17" s="139">
        <v>2</v>
      </c>
      <c r="F17" s="139">
        <v>2</v>
      </c>
      <c r="G17" s="139">
        <v>12</v>
      </c>
      <c r="H17" s="139">
        <v>23.725999999999999</v>
      </c>
      <c r="I17" s="139">
        <v>11.863</v>
      </c>
      <c r="J17" s="91"/>
      <c r="K17" s="352"/>
      <c r="L17" s="91"/>
      <c r="M17" s="140"/>
      <c r="N17" s="140"/>
      <c r="O17" s="140"/>
      <c r="P17" s="141">
        <v>1</v>
      </c>
      <c r="Q17" s="354">
        <v>2</v>
      </c>
      <c r="R17" s="141">
        <v>98.2</v>
      </c>
      <c r="S17" s="158"/>
      <c r="T17" s="158"/>
      <c r="U17" s="158"/>
      <c r="V17" s="97"/>
      <c r="W17" s="97"/>
      <c r="X17" s="97"/>
      <c r="Y17" s="60">
        <f t="shared" si="0"/>
        <v>4</v>
      </c>
      <c r="Z17" s="60">
        <f t="shared" si="1"/>
        <v>110.2</v>
      </c>
      <c r="AA17" s="142">
        <v>178</v>
      </c>
      <c r="AB17" s="142">
        <v>12</v>
      </c>
      <c r="AC17" s="142">
        <v>350</v>
      </c>
      <c r="AD17" s="142">
        <v>23</v>
      </c>
    </row>
    <row r="18" spans="1:30" x14ac:dyDescent="0.25">
      <c r="A18" s="37" t="s">
        <v>728</v>
      </c>
      <c r="B18" s="16" t="s">
        <v>155</v>
      </c>
      <c r="C18" s="134">
        <v>1084831</v>
      </c>
      <c r="D18" s="134">
        <v>7862.3540816919403</v>
      </c>
      <c r="E18" s="139">
        <v>1</v>
      </c>
      <c r="F18" s="139">
        <v>2</v>
      </c>
      <c r="G18" s="139" t="s">
        <v>1003</v>
      </c>
      <c r="H18" s="139" t="s">
        <v>1003</v>
      </c>
      <c r="I18" s="139" t="s">
        <v>1003</v>
      </c>
      <c r="J18" s="91"/>
      <c r="K18" s="352"/>
      <c r="L18" s="91"/>
      <c r="M18" s="140">
        <v>1</v>
      </c>
      <c r="N18" s="353">
        <v>1</v>
      </c>
      <c r="O18" s="140">
        <v>85.2</v>
      </c>
      <c r="P18" s="141">
        <v>5</v>
      </c>
      <c r="Q18" s="354">
        <v>7</v>
      </c>
      <c r="R18" s="141">
        <v>1092.8119999999999</v>
      </c>
      <c r="S18" s="158">
        <v>2</v>
      </c>
      <c r="T18" s="355">
        <v>2</v>
      </c>
      <c r="U18" s="158">
        <v>209</v>
      </c>
      <c r="V18" s="97">
        <v>3</v>
      </c>
      <c r="W18" s="97">
        <v>7</v>
      </c>
      <c r="X18" s="97">
        <v>135.77000000000001</v>
      </c>
      <c r="Y18" s="60">
        <f t="shared" si="0"/>
        <v>19</v>
      </c>
      <c r="Z18" s="60">
        <f>L18+O18+R18+U18+X18</f>
        <v>1522.7819999999999</v>
      </c>
      <c r="AA18" s="142">
        <v>383</v>
      </c>
      <c r="AB18" s="142">
        <v>44</v>
      </c>
      <c r="AC18" s="142">
        <v>727</v>
      </c>
      <c r="AD18" s="142">
        <v>87</v>
      </c>
    </row>
    <row r="19" spans="1:30" x14ac:dyDescent="0.25">
      <c r="A19" s="37" t="s">
        <v>727</v>
      </c>
      <c r="B19" s="16" t="s">
        <v>172</v>
      </c>
      <c r="C19" s="134">
        <v>165748</v>
      </c>
      <c r="D19" s="134">
        <v>1201.2649567833844</v>
      </c>
      <c r="E19" s="139">
        <v>1</v>
      </c>
      <c r="F19" s="139">
        <v>1</v>
      </c>
      <c r="G19" s="139" t="s">
        <v>1003</v>
      </c>
      <c r="H19" s="139" t="s">
        <v>1003</v>
      </c>
      <c r="I19" s="139" t="s">
        <v>1003</v>
      </c>
      <c r="J19" s="91">
        <v>1</v>
      </c>
      <c r="K19" s="351">
        <v>6</v>
      </c>
      <c r="L19" s="91">
        <v>79.3</v>
      </c>
      <c r="M19" s="140"/>
      <c r="N19" s="140"/>
      <c r="O19" s="140"/>
      <c r="P19" s="141">
        <v>2</v>
      </c>
      <c r="Q19" s="354">
        <v>2</v>
      </c>
      <c r="R19" s="141">
        <v>54.6</v>
      </c>
      <c r="S19" s="158"/>
      <c r="T19" s="158"/>
      <c r="U19" s="158"/>
      <c r="V19" s="97"/>
      <c r="W19" s="97"/>
      <c r="X19" s="97"/>
      <c r="Y19" s="60">
        <f t="shared" si="0"/>
        <v>9</v>
      </c>
      <c r="Z19" s="60">
        <f>L19+O19+R19+U19+X19</f>
        <v>133.9</v>
      </c>
      <c r="AA19" s="142">
        <v>23</v>
      </c>
      <c r="AB19" s="142">
        <v>15</v>
      </c>
      <c r="AC19" s="142">
        <v>47</v>
      </c>
      <c r="AD19" s="142">
        <v>31</v>
      </c>
    </row>
    <row r="20" spans="1:30" x14ac:dyDescent="0.25">
      <c r="A20" s="37" t="s">
        <v>845</v>
      </c>
      <c r="B20" s="37" t="s">
        <v>749</v>
      </c>
      <c r="C20" s="134">
        <v>562559</v>
      </c>
      <c r="D20" s="134">
        <v>4077.1678259955111</v>
      </c>
      <c r="E20" s="139">
        <v>1</v>
      </c>
      <c r="F20" s="139">
        <v>1</v>
      </c>
      <c r="G20" s="139">
        <v>24</v>
      </c>
      <c r="H20" s="139">
        <v>241.96299999999999</v>
      </c>
      <c r="I20" s="139">
        <v>120.9815</v>
      </c>
      <c r="J20" s="91"/>
      <c r="K20" s="352"/>
      <c r="L20" s="91"/>
      <c r="M20" s="140">
        <v>1</v>
      </c>
      <c r="N20" s="353">
        <v>3</v>
      </c>
      <c r="O20" s="140">
        <v>1760</v>
      </c>
      <c r="P20" s="141">
        <v>1</v>
      </c>
      <c r="Q20" s="354">
        <v>2</v>
      </c>
      <c r="R20" s="141">
        <v>404</v>
      </c>
      <c r="S20" s="158"/>
      <c r="T20" s="158"/>
      <c r="U20" s="158"/>
      <c r="V20" s="97"/>
      <c r="W20" s="97"/>
      <c r="X20" s="97"/>
      <c r="Y20" s="60">
        <f t="shared" si="0"/>
        <v>6</v>
      </c>
      <c r="Z20" s="60">
        <f t="shared" si="1"/>
        <v>2188</v>
      </c>
      <c r="AA20" s="142">
        <v>399</v>
      </c>
      <c r="AB20" s="142">
        <v>56</v>
      </c>
      <c r="AC20" s="142">
        <v>791</v>
      </c>
      <c r="AD20" s="142">
        <v>110</v>
      </c>
    </row>
    <row r="21" spans="1:30" x14ac:dyDescent="0.25">
      <c r="A21" s="37" t="s">
        <v>846</v>
      </c>
      <c r="B21" s="37" t="s">
        <v>750</v>
      </c>
      <c r="C21" s="134">
        <v>270833</v>
      </c>
      <c r="D21" s="134">
        <v>1962.8725054933657</v>
      </c>
      <c r="E21" s="139"/>
      <c r="F21" s="139"/>
      <c r="G21" s="139"/>
      <c r="H21" s="139"/>
      <c r="I21" s="139"/>
      <c r="J21" s="91"/>
      <c r="K21" s="352"/>
      <c r="L21" s="91"/>
      <c r="M21" s="140"/>
      <c r="N21" s="140"/>
      <c r="O21" s="140"/>
      <c r="P21" s="141">
        <v>1</v>
      </c>
      <c r="Q21" s="354">
        <v>2</v>
      </c>
      <c r="R21" s="141">
        <v>26.533000000000001</v>
      </c>
      <c r="S21" s="158"/>
      <c r="T21" s="158"/>
      <c r="U21" s="158"/>
      <c r="V21" s="97"/>
      <c r="W21" s="97"/>
      <c r="X21" s="97"/>
      <c r="Y21" s="60">
        <f t="shared" si="0"/>
        <v>2</v>
      </c>
      <c r="Z21" s="60">
        <f t="shared" si="1"/>
        <v>26.533000000000001</v>
      </c>
      <c r="AA21" s="142">
        <v>131</v>
      </c>
      <c r="AB21" s="142">
        <v>27</v>
      </c>
      <c r="AC21" s="142">
        <v>261</v>
      </c>
      <c r="AD21" s="142">
        <v>53</v>
      </c>
    </row>
    <row r="22" spans="1:30" x14ac:dyDescent="0.25">
      <c r="A22" s="37" t="s">
        <v>847</v>
      </c>
      <c r="B22" s="37" t="s">
        <v>751</v>
      </c>
      <c r="C22" s="134">
        <v>478126</v>
      </c>
      <c r="D22" s="134">
        <v>3465.2364355950749</v>
      </c>
      <c r="E22" s="139">
        <v>1</v>
      </c>
      <c r="F22" s="139">
        <v>1</v>
      </c>
      <c r="G22" s="139">
        <v>33.4</v>
      </c>
      <c r="H22" s="139">
        <v>214.34299999999999</v>
      </c>
      <c r="I22" s="139">
        <v>107.17149999999999</v>
      </c>
      <c r="J22" s="91"/>
      <c r="K22" s="352"/>
      <c r="L22" s="91"/>
      <c r="M22" s="140">
        <v>6</v>
      </c>
      <c r="N22" s="353">
        <v>11</v>
      </c>
      <c r="O22" s="140">
        <v>3430</v>
      </c>
      <c r="P22" s="141">
        <v>3</v>
      </c>
      <c r="Q22" s="354">
        <v>3</v>
      </c>
      <c r="R22" s="141">
        <v>1275</v>
      </c>
      <c r="S22" s="158">
        <v>2</v>
      </c>
      <c r="T22" s="355">
        <v>3</v>
      </c>
      <c r="U22" s="158">
        <v>70.419999999999987</v>
      </c>
      <c r="V22" s="97"/>
      <c r="W22" s="97"/>
      <c r="X22" s="97"/>
      <c r="Y22" s="60">
        <f t="shared" si="0"/>
        <v>18</v>
      </c>
      <c r="Z22" s="60">
        <f t="shared" si="1"/>
        <v>4808.82</v>
      </c>
      <c r="AA22" s="142">
        <v>143</v>
      </c>
      <c r="AB22" s="142">
        <v>37</v>
      </c>
      <c r="AC22" s="142">
        <v>257</v>
      </c>
      <c r="AD22" s="142">
        <v>73</v>
      </c>
    </row>
    <row r="23" spans="1:30" x14ac:dyDescent="0.25">
      <c r="A23" s="37" t="s">
        <v>848</v>
      </c>
      <c r="B23" s="37" t="s">
        <v>752</v>
      </c>
      <c r="C23" s="134">
        <v>197247</v>
      </c>
      <c r="D23" s="134">
        <v>1429.5551616348446</v>
      </c>
      <c r="E23" s="139"/>
      <c r="F23" s="139"/>
      <c r="G23" s="139"/>
      <c r="H23" s="139"/>
      <c r="I23" s="139"/>
      <c r="J23" s="91"/>
      <c r="K23" s="352"/>
      <c r="L23" s="91"/>
      <c r="M23" s="140">
        <v>1</v>
      </c>
      <c r="N23" s="353">
        <v>1</v>
      </c>
      <c r="O23" s="140">
        <v>7.2</v>
      </c>
      <c r="P23" s="141">
        <v>2</v>
      </c>
      <c r="Q23" s="354">
        <v>5</v>
      </c>
      <c r="R23" s="141">
        <v>38.941499999999998</v>
      </c>
      <c r="S23" s="158"/>
      <c r="T23" s="158"/>
      <c r="U23" s="158"/>
      <c r="V23" s="97"/>
      <c r="W23" s="97"/>
      <c r="X23" s="97"/>
      <c r="Y23" s="60">
        <f t="shared" si="0"/>
        <v>6</v>
      </c>
      <c r="Z23" s="60">
        <f t="shared" si="1"/>
        <v>46.141500000000001</v>
      </c>
      <c r="AA23" s="142">
        <v>76</v>
      </c>
      <c r="AB23" s="142">
        <v>42</v>
      </c>
      <c r="AC23" s="142">
        <v>164</v>
      </c>
      <c r="AD23" s="142">
        <v>72</v>
      </c>
    </row>
    <row r="24" spans="1:30" x14ac:dyDescent="0.25">
      <c r="A24" s="37" t="s">
        <v>849</v>
      </c>
      <c r="B24" s="37" t="s">
        <v>753</v>
      </c>
      <c r="C24" s="134">
        <v>261833</v>
      </c>
      <c r="D24" s="134">
        <v>1897.6446619534709</v>
      </c>
      <c r="E24" s="139"/>
      <c r="F24" s="139"/>
      <c r="G24" s="139"/>
      <c r="H24" s="139"/>
      <c r="I24" s="139"/>
      <c r="J24" s="91"/>
      <c r="K24" s="352"/>
      <c r="L24" s="91"/>
      <c r="M24" s="140"/>
      <c r="N24" s="140"/>
      <c r="O24" s="140"/>
      <c r="P24" s="141"/>
      <c r="Q24" s="141"/>
      <c r="R24" s="141"/>
      <c r="S24" s="158"/>
      <c r="T24" s="158"/>
      <c r="U24" s="158"/>
      <c r="V24" s="97"/>
      <c r="W24" s="97"/>
      <c r="X24" s="97"/>
      <c r="Y24" s="60">
        <f t="shared" si="0"/>
        <v>0</v>
      </c>
      <c r="Z24" s="60">
        <f t="shared" si="1"/>
        <v>0</v>
      </c>
      <c r="AA24" s="142">
        <v>92</v>
      </c>
      <c r="AB24" s="142">
        <v>71</v>
      </c>
      <c r="AC24" s="142">
        <v>183</v>
      </c>
      <c r="AD24" s="142">
        <v>139</v>
      </c>
    </row>
    <row r="25" spans="1:30" x14ac:dyDescent="0.25">
      <c r="A25" s="37" t="s">
        <v>850</v>
      </c>
      <c r="B25" s="37" t="s">
        <v>754</v>
      </c>
      <c r="C25" s="134">
        <v>275404</v>
      </c>
      <c r="D25" s="134">
        <v>1996.0010024734611</v>
      </c>
      <c r="E25" s="139"/>
      <c r="F25" s="139"/>
      <c r="G25" s="139"/>
      <c r="H25" s="139"/>
      <c r="I25" s="139"/>
      <c r="J25" s="91"/>
      <c r="K25" s="352"/>
      <c r="L25" s="91"/>
      <c r="M25" s="140"/>
      <c r="N25" s="140"/>
      <c r="O25" s="140"/>
      <c r="P25" s="141"/>
      <c r="Q25" s="141"/>
      <c r="R25" s="141"/>
      <c r="S25" s="158"/>
      <c r="T25" s="158"/>
      <c r="U25" s="158"/>
      <c r="V25" s="97"/>
      <c r="W25" s="97"/>
      <c r="X25" s="97"/>
      <c r="Y25" s="60">
        <f t="shared" si="0"/>
        <v>0</v>
      </c>
      <c r="Z25" s="60">
        <f t="shared" si="1"/>
        <v>0</v>
      </c>
      <c r="AA25" s="142">
        <v>71</v>
      </c>
      <c r="AB25" s="142">
        <v>47</v>
      </c>
      <c r="AC25" s="142">
        <v>137</v>
      </c>
      <c r="AD25" s="142">
        <v>98</v>
      </c>
    </row>
    <row r="26" spans="1:30" x14ac:dyDescent="0.25">
      <c r="A26" s="37" t="s">
        <v>851</v>
      </c>
      <c r="B26" s="37" t="s">
        <v>755</v>
      </c>
      <c r="C26" s="134">
        <v>286213</v>
      </c>
      <c r="D26" s="134">
        <v>2074.3396425648743</v>
      </c>
      <c r="E26" s="139"/>
      <c r="F26" s="139"/>
      <c r="G26" s="139"/>
      <c r="H26" s="139"/>
      <c r="I26" s="139"/>
      <c r="J26" s="91"/>
      <c r="K26" s="352"/>
      <c r="L26" s="91"/>
      <c r="M26" s="140"/>
      <c r="N26" s="140"/>
      <c r="O26" s="140"/>
      <c r="P26" s="141">
        <v>1</v>
      </c>
      <c r="Q26" s="354">
        <v>1</v>
      </c>
      <c r="R26" s="141">
        <v>21.56</v>
      </c>
      <c r="S26" s="158"/>
      <c r="T26" s="158"/>
      <c r="U26" s="158"/>
      <c r="V26" s="97"/>
      <c r="W26" s="97"/>
      <c r="X26" s="97"/>
      <c r="Y26" s="60">
        <f t="shared" si="0"/>
        <v>1</v>
      </c>
      <c r="Z26" s="60">
        <f t="shared" si="1"/>
        <v>21.56</v>
      </c>
      <c r="AA26" s="142">
        <v>105</v>
      </c>
      <c r="AB26" s="142">
        <v>29</v>
      </c>
      <c r="AC26" s="142">
        <v>192</v>
      </c>
      <c r="AD26" s="142">
        <v>56</v>
      </c>
    </row>
    <row r="27" spans="1:30" x14ac:dyDescent="0.25">
      <c r="A27" s="37" t="s">
        <v>852</v>
      </c>
      <c r="B27" s="37" t="s">
        <v>756</v>
      </c>
      <c r="C27" s="134">
        <v>608335</v>
      </c>
      <c r="D27" s="134">
        <v>4408.9311333157575</v>
      </c>
      <c r="E27" s="139"/>
      <c r="F27" s="139"/>
      <c r="G27" s="139"/>
      <c r="H27" s="139"/>
      <c r="I27" s="139"/>
      <c r="J27" s="91"/>
      <c r="K27" s="352"/>
      <c r="L27" s="91"/>
      <c r="M27" s="140"/>
      <c r="N27" s="140"/>
      <c r="O27" s="140"/>
      <c r="P27" s="141"/>
      <c r="Q27" s="141"/>
      <c r="R27" s="141"/>
      <c r="S27" s="158"/>
      <c r="T27" s="158"/>
      <c r="U27" s="158"/>
      <c r="V27" s="97"/>
      <c r="W27" s="97"/>
      <c r="X27" s="97"/>
      <c r="Y27" s="60">
        <f t="shared" si="0"/>
        <v>0</v>
      </c>
      <c r="Z27" s="60">
        <f t="shared" si="1"/>
        <v>0</v>
      </c>
      <c r="AA27" s="142">
        <v>183</v>
      </c>
      <c r="AB27" s="142">
        <v>19</v>
      </c>
      <c r="AC27" s="142">
        <v>359</v>
      </c>
      <c r="AD27" s="142">
        <v>39</v>
      </c>
    </row>
    <row r="28" spans="1:30" x14ac:dyDescent="0.25">
      <c r="A28" s="37" t="s">
        <v>726</v>
      </c>
      <c r="B28" s="16" t="s">
        <v>47</v>
      </c>
      <c r="C28" s="134">
        <v>118113</v>
      </c>
      <c r="D28" s="134">
        <v>856.02847600306427</v>
      </c>
      <c r="E28" s="139"/>
      <c r="F28" s="139"/>
      <c r="G28" s="139"/>
      <c r="H28" s="139"/>
      <c r="I28" s="139"/>
      <c r="J28" s="91"/>
      <c r="K28" s="352"/>
      <c r="L28" s="91"/>
      <c r="M28" s="140"/>
      <c r="N28" s="140"/>
      <c r="O28" s="140"/>
      <c r="P28" s="141"/>
      <c r="Q28" s="141"/>
      <c r="R28" s="141"/>
      <c r="S28" s="158"/>
      <c r="T28" s="158"/>
      <c r="U28" s="158"/>
      <c r="V28" s="97"/>
      <c r="W28" s="97"/>
      <c r="X28" s="97"/>
      <c r="Y28" s="60">
        <f t="shared" si="0"/>
        <v>0</v>
      </c>
      <c r="Z28" s="60">
        <f t="shared" si="1"/>
        <v>0</v>
      </c>
      <c r="AA28" s="142">
        <v>31</v>
      </c>
      <c r="AB28" s="142">
        <v>25</v>
      </c>
      <c r="AC28" s="142">
        <v>64</v>
      </c>
      <c r="AD28" s="142">
        <v>46</v>
      </c>
    </row>
    <row r="29" spans="1:30" x14ac:dyDescent="0.25">
      <c r="A29" s="37" t="s">
        <v>725</v>
      </c>
      <c r="B29" s="16" t="s">
        <v>92</v>
      </c>
      <c r="C29" s="134">
        <v>263000</v>
      </c>
      <c r="D29" s="134">
        <v>1906.1025389991439</v>
      </c>
      <c r="E29" s="139"/>
      <c r="F29" s="139"/>
      <c r="G29" s="139"/>
      <c r="H29" s="139"/>
      <c r="I29" s="139"/>
      <c r="J29" s="91">
        <v>1</v>
      </c>
      <c r="K29" s="351">
        <v>3</v>
      </c>
      <c r="L29" s="91">
        <v>810</v>
      </c>
      <c r="M29" s="140"/>
      <c r="N29" s="140"/>
      <c r="O29" s="140"/>
      <c r="P29" s="141"/>
      <c r="Q29" s="141"/>
      <c r="R29" s="141"/>
      <c r="S29" s="158"/>
      <c r="T29" s="158"/>
      <c r="U29" s="158"/>
      <c r="V29" s="97"/>
      <c r="W29" s="97"/>
      <c r="X29" s="97"/>
      <c r="Y29" s="60">
        <f t="shared" si="0"/>
        <v>3</v>
      </c>
      <c r="Z29" s="60">
        <f t="shared" si="1"/>
        <v>810</v>
      </c>
      <c r="AA29" s="142">
        <v>61</v>
      </c>
      <c r="AB29" s="142">
        <v>77</v>
      </c>
      <c r="AC29" s="142">
        <v>125</v>
      </c>
      <c r="AD29" s="142">
        <v>155</v>
      </c>
    </row>
    <row r="30" spans="1:30" x14ac:dyDescent="0.25">
      <c r="A30" s="37" t="s">
        <v>724</v>
      </c>
      <c r="B30" s="16" t="s">
        <v>203</v>
      </c>
      <c r="C30" s="134">
        <v>320946</v>
      </c>
      <c r="D30" s="134">
        <v>2326.0683858616703</v>
      </c>
      <c r="E30" s="139"/>
      <c r="F30" s="139"/>
      <c r="G30" s="139"/>
      <c r="H30" s="139"/>
      <c r="I30" s="139"/>
      <c r="J30" s="91"/>
      <c r="K30" s="352"/>
      <c r="L30" s="91"/>
      <c r="M30" s="140"/>
      <c r="N30" s="140"/>
      <c r="O30" s="140"/>
      <c r="P30" s="141">
        <v>1</v>
      </c>
      <c r="Q30" s="354">
        <v>3</v>
      </c>
      <c r="R30" s="141">
        <v>102</v>
      </c>
      <c r="S30" s="158"/>
      <c r="T30" s="158"/>
      <c r="U30" s="158"/>
      <c r="V30" s="97"/>
      <c r="W30" s="97"/>
      <c r="X30" s="97"/>
      <c r="Y30" s="60">
        <f t="shared" si="0"/>
        <v>3</v>
      </c>
      <c r="Z30" s="60">
        <f t="shared" si="1"/>
        <v>102</v>
      </c>
      <c r="AA30" s="142">
        <v>83</v>
      </c>
      <c r="AB30" s="142">
        <v>33</v>
      </c>
      <c r="AC30" s="142">
        <v>171</v>
      </c>
      <c r="AD30" s="142">
        <v>66</v>
      </c>
    </row>
    <row r="31" spans="1:30" x14ac:dyDescent="0.25">
      <c r="A31" s="37" t="s">
        <v>853</v>
      </c>
      <c r="B31" s="37" t="s">
        <v>757</v>
      </c>
      <c r="C31" s="134">
        <v>379070</v>
      </c>
      <c r="D31" s="134">
        <v>2747.3242945186521</v>
      </c>
      <c r="E31" s="139"/>
      <c r="F31" s="139"/>
      <c r="G31" s="139"/>
      <c r="H31" s="139"/>
      <c r="I31" s="139"/>
      <c r="J31" s="91"/>
      <c r="K31" s="352"/>
      <c r="L31" s="91"/>
      <c r="M31" s="140"/>
      <c r="N31" s="140"/>
      <c r="O31" s="140"/>
      <c r="P31" s="141"/>
      <c r="Q31" s="141"/>
      <c r="R31" s="141"/>
      <c r="S31" s="158"/>
      <c r="T31" s="158"/>
      <c r="U31" s="158"/>
      <c r="V31" s="97"/>
      <c r="W31" s="97"/>
      <c r="X31" s="97"/>
      <c r="Y31" s="60">
        <f t="shared" si="0"/>
        <v>0</v>
      </c>
      <c r="Z31" s="60">
        <f t="shared" si="1"/>
        <v>0</v>
      </c>
      <c r="AA31" s="142">
        <v>238</v>
      </c>
      <c r="AB31" s="142">
        <v>11</v>
      </c>
      <c r="AC31" s="142">
        <v>477</v>
      </c>
      <c r="AD31" s="142">
        <v>23</v>
      </c>
    </row>
    <row r="32" spans="1:30" x14ac:dyDescent="0.25">
      <c r="A32" s="37" t="s">
        <v>723</v>
      </c>
      <c r="B32" s="37" t="s">
        <v>758</v>
      </c>
      <c r="C32" s="134">
        <v>224692</v>
      </c>
      <c r="D32" s="134">
        <v>1628.4638467406678</v>
      </c>
      <c r="E32" s="139"/>
      <c r="F32" s="139"/>
      <c r="G32" s="139"/>
      <c r="H32" s="139"/>
      <c r="I32" s="139"/>
      <c r="J32" s="91"/>
      <c r="K32" s="352"/>
      <c r="L32" s="91"/>
      <c r="M32" s="140"/>
      <c r="N32" s="140"/>
      <c r="O32" s="140"/>
      <c r="P32" s="141"/>
      <c r="Q32" s="141"/>
      <c r="R32" s="141"/>
      <c r="S32" s="158"/>
      <c r="T32" s="158"/>
      <c r="U32" s="158"/>
      <c r="V32" s="97"/>
      <c r="W32" s="97"/>
      <c r="X32" s="97"/>
      <c r="Y32" s="60">
        <f t="shared" si="0"/>
        <v>0</v>
      </c>
      <c r="Z32" s="60">
        <f t="shared" si="1"/>
        <v>0</v>
      </c>
      <c r="AA32" s="142">
        <v>98</v>
      </c>
      <c r="AB32" s="142">
        <v>34</v>
      </c>
      <c r="AC32" s="142">
        <v>200</v>
      </c>
      <c r="AD32" s="142">
        <v>63</v>
      </c>
    </row>
    <row r="33" spans="1:30" x14ac:dyDescent="0.25">
      <c r="A33" s="37" t="s">
        <v>854</v>
      </c>
      <c r="B33" s="37" t="s">
        <v>759</v>
      </c>
      <c r="C33" s="134">
        <v>619732</v>
      </c>
      <c r="D33" s="134">
        <v>4491.5313258517772</v>
      </c>
      <c r="E33" s="139">
        <v>2</v>
      </c>
      <c r="F33" s="139">
        <v>2</v>
      </c>
      <c r="G33" s="139" t="s">
        <v>1003</v>
      </c>
      <c r="H33" s="139" t="s">
        <v>1003</v>
      </c>
      <c r="I33" s="139" t="s">
        <v>1003</v>
      </c>
      <c r="J33" s="91">
        <v>2</v>
      </c>
      <c r="K33" s="351">
        <v>9</v>
      </c>
      <c r="L33" s="91">
        <v>1375.2460000000001</v>
      </c>
      <c r="M33" s="140"/>
      <c r="N33" s="140"/>
      <c r="O33" s="140"/>
      <c r="P33" s="141">
        <v>5</v>
      </c>
      <c r="Q33" s="354">
        <v>10</v>
      </c>
      <c r="R33" s="141">
        <v>430.18899999999996</v>
      </c>
      <c r="S33" s="158"/>
      <c r="T33" s="158"/>
      <c r="U33" s="158"/>
      <c r="V33" s="97"/>
      <c r="W33" s="97"/>
      <c r="X33" s="97"/>
      <c r="Y33" s="60">
        <f t="shared" si="0"/>
        <v>21</v>
      </c>
      <c r="Z33" s="60">
        <v>1805</v>
      </c>
      <c r="AA33" s="142">
        <v>145</v>
      </c>
      <c r="AB33" s="142">
        <v>149</v>
      </c>
      <c r="AC33" s="142">
        <v>274</v>
      </c>
      <c r="AD33" s="142">
        <v>302</v>
      </c>
    </row>
    <row r="34" spans="1:30" x14ac:dyDescent="0.25">
      <c r="A34" s="37" t="s">
        <v>855</v>
      </c>
      <c r="B34" s="37" t="s">
        <v>760</v>
      </c>
      <c r="C34" s="134">
        <v>456464</v>
      </c>
      <c r="D34" s="134">
        <v>3308.2402637327195</v>
      </c>
      <c r="E34" s="139"/>
      <c r="F34" s="139"/>
      <c r="G34" s="139"/>
      <c r="H34" s="139"/>
      <c r="I34" s="139"/>
      <c r="J34" s="91"/>
      <c r="K34" s="352"/>
      <c r="L34" s="91"/>
      <c r="M34" s="140"/>
      <c r="N34" s="140"/>
      <c r="O34" s="140"/>
      <c r="P34" s="141">
        <v>1</v>
      </c>
      <c r="Q34" s="354">
        <v>5</v>
      </c>
      <c r="R34" s="141">
        <v>17.02</v>
      </c>
      <c r="S34" s="158"/>
      <c r="T34" s="158"/>
      <c r="U34" s="158"/>
      <c r="V34" s="97"/>
      <c r="W34" s="97"/>
      <c r="X34" s="97"/>
      <c r="Y34" s="60">
        <f t="shared" ref="Y34:Y54" si="2">F34+K34+N34+Q34+T34+W34</f>
        <v>5</v>
      </c>
      <c r="Z34" s="60">
        <f t="shared" ref="Z34:Z54" si="3">G34+L34+O34+R34+U34+X34</f>
        <v>17.02</v>
      </c>
      <c r="AA34" s="142">
        <v>159</v>
      </c>
      <c r="AB34" s="142">
        <v>48</v>
      </c>
      <c r="AC34" s="142">
        <v>327</v>
      </c>
      <c r="AD34" s="142">
        <v>91</v>
      </c>
    </row>
    <row r="35" spans="1:30" x14ac:dyDescent="0.25">
      <c r="A35" s="37" t="s">
        <v>856</v>
      </c>
      <c r="B35" s="37" t="s">
        <v>761</v>
      </c>
      <c r="C35" s="134">
        <v>282263</v>
      </c>
      <c r="D35" s="134">
        <v>2045.7118667890318</v>
      </c>
      <c r="E35" s="139"/>
      <c r="F35" s="139"/>
      <c r="G35" s="139"/>
      <c r="H35" s="139"/>
      <c r="I35" s="139"/>
      <c r="J35" s="91"/>
      <c r="K35" s="352"/>
      <c r="L35" s="91"/>
      <c r="M35" s="140"/>
      <c r="N35" s="140"/>
      <c r="O35" s="140"/>
      <c r="P35" s="141"/>
      <c r="Q35" s="141"/>
      <c r="R35" s="141"/>
      <c r="S35" s="158"/>
      <c r="T35" s="158"/>
      <c r="U35" s="158"/>
      <c r="V35" s="97"/>
      <c r="W35" s="97"/>
      <c r="X35" s="97"/>
      <c r="Y35" s="60">
        <f t="shared" si="2"/>
        <v>0</v>
      </c>
      <c r="Z35" s="60">
        <f t="shared" si="3"/>
        <v>0</v>
      </c>
      <c r="AA35" s="142">
        <v>72</v>
      </c>
      <c r="AB35" s="142">
        <v>32</v>
      </c>
      <c r="AC35" s="142">
        <v>139</v>
      </c>
      <c r="AD35" s="142">
        <v>62</v>
      </c>
    </row>
    <row r="36" spans="1:30" x14ac:dyDescent="0.25">
      <c r="A36" s="37" t="s">
        <v>722</v>
      </c>
      <c r="B36" s="16" t="s">
        <v>35</v>
      </c>
      <c r="C36" s="134">
        <v>338332</v>
      </c>
      <c r="D36" s="134">
        <v>2452.0740845044047</v>
      </c>
      <c r="E36" s="139">
        <v>1</v>
      </c>
      <c r="F36" s="139">
        <v>1</v>
      </c>
      <c r="G36" s="139" t="s">
        <v>1003</v>
      </c>
      <c r="H36" s="139" t="s">
        <v>1003</v>
      </c>
      <c r="I36" s="139" t="s">
        <v>1003</v>
      </c>
      <c r="J36" s="91"/>
      <c r="K36" s="352"/>
      <c r="L36" s="91"/>
      <c r="M36" s="140"/>
      <c r="N36" s="140"/>
      <c r="O36" s="140"/>
      <c r="P36" s="141">
        <v>3</v>
      </c>
      <c r="Q36" s="354">
        <v>6</v>
      </c>
      <c r="R36" s="141">
        <v>111.95</v>
      </c>
      <c r="S36" s="158"/>
      <c r="T36" s="158"/>
      <c r="U36" s="158"/>
      <c r="V36" s="97"/>
      <c r="W36" s="97"/>
      <c r="X36" s="97"/>
      <c r="Y36" s="60">
        <f t="shared" si="2"/>
        <v>7</v>
      </c>
      <c r="Z36" s="60">
        <v>112</v>
      </c>
      <c r="AA36" s="142">
        <v>135</v>
      </c>
      <c r="AB36" s="142">
        <v>80</v>
      </c>
      <c r="AC36" s="142">
        <v>258</v>
      </c>
      <c r="AD36" s="142">
        <v>113</v>
      </c>
    </row>
    <row r="37" spans="1:30" x14ac:dyDescent="0.25">
      <c r="A37" s="37" t="s">
        <v>857</v>
      </c>
      <c r="B37" s="37" t="s">
        <v>762</v>
      </c>
      <c r="C37" s="134">
        <v>371309</v>
      </c>
      <c r="D37" s="134">
        <v>2691.0761507727498</v>
      </c>
      <c r="E37" s="139"/>
      <c r="F37" s="139"/>
      <c r="G37" s="139"/>
      <c r="H37" s="139"/>
      <c r="I37" s="139"/>
      <c r="J37" s="91"/>
      <c r="K37" s="352"/>
      <c r="L37" s="91"/>
      <c r="M37" s="140"/>
      <c r="N37" s="140"/>
      <c r="O37" s="140"/>
      <c r="P37" s="141">
        <v>2</v>
      </c>
      <c r="Q37" s="354">
        <v>7</v>
      </c>
      <c r="R37" s="141">
        <v>27.329000000000001</v>
      </c>
      <c r="S37" s="158"/>
      <c r="T37" s="158"/>
      <c r="U37" s="158"/>
      <c r="V37" s="97"/>
      <c r="W37" s="97"/>
      <c r="X37" s="97"/>
      <c r="Y37" s="60">
        <f t="shared" si="2"/>
        <v>7</v>
      </c>
      <c r="Z37" s="60">
        <f t="shared" si="3"/>
        <v>27.329000000000001</v>
      </c>
      <c r="AA37" s="142">
        <v>144</v>
      </c>
      <c r="AB37" s="142">
        <v>47</v>
      </c>
      <c r="AC37" s="142">
        <v>282</v>
      </c>
      <c r="AD37" s="142">
        <v>91</v>
      </c>
    </row>
    <row r="38" spans="1:30" x14ac:dyDescent="0.25">
      <c r="A38" s="37" t="s">
        <v>858</v>
      </c>
      <c r="B38" s="37" t="s">
        <v>763</v>
      </c>
      <c r="C38" s="134">
        <v>253551</v>
      </c>
      <c r="D38" s="134">
        <v>1837.6205508204257</v>
      </c>
      <c r="E38" s="139"/>
      <c r="F38" s="139"/>
      <c r="G38" s="139"/>
      <c r="H38" s="139"/>
      <c r="I38" s="139"/>
      <c r="J38" s="91"/>
      <c r="K38" s="352"/>
      <c r="L38" s="91"/>
      <c r="M38" s="140"/>
      <c r="N38" s="140"/>
      <c r="O38" s="140"/>
      <c r="P38" s="141">
        <v>1</v>
      </c>
      <c r="Q38" s="354">
        <v>1</v>
      </c>
      <c r="R38" s="141">
        <v>128</v>
      </c>
      <c r="S38" s="158">
        <v>1</v>
      </c>
      <c r="T38" s="355">
        <v>1</v>
      </c>
      <c r="U38" s="158">
        <v>19.5</v>
      </c>
      <c r="V38" s="97"/>
      <c r="W38" s="97"/>
      <c r="X38" s="97"/>
      <c r="Y38" s="60">
        <f t="shared" si="2"/>
        <v>2</v>
      </c>
      <c r="Z38" s="60">
        <f t="shared" si="3"/>
        <v>147.5</v>
      </c>
      <c r="AA38" s="142">
        <v>87</v>
      </c>
      <c r="AB38" s="142">
        <v>38</v>
      </c>
      <c r="AC38" s="142">
        <v>173</v>
      </c>
      <c r="AD38" s="142">
        <v>75</v>
      </c>
    </row>
    <row r="39" spans="1:30" x14ac:dyDescent="0.25">
      <c r="A39" s="37" t="s">
        <v>859</v>
      </c>
      <c r="B39" s="37" t="s">
        <v>764</v>
      </c>
      <c r="C39" s="134">
        <v>141819</v>
      </c>
      <c r="D39" s="134">
        <v>1027.8386158871467</v>
      </c>
      <c r="E39" s="139"/>
      <c r="F39" s="139"/>
      <c r="G39" s="139"/>
      <c r="H39" s="139"/>
      <c r="I39" s="139"/>
      <c r="J39" s="91"/>
      <c r="K39" s="352"/>
      <c r="L39" s="91"/>
      <c r="M39" s="140"/>
      <c r="N39" s="140"/>
      <c r="O39" s="140"/>
      <c r="P39" s="141"/>
      <c r="Q39" s="141"/>
      <c r="R39" s="141"/>
      <c r="S39" s="158"/>
      <c r="T39" s="158"/>
      <c r="U39" s="158"/>
      <c r="V39" s="97"/>
      <c r="W39" s="97"/>
      <c r="X39" s="97"/>
      <c r="Y39" s="60">
        <f t="shared" si="2"/>
        <v>0</v>
      </c>
      <c r="Z39" s="60">
        <f t="shared" si="3"/>
        <v>0</v>
      </c>
      <c r="AA39" s="142">
        <v>54</v>
      </c>
      <c r="AB39" s="142">
        <v>82</v>
      </c>
      <c r="AC39" s="142">
        <v>114</v>
      </c>
      <c r="AD39" s="142">
        <v>159</v>
      </c>
    </row>
    <row r="40" spans="1:30" x14ac:dyDescent="0.25">
      <c r="A40" s="37" t="s">
        <v>860</v>
      </c>
      <c r="B40" s="37" t="s">
        <v>765</v>
      </c>
      <c r="C40" s="134">
        <v>350588</v>
      </c>
      <c r="D40" s="134">
        <v>2540.8999123293988</v>
      </c>
      <c r="E40" s="139"/>
      <c r="F40" s="139"/>
      <c r="G40" s="139"/>
      <c r="H40" s="139"/>
      <c r="I40" s="139"/>
      <c r="J40" s="91">
        <v>1</v>
      </c>
      <c r="K40" s="351">
        <v>1</v>
      </c>
      <c r="L40" s="91">
        <v>4.4800000000000004</v>
      </c>
      <c r="M40" s="140"/>
      <c r="N40" s="140"/>
      <c r="O40" s="140"/>
      <c r="P40" s="141">
        <v>2</v>
      </c>
      <c r="Q40" s="354">
        <v>3</v>
      </c>
      <c r="R40" s="141">
        <v>20.079999999999998</v>
      </c>
      <c r="S40" s="158"/>
      <c r="T40" s="158"/>
      <c r="U40" s="158"/>
      <c r="V40" s="97">
        <v>1</v>
      </c>
      <c r="W40" s="97">
        <v>1</v>
      </c>
      <c r="X40" s="97">
        <v>2.5</v>
      </c>
      <c r="Y40" s="60">
        <f t="shared" si="2"/>
        <v>5</v>
      </c>
      <c r="Z40" s="60">
        <f t="shared" si="3"/>
        <v>27.06</v>
      </c>
      <c r="AA40" s="142">
        <v>114</v>
      </c>
      <c r="AB40" s="142">
        <v>13</v>
      </c>
      <c r="AC40" s="142">
        <v>214</v>
      </c>
      <c r="AD40" s="142">
        <v>26</v>
      </c>
    </row>
    <row r="41" spans="1:30" x14ac:dyDescent="0.25">
      <c r="A41" s="37" t="s">
        <v>861</v>
      </c>
      <c r="B41" s="37" t="s">
        <v>766</v>
      </c>
      <c r="C41" s="134">
        <v>315974</v>
      </c>
      <c r="D41" s="134">
        <v>2290.0336260749641</v>
      </c>
      <c r="E41" s="139">
        <v>1</v>
      </c>
      <c r="F41" s="139">
        <v>1</v>
      </c>
      <c r="G41" s="139"/>
      <c r="H41" s="139"/>
      <c r="I41" s="139"/>
      <c r="J41" s="91">
        <v>1</v>
      </c>
      <c r="K41" s="351">
        <v>1</v>
      </c>
      <c r="L41" s="91">
        <v>920</v>
      </c>
      <c r="M41" s="140"/>
      <c r="N41" s="140"/>
      <c r="O41" s="140"/>
      <c r="P41" s="141"/>
      <c r="Q41" s="141"/>
      <c r="R41" s="141"/>
      <c r="S41" s="158"/>
      <c r="T41" s="158"/>
      <c r="U41" s="158"/>
      <c r="V41" s="97"/>
      <c r="W41" s="97"/>
      <c r="X41" s="97"/>
      <c r="Y41" s="60">
        <f t="shared" si="2"/>
        <v>2</v>
      </c>
      <c r="Z41" s="60">
        <f t="shared" si="3"/>
        <v>920</v>
      </c>
      <c r="AA41" s="142">
        <v>110</v>
      </c>
      <c r="AB41" s="142">
        <v>48</v>
      </c>
      <c r="AC41" s="142">
        <v>214</v>
      </c>
      <c r="AD41" s="142">
        <v>98</v>
      </c>
    </row>
    <row r="42" spans="1:30" x14ac:dyDescent="0.25">
      <c r="A42" s="37" t="s">
        <v>862</v>
      </c>
      <c r="B42" s="37" t="s">
        <v>767</v>
      </c>
      <c r="C42" s="134">
        <v>313758</v>
      </c>
      <c r="D42" s="134">
        <v>2273.9730814878076</v>
      </c>
      <c r="E42" s="139"/>
      <c r="F42" s="139"/>
      <c r="G42" s="139"/>
      <c r="H42" s="139"/>
      <c r="I42" s="139"/>
      <c r="J42" s="91"/>
      <c r="K42" s="352"/>
      <c r="L42" s="91"/>
      <c r="M42" s="140"/>
      <c r="N42" s="140"/>
      <c r="O42" s="140"/>
      <c r="P42" s="141"/>
      <c r="Q42" s="141"/>
      <c r="R42" s="141"/>
      <c r="S42" s="158"/>
      <c r="T42" s="158"/>
      <c r="U42" s="158"/>
      <c r="V42" s="97"/>
      <c r="W42" s="97"/>
      <c r="X42" s="97"/>
      <c r="Y42" s="60">
        <f t="shared" si="2"/>
        <v>0</v>
      </c>
      <c r="Z42" s="60">
        <f t="shared" si="3"/>
        <v>0</v>
      </c>
      <c r="AA42" s="142">
        <v>215</v>
      </c>
      <c r="AB42" s="142">
        <v>70</v>
      </c>
      <c r="AC42" s="142">
        <v>432</v>
      </c>
      <c r="AD42" s="142">
        <v>134</v>
      </c>
    </row>
    <row r="43" spans="1:30" x14ac:dyDescent="0.25">
      <c r="A43" s="37" t="s">
        <v>721</v>
      </c>
      <c r="B43" s="16" t="s">
        <v>40</v>
      </c>
      <c r="C43" s="134">
        <v>365742</v>
      </c>
      <c r="D43" s="134">
        <v>2650.7291057742391</v>
      </c>
      <c r="E43" s="139"/>
      <c r="F43" s="139"/>
      <c r="G43" s="139"/>
      <c r="H43" s="139"/>
      <c r="I43" s="139"/>
      <c r="J43" s="91"/>
      <c r="K43" s="352"/>
      <c r="L43" s="91"/>
      <c r="M43" s="140"/>
      <c r="N43" s="140"/>
      <c r="O43" s="140"/>
      <c r="P43" s="141">
        <v>1</v>
      </c>
      <c r="Q43" s="354">
        <v>1</v>
      </c>
      <c r="R43" s="141">
        <v>45</v>
      </c>
      <c r="S43" s="158"/>
      <c r="T43" s="158"/>
      <c r="U43" s="158"/>
      <c r="V43" s="97"/>
      <c r="W43" s="97"/>
      <c r="X43" s="97"/>
      <c r="Y43" s="60">
        <f t="shared" si="2"/>
        <v>1</v>
      </c>
      <c r="Z43" s="60">
        <f t="shared" si="3"/>
        <v>45</v>
      </c>
      <c r="AA43" s="142">
        <v>196</v>
      </c>
      <c r="AB43" s="142">
        <v>79</v>
      </c>
      <c r="AC43" s="142">
        <v>333</v>
      </c>
      <c r="AD43" s="142">
        <v>149</v>
      </c>
    </row>
    <row r="44" spans="1:30" x14ac:dyDescent="0.25">
      <c r="A44" s="37" t="s">
        <v>720</v>
      </c>
      <c r="B44" s="16" t="s">
        <v>61</v>
      </c>
      <c r="C44" s="134">
        <v>593317</v>
      </c>
      <c r="D44" s="134">
        <v>4300.0876050621864</v>
      </c>
      <c r="E44" s="139"/>
      <c r="F44" s="139"/>
      <c r="G44" s="139"/>
      <c r="H44" s="139"/>
      <c r="I44" s="139"/>
      <c r="J44" s="91"/>
      <c r="K44" s="352"/>
      <c r="L44" s="91"/>
      <c r="M44" s="140"/>
      <c r="N44" s="140"/>
      <c r="O44" s="140"/>
      <c r="P44" s="141"/>
      <c r="Q44" s="141"/>
      <c r="R44" s="141"/>
      <c r="S44" s="158"/>
      <c r="T44" s="158"/>
      <c r="U44" s="158"/>
      <c r="V44" s="97">
        <v>1</v>
      </c>
      <c r="W44" s="97">
        <v>2</v>
      </c>
      <c r="X44" s="97">
        <v>27.416</v>
      </c>
      <c r="Y44" s="60">
        <f t="shared" si="2"/>
        <v>2</v>
      </c>
      <c r="Z44" s="60">
        <f t="shared" si="3"/>
        <v>27.416</v>
      </c>
      <c r="AA44" s="142">
        <v>475</v>
      </c>
      <c r="AB44" s="142">
        <v>77</v>
      </c>
      <c r="AC44" s="142">
        <v>614</v>
      </c>
      <c r="AD44" s="142">
        <v>138</v>
      </c>
    </row>
    <row r="45" spans="1:30" x14ac:dyDescent="0.25">
      <c r="A45" s="37" t="s">
        <v>719</v>
      </c>
      <c r="B45" s="16" t="s">
        <v>104</v>
      </c>
      <c r="C45" s="134">
        <v>189783</v>
      </c>
      <c r="D45" s="134">
        <v>1375.4595367257587</v>
      </c>
      <c r="E45" s="139">
        <v>1</v>
      </c>
      <c r="F45" s="139">
        <v>1</v>
      </c>
      <c r="G45" s="139"/>
      <c r="H45" s="139">
        <v>16.323</v>
      </c>
      <c r="I45" s="139">
        <v>8.1615000000000002</v>
      </c>
      <c r="J45" s="91"/>
      <c r="K45" s="352"/>
      <c r="L45" s="91"/>
      <c r="M45" s="140"/>
      <c r="N45" s="140"/>
      <c r="O45" s="140"/>
      <c r="P45" s="141">
        <v>1</v>
      </c>
      <c r="Q45" s="354">
        <v>2</v>
      </c>
      <c r="R45" s="141">
        <v>254</v>
      </c>
      <c r="S45" s="158"/>
      <c r="T45" s="158"/>
      <c r="U45" s="158"/>
      <c r="V45" s="97"/>
      <c r="W45" s="97"/>
      <c r="X45" s="97"/>
      <c r="Y45" s="60">
        <f t="shared" si="2"/>
        <v>3</v>
      </c>
      <c r="Z45" s="60">
        <f t="shared" si="3"/>
        <v>254</v>
      </c>
      <c r="AA45" s="142">
        <v>48</v>
      </c>
      <c r="AB45" s="142">
        <v>30</v>
      </c>
      <c r="AC45" s="142">
        <v>95</v>
      </c>
      <c r="AD45" s="142">
        <v>59</v>
      </c>
    </row>
    <row r="46" spans="1:30" x14ac:dyDescent="0.25">
      <c r="A46" s="37" t="s">
        <v>718</v>
      </c>
      <c r="B46" s="16" t="s">
        <v>109</v>
      </c>
      <c r="C46" s="134">
        <v>180849</v>
      </c>
      <c r="D46" s="134">
        <v>1310.7100307051567</v>
      </c>
      <c r="E46" s="139">
        <v>1</v>
      </c>
      <c r="F46" s="139">
        <v>1</v>
      </c>
      <c r="G46" s="139">
        <v>24.7</v>
      </c>
      <c r="H46" s="139">
        <v>119.73</v>
      </c>
      <c r="I46" s="139">
        <v>59.865000000000002</v>
      </c>
      <c r="J46" s="91"/>
      <c r="K46" s="352"/>
      <c r="L46" s="91"/>
      <c r="M46" s="140"/>
      <c r="N46" s="140"/>
      <c r="O46" s="140"/>
      <c r="P46" s="141">
        <v>2</v>
      </c>
      <c r="Q46" s="354">
        <v>9</v>
      </c>
      <c r="R46" s="141">
        <v>847.55799999999999</v>
      </c>
      <c r="S46" s="158"/>
      <c r="T46" s="158"/>
      <c r="U46" s="158"/>
      <c r="V46" s="97"/>
      <c r="W46" s="97"/>
      <c r="X46" s="97"/>
      <c r="Y46" s="60">
        <f t="shared" si="2"/>
        <v>10</v>
      </c>
      <c r="Z46" s="60">
        <f t="shared" si="3"/>
        <v>872.25800000000004</v>
      </c>
      <c r="AA46" s="142">
        <v>57</v>
      </c>
      <c r="AB46" s="142">
        <v>84</v>
      </c>
      <c r="AC46" s="142">
        <v>116</v>
      </c>
      <c r="AD46" s="142">
        <v>144</v>
      </c>
    </row>
    <row r="47" spans="1:30" x14ac:dyDescent="0.25">
      <c r="A47" s="37" t="s">
        <v>717</v>
      </c>
      <c r="B47" s="16" t="s">
        <v>124</v>
      </c>
      <c r="C47" s="134">
        <v>157368</v>
      </c>
      <c r="D47" s="134">
        <v>1140.5305869095714</v>
      </c>
      <c r="E47" s="139"/>
      <c r="F47" s="139"/>
      <c r="G47" s="139"/>
      <c r="H47" s="139"/>
      <c r="I47" s="139"/>
      <c r="J47" s="91">
        <v>1</v>
      </c>
      <c r="K47" s="351">
        <v>1</v>
      </c>
      <c r="L47" s="91">
        <v>511</v>
      </c>
      <c r="M47" s="140"/>
      <c r="N47" s="140"/>
      <c r="O47" s="140"/>
      <c r="P47" s="141">
        <v>1</v>
      </c>
      <c r="Q47" s="354">
        <v>1</v>
      </c>
      <c r="R47" s="141">
        <v>725.4</v>
      </c>
      <c r="S47" s="158"/>
      <c r="T47" s="158"/>
      <c r="U47" s="158"/>
      <c r="V47" s="97"/>
      <c r="W47" s="97"/>
      <c r="X47" s="97"/>
      <c r="Y47" s="60">
        <f t="shared" si="2"/>
        <v>2</v>
      </c>
      <c r="Z47" s="60">
        <f t="shared" si="3"/>
        <v>1236.4000000000001</v>
      </c>
      <c r="AA47" s="142">
        <v>40</v>
      </c>
      <c r="AB47" s="142">
        <v>13</v>
      </c>
      <c r="AC47" s="142">
        <v>77</v>
      </c>
      <c r="AD47" s="142">
        <v>18</v>
      </c>
    </row>
    <row r="48" spans="1:30" x14ac:dyDescent="0.25">
      <c r="A48" s="37" t="s">
        <v>863</v>
      </c>
      <c r="B48" s="37" t="s">
        <v>768</v>
      </c>
      <c r="C48" s="134">
        <v>325193</v>
      </c>
      <c r="D48" s="134">
        <v>2356.8486804743293</v>
      </c>
      <c r="E48" s="139"/>
      <c r="F48" s="139"/>
      <c r="G48" s="139"/>
      <c r="H48" s="139"/>
      <c r="I48" s="139"/>
      <c r="J48" s="91"/>
      <c r="K48" s="352"/>
      <c r="L48" s="91"/>
      <c r="M48" s="140"/>
      <c r="N48" s="140"/>
      <c r="O48" s="140"/>
      <c r="P48" s="141">
        <v>1</v>
      </c>
      <c r="Q48" s="354">
        <v>4</v>
      </c>
      <c r="R48" s="141">
        <v>438.14600000000002</v>
      </c>
      <c r="S48" s="158"/>
      <c r="T48" s="158"/>
      <c r="U48" s="158"/>
      <c r="V48" s="97"/>
      <c r="W48" s="97"/>
      <c r="X48" s="97"/>
      <c r="Y48" s="60">
        <f t="shared" si="2"/>
        <v>4</v>
      </c>
      <c r="Z48" s="60">
        <f t="shared" si="3"/>
        <v>438.14600000000002</v>
      </c>
      <c r="AA48" s="142">
        <v>110</v>
      </c>
      <c r="AB48" s="142">
        <v>216</v>
      </c>
      <c r="AC48" s="142">
        <v>215</v>
      </c>
      <c r="AD48" s="142">
        <v>427</v>
      </c>
    </row>
    <row r="49" spans="1:30" x14ac:dyDescent="0.25">
      <c r="A49" s="37" t="s">
        <v>864</v>
      </c>
      <c r="B49" s="37" t="s">
        <v>769</v>
      </c>
      <c r="C49" s="134">
        <v>261647</v>
      </c>
      <c r="D49" s="134">
        <v>1896.2966198536465</v>
      </c>
      <c r="E49" s="139"/>
      <c r="F49" s="139"/>
      <c r="G49" s="139"/>
      <c r="H49" s="139"/>
      <c r="I49" s="139"/>
      <c r="J49" s="91">
        <v>1</v>
      </c>
      <c r="K49" s="352">
        <v>3</v>
      </c>
      <c r="L49" s="91">
        <v>20.6</v>
      </c>
      <c r="M49" s="140"/>
      <c r="N49" s="140"/>
      <c r="O49" s="140"/>
      <c r="P49" s="141">
        <v>1</v>
      </c>
      <c r="Q49" s="354">
        <v>2</v>
      </c>
      <c r="R49" s="141">
        <v>10</v>
      </c>
      <c r="S49" s="158"/>
      <c r="T49" s="158"/>
      <c r="U49" s="158"/>
      <c r="V49" s="97"/>
      <c r="W49" s="97"/>
      <c r="X49" s="97"/>
      <c r="Y49" s="60">
        <f t="shared" si="2"/>
        <v>5</v>
      </c>
      <c r="Z49" s="60">
        <f t="shared" si="3"/>
        <v>30.6</v>
      </c>
      <c r="AA49" s="142">
        <v>144</v>
      </c>
      <c r="AB49" s="142">
        <v>94</v>
      </c>
      <c r="AC49" s="142">
        <v>272</v>
      </c>
      <c r="AD49" s="142">
        <v>190</v>
      </c>
    </row>
    <row r="50" spans="1:30" x14ac:dyDescent="0.25">
      <c r="A50" s="37" t="s">
        <v>865</v>
      </c>
      <c r="B50" s="37" t="s">
        <v>770</v>
      </c>
      <c r="C50" s="134">
        <v>410346</v>
      </c>
      <c r="D50" s="134">
        <v>2973.9982983579571</v>
      </c>
      <c r="E50" s="139">
        <v>1</v>
      </c>
      <c r="F50" s="139">
        <v>1</v>
      </c>
      <c r="G50" s="139">
        <v>12.61</v>
      </c>
      <c r="H50" s="139">
        <v>108.009</v>
      </c>
      <c r="I50" s="139">
        <v>54.0045</v>
      </c>
      <c r="J50" s="91"/>
      <c r="K50" s="352"/>
      <c r="L50" s="91"/>
      <c r="M50" s="140"/>
      <c r="N50" s="140"/>
      <c r="O50" s="140"/>
      <c r="P50" s="141"/>
      <c r="Q50" s="141"/>
      <c r="R50" s="141"/>
      <c r="S50" s="158">
        <v>2</v>
      </c>
      <c r="T50" s="355">
        <v>3</v>
      </c>
      <c r="U50" s="158">
        <v>211.79000000000002</v>
      </c>
      <c r="V50" s="97"/>
      <c r="W50" s="97"/>
      <c r="X50" s="97"/>
      <c r="Y50" s="60">
        <f t="shared" si="2"/>
        <v>4</v>
      </c>
      <c r="Z50" s="60">
        <f t="shared" si="3"/>
        <v>224.40000000000003</v>
      </c>
      <c r="AA50" s="142">
        <v>185</v>
      </c>
      <c r="AB50" s="142">
        <v>158</v>
      </c>
      <c r="AC50" s="142">
        <v>353</v>
      </c>
      <c r="AD50" s="142">
        <v>311</v>
      </c>
    </row>
    <row r="51" spans="1:30" x14ac:dyDescent="0.25">
      <c r="A51" s="37" t="s">
        <v>866</v>
      </c>
      <c r="B51" s="37" t="s">
        <v>771</v>
      </c>
      <c r="C51" s="134">
        <v>134439</v>
      </c>
      <c r="D51" s="134">
        <v>974.3517841844332</v>
      </c>
      <c r="E51" s="139"/>
      <c r="F51" s="139"/>
      <c r="G51" s="139"/>
      <c r="H51" s="139"/>
      <c r="I51" s="139"/>
      <c r="J51" s="91"/>
      <c r="K51" s="352"/>
      <c r="L51" s="91"/>
      <c r="M51" s="140"/>
      <c r="N51" s="140"/>
      <c r="O51" s="140"/>
      <c r="P51" s="141"/>
      <c r="Q51" s="141"/>
      <c r="R51" s="141"/>
      <c r="S51" s="158"/>
      <c r="T51" s="158"/>
      <c r="U51" s="158"/>
      <c r="V51" s="97"/>
      <c r="W51" s="97"/>
      <c r="X51" s="97"/>
      <c r="Y51" s="60">
        <f t="shared" si="2"/>
        <v>0</v>
      </c>
      <c r="Z51" s="60">
        <f t="shared" si="3"/>
        <v>0</v>
      </c>
      <c r="AA51" s="142">
        <v>56</v>
      </c>
      <c r="AB51" s="142">
        <v>50</v>
      </c>
      <c r="AC51" s="142">
        <v>108</v>
      </c>
      <c r="AD51" s="142">
        <v>96</v>
      </c>
    </row>
    <row r="52" spans="1:30" x14ac:dyDescent="0.25">
      <c r="A52" s="37" t="s">
        <v>867</v>
      </c>
      <c r="B52" s="37" t="s">
        <v>772</v>
      </c>
      <c r="C52" s="134">
        <v>277136</v>
      </c>
      <c r="D52" s="134">
        <v>2008.5537385858051</v>
      </c>
      <c r="E52" s="139"/>
      <c r="F52" s="139"/>
      <c r="G52" s="139"/>
      <c r="H52" s="139"/>
      <c r="I52" s="139"/>
      <c r="J52" s="91"/>
      <c r="K52" s="352"/>
      <c r="L52" s="91"/>
      <c r="M52" s="140"/>
      <c r="N52" s="140"/>
      <c r="O52" s="140"/>
      <c r="P52" s="141"/>
      <c r="Q52" s="141"/>
      <c r="R52" s="141"/>
      <c r="S52" s="158"/>
      <c r="T52" s="158"/>
      <c r="U52" s="158"/>
      <c r="V52" s="97"/>
      <c r="W52" s="97"/>
      <c r="X52" s="97"/>
      <c r="Y52" s="60">
        <f t="shared" si="2"/>
        <v>0</v>
      </c>
      <c r="Z52" s="60">
        <f t="shared" si="3"/>
        <v>0</v>
      </c>
      <c r="AA52" s="142">
        <v>75</v>
      </c>
      <c r="AB52" s="142">
        <v>38</v>
      </c>
      <c r="AC52" s="142">
        <v>150</v>
      </c>
      <c r="AD52" s="142">
        <v>67</v>
      </c>
    </row>
    <row r="53" spans="1:30" x14ac:dyDescent="0.25">
      <c r="A53" s="37" t="s">
        <v>868</v>
      </c>
      <c r="B53" s="37" t="s">
        <v>773</v>
      </c>
      <c r="C53" s="134">
        <v>306068</v>
      </c>
      <c r="D53" s="134">
        <v>2218.2395129520532</v>
      </c>
      <c r="E53" s="139"/>
      <c r="F53" s="139"/>
      <c r="G53" s="139"/>
      <c r="H53" s="139"/>
      <c r="I53" s="139"/>
      <c r="J53" s="91"/>
      <c r="K53" s="352"/>
      <c r="L53" s="91"/>
      <c r="M53" s="140"/>
      <c r="N53" s="140"/>
      <c r="O53" s="140"/>
      <c r="P53" s="141"/>
      <c r="Q53" s="141"/>
      <c r="R53" s="141"/>
      <c r="S53" s="158"/>
      <c r="T53" s="158"/>
      <c r="U53" s="158"/>
      <c r="V53" s="97"/>
      <c r="W53" s="97"/>
      <c r="X53" s="97"/>
      <c r="Y53" s="60">
        <f t="shared" si="2"/>
        <v>0</v>
      </c>
      <c r="Z53" s="60">
        <f t="shared" si="3"/>
        <v>0</v>
      </c>
      <c r="AA53" s="142">
        <v>116</v>
      </c>
      <c r="AB53" s="142">
        <v>115</v>
      </c>
      <c r="AC53" s="142">
        <v>213</v>
      </c>
      <c r="AD53" s="142">
        <v>220</v>
      </c>
    </row>
    <row r="54" spans="1:30" x14ac:dyDescent="0.25">
      <c r="A54" s="37" t="s">
        <v>869</v>
      </c>
      <c r="B54" s="37" t="s">
        <v>774</v>
      </c>
      <c r="C54" s="134">
        <v>398866</v>
      </c>
      <c r="D54" s="134">
        <v>2890.7965601537358</v>
      </c>
      <c r="E54" s="139"/>
      <c r="F54" s="139"/>
      <c r="G54" s="139"/>
      <c r="H54" s="139"/>
      <c r="I54" s="139"/>
      <c r="J54" s="91">
        <v>2</v>
      </c>
      <c r="K54" s="351">
        <v>2</v>
      </c>
      <c r="L54" s="91">
        <v>1592</v>
      </c>
      <c r="M54" s="140"/>
      <c r="N54" s="140"/>
      <c r="O54" s="140"/>
      <c r="P54" s="141">
        <v>1</v>
      </c>
      <c r="Q54" s="354">
        <v>7</v>
      </c>
      <c r="R54" s="141">
        <v>1393</v>
      </c>
      <c r="S54" s="158"/>
      <c r="T54" s="158"/>
      <c r="U54" s="158"/>
      <c r="V54" s="97"/>
      <c r="W54" s="97"/>
      <c r="X54" s="97"/>
      <c r="Y54" s="60">
        <f t="shared" si="2"/>
        <v>9</v>
      </c>
      <c r="Z54" s="60">
        <f t="shared" si="3"/>
        <v>2985</v>
      </c>
      <c r="AA54" s="142">
        <v>208</v>
      </c>
      <c r="AB54" s="142">
        <v>47</v>
      </c>
      <c r="AC54" s="142">
        <v>412</v>
      </c>
      <c r="AD54" s="142">
        <v>95</v>
      </c>
    </row>
    <row r="55" spans="1:30" ht="14.5" x14ac:dyDescent="0.35">
      <c r="A55" s="37"/>
      <c r="B55" s="37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16"/>
      <c r="P55" s="16"/>
      <c r="Q55" s="39"/>
      <c r="T55" s="39"/>
      <c r="U55" s="16"/>
      <c r="V55" s="16"/>
      <c r="W55" s="39"/>
      <c r="X55" s="39"/>
    </row>
    <row r="56" spans="1:30" ht="13" x14ac:dyDescent="0.3">
      <c r="A56" s="13" t="s">
        <v>341</v>
      </c>
      <c r="B56" s="13"/>
      <c r="C56" s="13">
        <v>18139116</v>
      </c>
      <c r="D56" s="301">
        <v>131463.93559999997</v>
      </c>
      <c r="E56" s="18">
        <v>21</v>
      </c>
      <c r="F56" s="18">
        <v>28</v>
      </c>
      <c r="G56" s="18">
        <v>547.71</v>
      </c>
      <c r="H56" s="18">
        <v>2958.2289999999998</v>
      </c>
      <c r="I56" s="18">
        <v>1479.1144999999999</v>
      </c>
      <c r="J56" s="18"/>
      <c r="K56" s="18">
        <f>SUM(K2:K54)</f>
        <v>38</v>
      </c>
      <c r="L56" s="18">
        <f t="shared" ref="L56:Y56" si="4">SUM(L2:L54)</f>
        <v>6285.5680000000011</v>
      </c>
      <c r="M56" s="18"/>
      <c r="N56" s="18">
        <f t="shared" si="4"/>
        <v>21</v>
      </c>
      <c r="O56" s="18">
        <f t="shared" si="4"/>
        <v>9110.4000000000015</v>
      </c>
      <c r="P56" s="18"/>
      <c r="Q56" s="18">
        <f t="shared" si="4"/>
        <v>140</v>
      </c>
      <c r="R56" s="18">
        <f t="shared" si="4"/>
        <v>9779.0475000000006</v>
      </c>
      <c r="S56" s="18"/>
      <c r="T56" s="18">
        <f t="shared" si="4"/>
        <v>19</v>
      </c>
      <c r="U56" s="18">
        <f t="shared" si="4"/>
        <v>706.42900000000009</v>
      </c>
      <c r="V56" s="18"/>
      <c r="W56" s="18">
        <f t="shared" si="4"/>
        <v>18</v>
      </c>
      <c r="X56" s="18">
        <f t="shared" si="4"/>
        <v>1560.6859999999999</v>
      </c>
      <c r="Y56" s="18">
        <f t="shared" si="4"/>
        <v>264</v>
      </c>
      <c r="Z56" s="18">
        <f>SUM(Z2:Z54)</f>
        <v>27661.955500000011</v>
      </c>
      <c r="AA56" s="19">
        <f>SUM(AA2:AA54)</f>
        <v>7389</v>
      </c>
      <c r="AB56" s="19">
        <f>SUM(AB2:AB54)</f>
        <v>3184</v>
      </c>
      <c r="AC56" s="19">
        <f>SUM(AC2:AC54)</f>
        <v>13976</v>
      </c>
      <c r="AD56" s="19">
        <f>SUM(AD2:AD54)</f>
        <v>6099</v>
      </c>
    </row>
    <row r="57" spans="1:30" s="13" customFormat="1" ht="13" x14ac:dyDescent="0.3">
      <c r="A57" s="248"/>
      <c r="B57" s="248"/>
      <c r="C57" s="248"/>
      <c r="D57" s="18"/>
      <c r="E57" s="18"/>
      <c r="F57" s="18"/>
      <c r="G57" s="18"/>
      <c r="H57" s="18"/>
      <c r="I57" s="18"/>
      <c r="J57" s="18"/>
      <c r="K57" s="18"/>
      <c r="L57" s="40"/>
      <c r="M57" s="40"/>
      <c r="N57" s="16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30" ht="13" x14ac:dyDescent="0.3">
      <c r="D58" s="18"/>
      <c r="E58" s="18"/>
      <c r="F58" s="18"/>
      <c r="G58" s="18"/>
      <c r="H58" s="18"/>
      <c r="I58" s="18"/>
      <c r="J58" s="18"/>
      <c r="K58" s="18"/>
      <c r="L58" s="40"/>
      <c r="M58" s="40"/>
      <c r="N58" s="16"/>
    </row>
    <row r="59" spans="1:30" ht="13" x14ac:dyDescent="0.3">
      <c r="D59" s="18"/>
      <c r="E59" s="18"/>
      <c r="F59" s="18"/>
      <c r="G59" s="18"/>
      <c r="H59" s="18"/>
      <c r="I59" s="18"/>
      <c r="J59" s="18"/>
      <c r="K59" s="18"/>
      <c r="L59" s="159"/>
      <c r="M59" s="159"/>
      <c r="N59" s="16"/>
    </row>
    <row r="60" spans="1:30" ht="13" x14ac:dyDescent="0.3">
      <c r="D60" s="18"/>
      <c r="E60" s="18"/>
      <c r="F60" s="18"/>
      <c r="G60" s="18"/>
      <c r="H60" s="18"/>
      <c r="I60" s="18"/>
      <c r="J60" s="18"/>
      <c r="K60" s="18"/>
      <c r="L60" s="40"/>
      <c r="M60" s="40"/>
      <c r="N60" s="16"/>
    </row>
    <row r="61" spans="1:30" ht="13" x14ac:dyDescent="0.3">
      <c r="D61" s="18"/>
      <c r="E61" s="18"/>
      <c r="F61" s="18"/>
      <c r="G61" s="18"/>
      <c r="H61" s="18"/>
      <c r="I61" s="18"/>
      <c r="J61" s="18"/>
      <c r="K61" s="18"/>
      <c r="L61" s="40"/>
      <c r="M61" s="40"/>
      <c r="N61" s="16"/>
    </row>
    <row r="62" spans="1:30" x14ac:dyDescent="0.25">
      <c r="L62" s="40"/>
      <c r="M62" s="40"/>
    </row>
    <row r="63" spans="1:30" x14ac:dyDescent="0.25">
      <c r="L63" s="40"/>
      <c r="M63" s="40"/>
    </row>
    <row r="64" spans="1:30" x14ac:dyDescent="0.25">
      <c r="L64" s="40"/>
      <c r="M64" s="40"/>
    </row>
    <row r="65" spans="12:26" x14ac:dyDescent="0.25">
      <c r="L65" s="40"/>
      <c r="M65" s="40"/>
      <c r="N65" s="248"/>
      <c r="O65" s="248"/>
      <c r="P65" s="248"/>
      <c r="Q65" s="248"/>
      <c r="R65" s="248"/>
      <c r="S65" s="248"/>
      <c r="T65" s="248"/>
      <c r="U65" s="248"/>
      <c r="V65" s="248"/>
      <c r="W65" s="248"/>
      <c r="X65" s="248"/>
      <c r="Y65" s="248"/>
      <c r="Z65" s="248"/>
    </row>
    <row r="66" spans="12:26" x14ac:dyDescent="0.25">
      <c r="L66" s="40"/>
      <c r="M66" s="40"/>
      <c r="N66" s="248"/>
      <c r="O66" s="248"/>
      <c r="P66" s="248"/>
      <c r="Q66" s="248"/>
      <c r="R66" s="248"/>
      <c r="S66" s="248"/>
      <c r="T66" s="248"/>
      <c r="U66" s="248"/>
      <c r="V66" s="248"/>
      <c r="W66" s="248"/>
      <c r="X66" s="248"/>
      <c r="Y66" s="248"/>
      <c r="Z66" s="248"/>
    </row>
    <row r="67" spans="12:26" x14ac:dyDescent="0.25">
      <c r="L67" s="159"/>
      <c r="M67" s="159"/>
      <c r="N67" s="248"/>
      <c r="O67" s="248"/>
      <c r="P67" s="248"/>
      <c r="Q67" s="248"/>
      <c r="R67" s="248"/>
      <c r="S67" s="248"/>
      <c r="T67" s="248"/>
      <c r="U67" s="248"/>
      <c r="V67" s="248"/>
      <c r="W67" s="248"/>
      <c r="X67" s="248"/>
      <c r="Y67" s="248"/>
      <c r="Z67" s="248"/>
    </row>
    <row r="68" spans="12:26" x14ac:dyDescent="0.25">
      <c r="L68" s="40"/>
      <c r="M68" s="40"/>
      <c r="N68" s="248"/>
      <c r="O68" s="248"/>
      <c r="P68" s="248"/>
      <c r="Q68" s="248"/>
      <c r="R68" s="248"/>
      <c r="S68" s="248"/>
      <c r="T68" s="248"/>
      <c r="U68" s="248"/>
      <c r="V68" s="248"/>
      <c r="W68" s="248"/>
      <c r="X68" s="248"/>
      <c r="Y68" s="248"/>
      <c r="Z68" s="248"/>
    </row>
    <row r="69" spans="12:26" x14ac:dyDescent="0.25">
      <c r="L69" s="40"/>
      <c r="M69" s="40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</row>
    <row r="70" spans="12:26" x14ac:dyDescent="0.25">
      <c r="L70" s="159"/>
      <c r="M70" s="159"/>
      <c r="N70" s="248"/>
      <c r="O70" s="248"/>
      <c r="P70" s="248"/>
      <c r="Q70" s="248"/>
      <c r="R70" s="248"/>
      <c r="S70" s="248"/>
      <c r="T70" s="248"/>
      <c r="U70" s="248"/>
      <c r="V70" s="248"/>
      <c r="W70" s="248"/>
      <c r="X70" s="248"/>
      <c r="Y70" s="248"/>
      <c r="Z70" s="248"/>
    </row>
    <row r="71" spans="12:26" x14ac:dyDescent="0.25">
      <c r="L71" s="40"/>
      <c r="M71" s="40"/>
      <c r="N71" s="248"/>
      <c r="O71" s="248"/>
      <c r="P71" s="248"/>
      <c r="Q71" s="248"/>
      <c r="R71" s="248"/>
      <c r="S71" s="248"/>
      <c r="T71" s="248"/>
      <c r="U71" s="248"/>
      <c r="V71" s="248"/>
      <c r="W71" s="248"/>
      <c r="X71" s="248"/>
      <c r="Y71" s="248"/>
      <c r="Z71" s="248"/>
    </row>
    <row r="72" spans="12:26" x14ac:dyDescent="0.25">
      <c r="L72" s="159"/>
      <c r="M72" s="159"/>
      <c r="N72" s="248"/>
      <c r="O72" s="248"/>
      <c r="P72" s="248"/>
      <c r="Q72" s="248"/>
      <c r="R72" s="248"/>
      <c r="S72" s="248"/>
      <c r="T72" s="248"/>
      <c r="U72" s="248"/>
      <c r="V72" s="248"/>
      <c r="W72" s="248"/>
      <c r="X72" s="248"/>
      <c r="Y72" s="248"/>
      <c r="Z72" s="248"/>
    </row>
    <row r="73" spans="12:26" x14ac:dyDescent="0.25">
      <c r="L73" s="40"/>
      <c r="M73" s="40"/>
      <c r="N73" s="248"/>
      <c r="O73" s="248"/>
      <c r="P73" s="248"/>
      <c r="Q73" s="248"/>
      <c r="R73" s="248"/>
      <c r="S73" s="248"/>
      <c r="T73" s="248"/>
      <c r="U73" s="248"/>
      <c r="V73" s="248"/>
      <c r="W73" s="248"/>
      <c r="X73" s="248"/>
      <c r="Y73" s="248"/>
      <c r="Z73" s="248"/>
    </row>
    <row r="74" spans="12:26" x14ac:dyDescent="0.25">
      <c r="L74" s="159"/>
      <c r="M74" s="159"/>
      <c r="N74" s="248"/>
      <c r="O74" s="248"/>
      <c r="P74" s="248"/>
      <c r="Q74" s="248"/>
      <c r="R74" s="248"/>
      <c r="S74" s="248"/>
      <c r="T74" s="248"/>
      <c r="U74" s="248"/>
      <c r="V74" s="248"/>
      <c r="W74" s="248"/>
      <c r="X74" s="248"/>
      <c r="Y74" s="248"/>
      <c r="Z74" s="248"/>
    </row>
    <row r="75" spans="12:26" x14ac:dyDescent="0.25">
      <c r="L75" s="159"/>
      <c r="M75" s="159"/>
      <c r="N75" s="248"/>
      <c r="O75" s="248"/>
      <c r="P75" s="248"/>
      <c r="Q75" s="248"/>
      <c r="R75" s="248"/>
      <c r="S75" s="248"/>
      <c r="T75" s="248"/>
      <c r="U75" s="248"/>
      <c r="V75" s="248"/>
      <c r="W75" s="248"/>
      <c r="X75" s="248"/>
      <c r="Y75" s="248"/>
      <c r="Z75" s="248"/>
    </row>
    <row r="76" spans="12:26" x14ac:dyDescent="0.25">
      <c r="L76" s="40"/>
      <c r="M76" s="40"/>
      <c r="N76" s="248"/>
      <c r="O76" s="248"/>
      <c r="P76" s="248"/>
      <c r="Q76" s="248"/>
      <c r="R76" s="248"/>
      <c r="S76" s="248"/>
      <c r="T76" s="248"/>
      <c r="U76" s="248"/>
      <c r="V76" s="248"/>
      <c r="W76" s="248"/>
      <c r="X76" s="248"/>
      <c r="Y76" s="248"/>
      <c r="Z76" s="248"/>
    </row>
    <row r="77" spans="12:26" x14ac:dyDescent="0.25">
      <c r="L77" s="159"/>
      <c r="M77" s="159"/>
      <c r="N77" s="248"/>
      <c r="O77" s="248"/>
      <c r="P77" s="248"/>
      <c r="Q77" s="248"/>
      <c r="R77" s="248"/>
      <c r="S77" s="248"/>
      <c r="T77" s="248"/>
      <c r="U77" s="248"/>
      <c r="V77" s="248"/>
      <c r="W77" s="248"/>
      <c r="X77" s="248"/>
      <c r="Y77" s="248"/>
      <c r="Z77" s="248"/>
    </row>
    <row r="78" spans="12:26" x14ac:dyDescent="0.25">
      <c r="L78" s="40"/>
      <c r="M78" s="40"/>
      <c r="N78" s="248"/>
      <c r="O78" s="248"/>
      <c r="P78" s="248"/>
      <c r="Q78" s="248"/>
      <c r="R78" s="248"/>
      <c r="S78" s="248"/>
      <c r="T78" s="248"/>
      <c r="U78" s="248"/>
      <c r="V78" s="248"/>
      <c r="W78" s="248"/>
      <c r="X78" s="248"/>
      <c r="Y78" s="248"/>
      <c r="Z78" s="248"/>
    </row>
    <row r="79" spans="12:26" x14ac:dyDescent="0.25">
      <c r="L79" s="40"/>
      <c r="M79" s="40"/>
      <c r="N79" s="248"/>
      <c r="O79" s="248"/>
      <c r="P79" s="248"/>
      <c r="Q79" s="248"/>
      <c r="R79" s="248"/>
      <c r="S79" s="248"/>
      <c r="T79" s="248"/>
      <c r="U79" s="248"/>
      <c r="V79" s="248"/>
      <c r="W79" s="248"/>
      <c r="X79" s="248"/>
      <c r="Y79" s="248"/>
      <c r="Z79" s="248"/>
    </row>
    <row r="80" spans="12:26" x14ac:dyDescent="0.25">
      <c r="L80" s="40"/>
      <c r="M80" s="40"/>
      <c r="N80" s="248"/>
      <c r="O80" s="248"/>
      <c r="P80" s="248"/>
      <c r="Q80" s="248"/>
      <c r="R80" s="248"/>
      <c r="S80" s="248"/>
      <c r="T80" s="248"/>
      <c r="U80" s="248"/>
      <c r="V80" s="248"/>
      <c r="W80" s="248"/>
      <c r="X80" s="248"/>
      <c r="Y80" s="248"/>
      <c r="Z80" s="248"/>
    </row>
    <row r="81" spans="12:26" x14ac:dyDescent="0.25">
      <c r="L81" s="159"/>
      <c r="M81" s="159"/>
      <c r="N81" s="248"/>
      <c r="O81" s="248"/>
      <c r="P81" s="248"/>
      <c r="Q81" s="248"/>
      <c r="R81" s="248"/>
      <c r="S81" s="248"/>
      <c r="T81" s="248"/>
      <c r="U81" s="248"/>
      <c r="V81" s="248"/>
      <c r="W81" s="248"/>
      <c r="X81" s="248"/>
      <c r="Y81" s="248"/>
      <c r="Z81" s="248"/>
    </row>
    <row r="82" spans="12:26" x14ac:dyDescent="0.25">
      <c r="L82" s="40"/>
      <c r="M82" s="40"/>
      <c r="N82" s="248"/>
      <c r="O82" s="248"/>
      <c r="P82" s="248"/>
      <c r="Q82" s="248"/>
      <c r="R82" s="248"/>
      <c r="S82" s="248"/>
      <c r="T82" s="248"/>
      <c r="U82" s="248"/>
      <c r="V82" s="248"/>
      <c r="W82" s="248"/>
      <c r="X82" s="248"/>
      <c r="Y82" s="248"/>
      <c r="Z82" s="248"/>
    </row>
    <row r="83" spans="12:26" x14ac:dyDescent="0.25">
      <c r="L83" s="159"/>
      <c r="M83" s="159"/>
      <c r="N83" s="248"/>
      <c r="O83" s="248"/>
      <c r="P83" s="248"/>
      <c r="Q83" s="248"/>
      <c r="R83" s="248"/>
      <c r="S83" s="248"/>
      <c r="T83" s="248"/>
      <c r="U83" s="248"/>
      <c r="V83" s="248"/>
      <c r="W83" s="248"/>
      <c r="X83" s="248"/>
      <c r="Y83" s="248"/>
      <c r="Z83" s="248"/>
    </row>
    <row r="84" spans="12:26" x14ac:dyDescent="0.25">
      <c r="L84" s="40"/>
      <c r="M84" s="40"/>
      <c r="N84" s="248"/>
      <c r="O84" s="248"/>
      <c r="P84" s="248"/>
      <c r="Q84" s="248"/>
      <c r="R84" s="248"/>
      <c r="S84" s="248"/>
      <c r="T84" s="248"/>
      <c r="U84" s="248"/>
      <c r="V84" s="248"/>
      <c r="W84" s="248"/>
      <c r="X84" s="248"/>
      <c r="Y84" s="248"/>
      <c r="Z84" s="248"/>
    </row>
    <row r="85" spans="12:26" x14ac:dyDescent="0.25">
      <c r="L85" s="40"/>
      <c r="M85" s="40"/>
      <c r="N85" s="248"/>
      <c r="O85" s="248"/>
      <c r="P85" s="248"/>
      <c r="Q85" s="248"/>
      <c r="R85" s="248"/>
      <c r="S85" s="248"/>
      <c r="T85" s="248"/>
      <c r="U85" s="248"/>
      <c r="V85" s="248"/>
      <c r="W85" s="248"/>
      <c r="X85" s="248"/>
      <c r="Y85" s="248"/>
      <c r="Z85" s="248"/>
    </row>
    <row r="86" spans="12:26" x14ac:dyDescent="0.25">
      <c r="L86" s="40"/>
      <c r="M86" s="40"/>
      <c r="N86" s="248"/>
      <c r="O86" s="248"/>
      <c r="P86" s="248"/>
      <c r="Q86" s="248"/>
      <c r="R86" s="248"/>
      <c r="S86" s="248"/>
      <c r="T86" s="248"/>
      <c r="U86" s="248"/>
      <c r="V86" s="248"/>
      <c r="W86" s="248"/>
      <c r="X86" s="248"/>
      <c r="Y86" s="248"/>
      <c r="Z86" s="248"/>
    </row>
    <row r="87" spans="12:26" x14ac:dyDescent="0.25">
      <c r="L87" s="159"/>
      <c r="M87" s="159"/>
      <c r="N87" s="248"/>
      <c r="O87" s="248"/>
      <c r="P87" s="248"/>
      <c r="Q87" s="248"/>
      <c r="R87" s="248"/>
      <c r="S87" s="248"/>
      <c r="T87" s="248"/>
      <c r="U87" s="248"/>
      <c r="V87" s="248"/>
      <c r="W87" s="248"/>
      <c r="X87" s="248"/>
      <c r="Y87" s="248"/>
      <c r="Z87" s="248"/>
    </row>
    <row r="88" spans="12:26" x14ac:dyDescent="0.25">
      <c r="L88" s="159"/>
      <c r="M88" s="159"/>
      <c r="N88" s="248"/>
      <c r="O88" s="248"/>
      <c r="P88" s="248"/>
      <c r="Q88" s="248"/>
      <c r="R88" s="248"/>
      <c r="S88" s="248"/>
      <c r="T88" s="248"/>
      <c r="U88" s="248"/>
      <c r="V88" s="248"/>
      <c r="W88" s="248"/>
      <c r="X88" s="248"/>
      <c r="Y88" s="248"/>
      <c r="Z88" s="248"/>
    </row>
    <row r="89" spans="12:26" x14ac:dyDescent="0.25">
      <c r="L89" s="40"/>
      <c r="M89" s="40"/>
      <c r="N89" s="248"/>
      <c r="O89" s="248"/>
      <c r="P89" s="248"/>
      <c r="Q89" s="248"/>
      <c r="R89" s="248"/>
      <c r="S89" s="248"/>
      <c r="T89" s="248"/>
      <c r="U89" s="248"/>
      <c r="V89" s="248"/>
      <c r="W89" s="248"/>
      <c r="X89" s="248"/>
      <c r="Y89" s="248"/>
      <c r="Z89" s="248"/>
    </row>
    <row r="90" spans="12:26" x14ac:dyDescent="0.25">
      <c r="L90" s="159"/>
      <c r="M90" s="159"/>
      <c r="N90" s="248"/>
      <c r="O90" s="248"/>
      <c r="P90" s="248"/>
      <c r="Q90" s="248"/>
      <c r="R90" s="248"/>
      <c r="S90" s="248"/>
      <c r="T90" s="248"/>
      <c r="U90" s="248"/>
      <c r="V90" s="248"/>
      <c r="W90" s="248"/>
      <c r="X90" s="248"/>
      <c r="Y90" s="248"/>
      <c r="Z90" s="248"/>
    </row>
    <row r="91" spans="12:26" x14ac:dyDescent="0.25">
      <c r="L91" s="159"/>
      <c r="M91" s="159"/>
      <c r="N91" s="248"/>
      <c r="O91" s="248"/>
      <c r="P91" s="248"/>
      <c r="Q91" s="248"/>
      <c r="R91" s="248"/>
      <c r="S91" s="248"/>
      <c r="T91" s="248"/>
      <c r="U91" s="248"/>
      <c r="V91" s="248"/>
      <c r="W91" s="248"/>
      <c r="X91" s="248"/>
      <c r="Y91" s="248"/>
      <c r="Z91" s="248"/>
    </row>
    <row r="92" spans="12:26" x14ac:dyDescent="0.25">
      <c r="L92" s="159"/>
      <c r="M92" s="159"/>
      <c r="N92" s="248"/>
      <c r="O92" s="248"/>
      <c r="P92" s="248"/>
      <c r="Q92" s="248"/>
      <c r="R92" s="248"/>
      <c r="S92" s="248"/>
      <c r="T92" s="248"/>
      <c r="U92" s="248"/>
      <c r="V92" s="248"/>
      <c r="W92" s="248"/>
      <c r="X92" s="248"/>
      <c r="Y92" s="248"/>
      <c r="Z92" s="248"/>
    </row>
    <row r="93" spans="12:26" x14ac:dyDescent="0.25">
      <c r="L93" s="40"/>
      <c r="M93" s="40"/>
      <c r="N93" s="248"/>
      <c r="O93" s="248"/>
      <c r="P93" s="248"/>
      <c r="Q93" s="248"/>
      <c r="R93" s="248"/>
      <c r="S93" s="248"/>
      <c r="T93" s="248"/>
      <c r="U93" s="248"/>
      <c r="V93" s="248"/>
      <c r="W93" s="248"/>
      <c r="X93" s="248"/>
      <c r="Y93" s="248"/>
      <c r="Z93" s="248"/>
    </row>
    <row r="94" spans="12:26" x14ac:dyDescent="0.25">
      <c r="L94" s="40"/>
      <c r="M94" s="40"/>
      <c r="N94" s="248"/>
      <c r="O94" s="248"/>
      <c r="P94" s="248"/>
      <c r="Q94" s="248"/>
      <c r="R94" s="248"/>
      <c r="S94" s="248"/>
      <c r="T94" s="248"/>
      <c r="U94" s="248"/>
      <c r="V94" s="248"/>
      <c r="W94" s="248"/>
      <c r="X94" s="248"/>
      <c r="Y94" s="248"/>
      <c r="Z94" s="248"/>
    </row>
    <row r="95" spans="12:26" x14ac:dyDescent="0.25">
      <c r="L95" s="40"/>
      <c r="M95" s="40"/>
      <c r="N95" s="248"/>
      <c r="O95" s="248"/>
      <c r="P95" s="248"/>
      <c r="Q95" s="248"/>
      <c r="R95" s="248"/>
      <c r="S95" s="248"/>
      <c r="T95" s="248"/>
      <c r="U95" s="248"/>
      <c r="V95" s="248"/>
      <c r="W95" s="248"/>
      <c r="X95" s="248"/>
      <c r="Y95" s="248"/>
      <c r="Z95" s="248"/>
    </row>
    <row r="96" spans="12:26" x14ac:dyDescent="0.25">
      <c r="L96" s="159"/>
      <c r="M96" s="159"/>
      <c r="N96" s="248"/>
      <c r="O96" s="248"/>
      <c r="P96" s="248"/>
      <c r="Q96" s="248"/>
      <c r="R96" s="248"/>
      <c r="S96" s="248"/>
      <c r="T96" s="248"/>
      <c r="U96" s="248"/>
      <c r="V96" s="248"/>
      <c r="W96" s="248"/>
      <c r="X96" s="248"/>
      <c r="Y96" s="248"/>
      <c r="Z96" s="248"/>
    </row>
    <row r="97" spans="12:26" x14ac:dyDescent="0.25">
      <c r="L97" s="40"/>
      <c r="M97" s="40"/>
      <c r="N97" s="248"/>
      <c r="O97" s="248"/>
      <c r="P97" s="248"/>
      <c r="Q97" s="248"/>
      <c r="R97" s="248"/>
      <c r="S97" s="248"/>
      <c r="T97" s="248"/>
      <c r="U97" s="248"/>
      <c r="V97" s="248"/>
      <c r="W97" s="248"/>
      <c r="X97" s="248"/>
      <c r="Y97" s="248"/>
      <c r="Z97" s="248"/>
    </row>
    <row r="98" spans="12:26" x14ac:dyDescent="0.25">
      <c r="L98" s="40"/>
      <c r="M98" s="40"/>
      <c r="N98" s="248"/>
      <c r="O98" s="248"/>
      <c r="P98" s="248"/>
      <c r="Q98" s="248"/>
      <c r="R98" s="248"/>
      <c r="S98" s="248"/>
      <c r="T98" s="248"/>
      <c r="U98" s="248"/>
      <c r="V98" s="248"/>
      <c r="W98" s="248"/>
      <c r="X98" s="248"/>
      <c r="Y98" s="248"/>
      <c r="Z98" s="248"/>
    </row>
    <row r="99" spans="12:26" x14ac:dyDescent="0.25">
      <c r="L99" s="40"/>
      <c r="M99" s="40"/>
      <c r="N99" s="248"/>
      <c r="O99" s="248"/>
      <c r="P99" s="248"/>
      <c r="Q99" s="248"/>
      <c r="R99" s="248"/>
      <c r="S99" s="248"/>
      <c r="T99" s="248"/>
      <c r="U99" s="248"/>
      <c r="V99" s="248"/>
      <c r="W99" s="248"/>
      <c r="X99" s="248"/>
      <c r="Y99" s="248"/>
      <c r="Z99" s="248"/>
    </row>
    <row r="100" spans="12:26" x14ac:dyDescent="0.25">
      <c r="L100" s="159"/>
      <c r="M100" s="159"/>
      <c r="N100" s="248"/>
      <c r="O100" s="248"/>
      <c r="P100" s="248"/>
      <c r="Q100" s="248"/>
      <c r="R100" s="248"/>
      <c r="S100" s="248"/>
      <c r="T100" s="248"/>
      <c r="U100" s="248"/>
      <c r="V100" s="248"/>
      <c r="W100" s="248"/>
      <c r="X100" s="248"/>
      <c r="Y100" s="248"/>
      <c r="Z100" s="248"/>
    </row>
    <row r="101" spans="12:26" x14ac:dyDescent="0.25">
      <c r="L101" s="40"/>
      <c r="M101" s="40"/>
      <c r="N101" s="248"/>
      <c r="O101" s="248"/>
      <c r="P101" s="248"/>
      <c r="Q101" s="248"/>
      <c r="R101" s="248"/>
      <c r="S101" s="248"/>
      <c r="T101" s="248"/>
      <c r="U101" s="248"/>
      <c r="V101" s="248"/>
      <c r="W101" s="248"/>
      <c r="X101" s="248"/>
      <c r="Y101" s="248"/>
      <c r="Z101" s="248"/>
    </row>
    <row r="102" spans="12:26" x14ac:dyDescent="0.25">
      <c r="L102" s="159"/>
      <c r="M102" s="159"/>
      <c r="N102" s="248"/>
      <c r="O102" s="248"/>
      <c r="P102" s="248"/>
      <c r="Q102" s="248"/>
      <c r="R102" s="248"/>
      <c r="S102" s="248"/>
      <c r="T102" s="248"/>
      <c r="U102" s="248"/>
      <c r="V102" s="248"/>
      <c r="W102" s="248"/>
      <c r="X102" s="248"/>
      <c r="Y102" s="248"/>
      <c r="Z102" s="248"/>
    </row>
    <row r="103" spans="12:26" x14ac:dyDescent="0.25">
      <c r="L103" s="40"/>
      <c r="M103" s="40"/>
      <c r="N103" s="248"/>
      <c r="O103" s="248"/>
      <c r="P103" s="248"/>
      <c r="Q103" s="248"/>
      <c r="R103" s="248"/>
      <c r="S103" s="248"/>
      <c r="T103" s="248"/>
      <c r="U103" s="248"/>
      <c r="V103" s="248"/>
      <c r="W103" s="248"/>
      <c r="X103" s="248"/>
      <c r="Y103" s="248"/>
      <c r="Z103" s="248"/>
    </row>
    <row r="104" spans="12:26" x14ac:dyDescent="0.25">
      <c r="L104" s="159"/>
      <c r="M104" s="159"/>
      <c r="N104" s="248"/>
      <c r="O104" s="248"/>
      <c r="P104" s="248"/>
      <c r="Q104" s="248"/>
      <c r="R104" s="248"/>
      <c r="S104" s="248"/>
      <c r="T104" s="248"/>
      <c r="U104" s="248"/>
      <c r="V104" s="248"/>
      <c r="W104" s="248"/>
      <c r="X104" s="248"/>
      <c r="Y104" s="248"/>
      <c r="Z104" s="248"/>
    </row>
    <row r="105" spans="12:26" x14ac:dyDescent="0.25">
      <c r="L105" s="159"/>
      <c r="M105" s="159"/>
      <c r="N105" s="248"/>
      <c r="O105" s="248"/>
      <c r="P105" s="248"/>
      <c r="Q105" s="248"/>
      <c r="R105" s="248"/>
      <c r="S105" s="248"/>
      <c r="T105" s="248"/>
      <c r="U105" s="248"/>
      <c r="V105" s="248"/>
      <c r="W105" s="248"/>
      <c r="X105" s="248"/>
      <c r="Y105" s="248"/>
      <c r="Z105" s="248"/>
    </row>
    <row r="106" spans="12:26" x14ac:dyDescent="0.25">
      <c r="L106" s="159"/>
      <c r="M106" s="159"/>
      <c r="N106" s="248"/>
      <c r="O106" s="248"/>
      <c r="P106" s="248"/>
      <c r="Q106" s="248"/>
      <c r="R106" s="248"/>
      <c r="S106" s="248"/>
      <c r="T106" s="248"/>
      <c r="U106" s="248"/>
      <c r="V106" s="248"/>
      <c r="W106" s="248"/>
      <c r="X106" s="248"/>
      <c r="Y106" s="248"/>
      <c r="Z106" s="248"/>
    </row>
    <row r="107" spans="12:26" x14ac:dyDescent="0.25">
      <c r="L107" s="40"/>
      <c r="M107" s="40"/>
      <c r="N107" s="248"/>
      <c r="O107" s="248"/>
      <c r="P107" s="248"/>
      <c r="Q107" s="248"/>
      <c r="R107" s="248"/>
      <c r="S107" s="248"/>
      <c r="T107" s="248"/>
      <c r="U107" s="248"/>
      <c r="V107" s="248"/>
      <c r="W107" s="248"/>
      <c r="X107" s="248"/>
      <c r="Y107" s="248"/>
      <c r="Z107" s="248"/>
    </row>
    <row r="108" spans="12:26" x14ac:dyDescent="0.25">
      <c r="L108" s="159"/>
      <c r="M108" s="159"/>
      <c r="N108" s="248"/>
      <c r="O108" s="248"/>
      <c r="P108" s="248"/>
      <c r="Q108" s="248"/>
      <c r="R108" s="248"/>
      <c r="S108" s="248"/>
      <c r="T108" s="248"/>
      <c r="U108" s="248"/>
      <c r="V108" s="248"/>
      <c r="W108" s="248"/>
      <c r="X108" s="248"/>
      <c r="Y108" s="248"/>
      <c r="Z108" s="248"/>
    </row>
    <row r="109" spans="12:26" x14ac:dyDescent="0.25">
      <c r="L109" s="40"/>
      <c r="M109" s="40"/>
      <c r="N109" s="248"/>
      <c r="O109" s="248"/>
      <c r="P109" s="248"/>
      <c r="Q109" s="248"/>
      <c r="R109" s="248"/>
      <c r="S109" s="248"/>
      <c r="T109" s="248"/>
      <c r="U109" s="248"/>
      <c r="V109" s="248"/>
      <c r="W109" s="248"/>
      <c r="X109" s="248"/>
      <c r="Y109" s="248"/>
      <c r="Z109" s="248"/>
    </row>
    <row r="110" spans="12:26" x14ac:dyDescent="0.25">
      <c r="L110" s="159"/>
      <c r="M110" s="159"/>
      <c r="N110" s="248"/>
      <c r="O110" s="248"/>
      <c r="P110" s="248"/>
      <c r="Q110" s="248"/>
      <c r="R110" s="248"/>
      <c r="S110" s="248"/>
      <c r="T110" s="248"/>
      <c r="U110" s="248"/>
      <c r="V110" s="248"/>
      <c r="W110" s="248"/>
      <c r="X110" s="248"/>
      <c r="Y110" s="248"/>
      <c r="Z110" s="248"/>
    </row>
    <row r="111" spans="12:26" x14ac:dyDescent="0.25">
      <c r="L111" s="40"/>
      <c r="M111" s="40"/>
      <c r="N111" s="248"/>
      <c r="O111" s="248"/>
      <c r="P111" s="248"/>
      <c r="Q111" s="248"/>
      <c r="R111" s="248"/>
      <c r="S111" s="248"/>
      <c r="T111" s="248"/>
      <c r="U111" s="248"/>
      <c r="V111" s="248"/>
      <c r="W111" s="248"/>
      <c r="X111" s="248"/>
      <c r="Y111" s="248"/>
      <c r="Z111" s="248"/>
    </row>
    <row r="112" spans="12:26" x14ac:dyDescent="0.25">
      <c r="L112" s="40"/>
      <c r="M112" s="40"/>
      <c r="N112" s="248"/>
      <c r="O112" s="248"/>
      <c r="P112" s="248"/>
      <c r="Q112" s="248"/>
      <c r="R112" s="248"/>
      <c r="S112" s="248"/>
      <c r="T112" s="248"/>
      <c r="U112" s="248"/>
      <c r="V112" s="248"/>
      <c r="W112" s="248"/>
      <c r="X112" s="248"/>
      <c r="Y112" s="248"/>
      <c r="Z112" s="248"/>
    </row>
    <row r="113" spans="12:26" x14ac:dyDescent="0.25">
      <c r="L113" s="159"/>
      <c r="M113" s="159"/>
      <c r="N113" s="248"/>
      <c r="O113" s="248"/>
      <c r="P113" s="248"/>
      <c r="Q113" s="248"/>
      <c r="R113" s="248"/>
      <c r="S113" s="248"/>
      <c r="T113" s="248"/>
      <c r="U113" s="248"/>
      <c r="V113" s="248"/>
      <c r="W113" s="248"/>
      <c r="X113" s="248"/>
      <c r="Y113" s="248"/>
      <c r="Z113" s="248"/>
    </row>
    <row r="114" spans="12:26" x14ac:dyDescent="0.25">
      <c r="L114" s="40"/>
      <c r="M114" s="40"/>
      <c r="N114" s="248"/>
      <c r="O114" s="248"/>
      <c r="P114" s="248"/>
      <c r="Q114" s="248"/>
      <c r="R114" s="248"/>
      <c r="S114" s="248"/>
      <c r="T114" s="248"/>
      <c r="U114" s="248"/>
      <c r="V114" s="248"/>
      <c r="W114" s="248"/>
      <c r="X114" s="248"/>
      <c r="Y114" s="248"/>
      <c r="Z114" s="248"/>
    </row>
    <row r="115" spans="12:26" x14ac:dyDescent="0.25">
      <c r="L115" s="159"/>
      <c r="M115" s="159"/>
      <c r="N115" s="248"/>
      <c r="O115" s="248"/>
      <c r="P115" s="248"/>
      <c r="Q115" s="248"/>
      <c r="R115" s="248"/>
      <c r="S115" s="248"/>
      <c r="T115" s="248"/>
      <c r="U115" s="248"/>
      <c r="V115" s="248"/>
      <c r="W115" s="248"/>
      <c r="X115" s="248"/>
      <c r="Y115" s="248"/>
      <c r="Z115" s="248"/>
    </row>
    <row r="116" spans="12:26" x14ac:dyDescent="0.25">
      <c r="L116" s="40"/>
      <c r="M116" s="40"/>
      <c r="N116" s="248"/>
      <c r="O116" s="248"/>
      <c r="P116" s="248"/>
      <c r="Q116" s="248"/>
      <c r="R116" s="248"/>
      <c r="S116" s="248"/>
      <c r="T116" s="248"/>
      <c r="U116" s="248"/>
      <c r="V116" s="248"/>
      <c r="W116" s="248"/>
      <c r="X116" s="248"/>
      <c r="Y116" s="248"/>
      <c r="Z116" s="248"/>
    </row>
    <row r="117" spans="12:26" x14ac:dyDescent="0.25">
      <c r="L117" s="40"/>
      <c r="M117" s="40"/>
      <c r="N117" s="248"/>
      <c r="O117" s="248"/>
      <c r="P117" s="248"/>
      <c r="Q117" s="248"/>
      <c r="R117" s="248"/>
      <c r="S117" s="248"/>
      <c r="T117" s="248"/>
      <c r="U117" s="248"/>
      <c r="V117" s="248"/>
      <c r="W117" s="248"/>
      <c r="X117" s="248"/>
      <c r="Y117" s="248"/>
      <c r="Z117" s="248"/>
    </row>
    <row r="118" spans="12:26" x14ac:dyDescent="0.25">
      <c r="L118" s="40"/>
      <c r="M118" s="40"/>
      <c r="N118" s="248"/>
      <c r="O118" s="248"/>
      <c r="P118" s="248"/>
      <c r="Q118" s="248"/>
      <c r="R118" s="248"/>
      <c r="S118" s="248"/>
      <c r="T118" s="248"/>
      <c r="U118" s="248"/>
      <c r="V118" s="248"/>
      <c r="W118" s="248"/>
      <c r="X118" s="248"/>
      <c r="Y118" s="248"/>
      <c r="Z118" s="248"/>
    </row>
    <row r="119" spans="12:26" x14ac:dyDescent="0.25">
      <c r="L119" s="40"/>
      <c r="M119" s="40"/>
      <c r="N119" s="248"/>
      <c r="O119" s="248"/>
      <c r="P119" s="248"/>
      <c r="Q119" s="248"/>
      <c r="R119" s="248"/>
      <c r="S119" s="248"/>
      <c r="T119" s="248"/>
      <c r="U119" s="248"/>
      <c r="V119" s="248"/>
      <c r="W119" s="248"/>
      <c r="X119" s="248"/>
      <c r="Y119" s="248"/>
      <c r="Z119" s="248"/>
    </row>
    <row r="120" spans="12:26" x14ac:dyDescent="0.25">
      <c r="L120" s="40"/>
      <c r="M120" s="40"/>
      <c r="N120" s="248"/>
      <c r="O120" s="248"/>
      <c r="P120" s="248"/>
      <c r="Q120" s="248"/>
      <c r="R120" s="248"/>
      <c r="S120" s="248"/>
      <c r="T120" s="248"/>
      <c r="U120" s="248"/>
      <c r="V120" s="248"/>
      <c r="W120" s="248"/>
      <c r="X120" s="248"/>
      <c r="Y120" s="248"/>
      <c r="Z120" s="248"/>
    </row>
    <row r="121" spans="12:26" x14ac:dyDescent="0.25">
      <c r="L121" s="40"/>
      <c r="M121" s="40"/>
      <c r="N121" s="248"/>
      <c r="O121" s="248"/>
      <c r="P121" s="248"/>
      <c r="Q121" s="248"/>
      <c r="R121" s="248"/>
      <c r="S121" s="248"/>
      <c r="T121" s="248"/>
      <c r="U121" s="248"/>
      <c r="V121" s="248"/>
      <c r="W121" s="248"/>
      <c r="X121" s="248"/>
      <c r="Y121" s="248"/>
      <c r="Z121" s="248"/>
    </row>
    <row r="122" spans="12:26" x14ac:dyDescent="0.25">
      <c r="L122" s="159"/>
      <c r="M122" s="159"/>
      <c r="N122" s="248"/>
      <c r="O122" s="248"/>
      <c r="P122" s="248"/>
      <c r="Q122" s="248"/>
      <c r="R122" s="248"/>
      <c r="S122" s="248"/>
      <c r="T122" s="248"/>
      <c r="U122" s="248"/>
      <c r="V122" s="248"/>
      <c r="W122" s="248"/>
      <c r="X122" s="248"/>
      <c r="Y122" s="248"/>
      <c r="Z122" s="248"/>
    </row>
    <row r="123" spans="12:26" x14ac:dyDescent="0.25">
      <c r="L123" s="159"/>
      <c r="M123" s="159"/>
      <c r="N123" s="248"/>
      <c r="O123" s="248"/>
      <c r="P123" s="248"/>
      <c r="Q123" s="248"/>
      <c r="R123" s="248"/>
      <c r="S123" s="248"/>
      <c r="T123" s="248"/>
      <c r="U123" s="248"/>
      <c r="V123" s="248"/>
      <c r="W123" s="248"/>
      <c r="X123" s="248"/>
      <c r="Y123" s="248"/>
      <c r="Z123" s="248"/>
    </row>
    <row r="124" spans="12:26" x14ac:dyDescent="0.25">
      <c r="L124" s="159"/>
      <c r="M124" s="159"/>
      <c r="N124" s="248"/>
      <c r="O124" s="248"/>
      <c r="P124" s="248"/>
      <c r="Q124" s="248"/>
      <c r="R124" s="248"/>
      <c r="S124" s="248"/>
      <c r="T124" s="248"/>
      <c r="U124" s="248"/>
      <c r="V124" s="248"/>
      <c r="W124" s="248"/>
      <c r="X124" s="248"/>
      <c r="Y124" s="248"/>
      <c r="Z124" s="248"/>
    </row>
    <row r="125" spans="12:26" x14ac:dyDescent="0.25">
      <c r="L125" s="40"/>
      <c r="M125" s="40"/>
      <c r="N125" s="248"/>
      <c r="O125" s="248"/>
      <c r="P125" s="248"/>
      <c r="Q125" s="248"/>
      <c r="R125" s="248"/>
      <c r="S125" s="248"/>
      <c r="T125" s="248"/>
      <c r="U125" s="248"/>
      <c r="V125" s="248"/>
      <c r="W125" s="248"/>
      <c r="X125" s="248"/>
      <c r="Y125" s="248"/>
      <c r="Z125" s="248"/>
    </row>
    <row r="126" spans="12:26" x14ac:dyDescent="0.25">
      <c r="L126" s="40"/>
      <c r="M126" s="40"/>
      <c r="N126" s="248"/>
      <c r="O126" s="248"/>
      <c r="P126" s="248"/>
      <c r="Q126" s="248"/>
      <c r="R126" s="248"/>
      <c r="S126" s="248"/>
      <c r="T126" s="248"/>
      <c r="U126" s="248"/>
      <c r="V126" s="248"/>
      <c r="W126" s="248"/>
      <c r="X126" s="248"/>
      <c r="Y126" s="248"/>
      <c r="Z126" s="248"/>
    </row>
    <row r="127" spans="12:26" x14ac:dyDescent="0.25">
      <c r="L127" s="159"/>
      <c r="M127" s="159"/>
      <c r="N127" s="248"/>
      <c r="O127" s="248"/>
      <c r="P127" s="248"/>
      <c r="Q127" s="248"/>
      <c r="R127" s="248"/>
      <c r="S127" s="248"/>
      <c r="T127" s="248"/>
      <c r="U127" s="248"/>
      <c r="V127" s="248"/>
      <c r="W127" s="248"/>
      <c r="X127" s="248"/>
      <c r="Y127" s="248"/>
      <c r="Z127" s="248"/>
    </row>
    <row r="128" spans="12:26" x14ac:dyDescent="0.25">
      <c r="L128" s="159"/>
      <c r="M128" s="159"/>
      <c r="N128" s="248"/>
      <c r="O128" s="248"/>
      <c r="P128" s="248"/>
      <c r="Q128" s="248"/>
      <c r="R128" s="248"/>
      <c r="S128" s="248"/>
      <c r="T128" s="248"/>
      <c r="U128" s="248"/>
      <c r="V128" s="248"/>
      <c r="W128" s="248"/>
      <c r="X128" s="248"/>
      <c r="Y128" s="248"/>
      <c r="Z128" s="248"/>
    </row>
    <row r="129" spans="12:26" x14ac:dyDescent="0.25">
      <c r="L129" s="159"/>
      <c r="M129" s="159"/>
      <c r="N129" s="248"/>
      <c r="O129" s="248"/>
      <c r="P129" s="248"/>
      <c r="Q129" s="248"/>
      <c r="R129" s="248"/>
      <c r="S129" s="248"/>
      <c r="T129" s="248"/>
      <c r="U129" s="248"/>
      <c r="V129" s="248"/>
      <c r="W129" s="248"/>
      <c r="X129" s="248"/>
      <c r="Y129" s="248"/>
      <c r="Z129" s="248"/>
    </row>
    <row r="130" spans="12:26" x14ac:dyDescent="0.25">
      <c r="L130" s="159"/>
      <c r="M130" s="159"/>
      <c r="N130" s="248"/>
      <c r="O130" s="248"/>
      <c r="P130" s="248"/>
      <c r="Q130" s="248"/>
      <c r="R130" s="248"/>
      <c r="S130" s="248"/>
      <c r="T130" s="248"/>
      <c r="U130" s="248"/>
      <c r="V130" s="248"/>
      <c r="W130" s="248"/>
      <c r="X130" s="248"/>
      <c r="Y130" s="248"/>
      <c r="Z130" s="248"/>
    </row>
    <row r="131" spans="12:26" x14ac:dyDescent="0.25">
      <c r="L131" s="40"/>
      <c r="M131" s="40"/>
      <c r="N131" s="248"/>
      <c r="O131" s="248"/>
      <c r="P131" s="248"/>
      <c r="Q131" s="248"/>
      <c r="R131" s="248"/>
      <c r="S131" s="248"/>
      <c r="T131" s="248"/>
      <c r="U131" s="248"/>
      <c r="V131" s="248"/>
      <c r="W131" s="248"/>
      <c r="X131" s="248"/>
      <c r="Y131" s="248"/>
      <c r="Z131" s="248"/>
    </row>
    <row r="132" spans="12:26" x14ac:dyDescent="0.25">
      <c r="L132" s="159"/>
      <c r="M132" s="159"/>
      <c r="N132" s="248"/>
      <c r="O132" s="248"/>
      <c r="P132" s="248"/>
      <c r="Q132" s="248"/>
      <c r="R132" s="248"/>
      <c r="S132" s="248"/>
      <c r="T132" s="248"/>
      <c r="U132" s="248"/>
      <c r="V132" s="248"/>
      <c r="W132" s="248"/>
      <c r="X132" s="248"/>
      <c r="Y132" s="248"/>
      <c r="Z132" s="248"/>
    </row>
    <row r="133" spans="12:26" x14ac:dyDescent="0.25">
      <c r="L133" s="40"/>
      <c r="M133" s="40"/>
      <c r="N133" s="248"/>
      <c r="O133" s="248"/>
      <c r="P133" s="248"/>
      <c r="Q133" s="248"/>
      <c r="R133" s="248"/>
      <c r="S133" s="248"/>
      <c r="T133" s="248"/>
      <c r="U133" s="248"/>
      <c r="V133" s="248"/>
      <c r="W133" s="248"/>
      <c r="X133" s="248"/>
      <c r="Y133" s="248"/>
      <c r="Z133" s="248"/>
    </row>
    <row r="134" spans="12:26" x14ac:dyDescent="0.25">
      <c r="L134" s="159"/>
      <c r="M134" s="159"/>
      <c r="N134" s="248"/>
      <c r="O134" s="248"/>
      <c r="P134" s="248"/>
      <c r="Q134" s="248"/>
      <c r="R134" s="248"/>
      <c r="S134" s="248"/>
      <c r="T134" s="248"/>
      <c r="U134" s="248"/>
      <c r="V134" s="248"/>
      <c r="W134" s="248"/>
      <c r="X134" s="248"/>
      <c r="Y134" s="248"/>
      <c r="Z134" s="248"/>
    </row>
    <row r="135" spans="12:26" x14ac:dyDescent="0.25">
      <c r="L135" s="159"/>
      <c r="M135" s="159"/>
      <c r="N135" s="248"/>
      <c r="O135" s="248"/>
      <c r="P135" s="248"/>
      <c r="Q135" s="248"/>
      <c r="R135" s="248"/>
      <c r="S135" s="248"/>
      <c r="T135" s="248"/>
      <c r="U135" s="248"/>
      <c r="V135" s="248"/>
      <c r="W135" s="248"/>
      <c r="X135" s="248"/>
      <c r="Y135" s="248"/>
      <c r="Z135" s="248"/>
    </row>
    <row r="136" spans="12:26" x14ac:dyDescent="0.25">
      <c r="L136" s="159"/>
      <c r="M136" s="159"/>
      <c r="N136" s="248"/>
      <c r="O136" s="248"/>
      <c r="P136" s="248"/>
      <c r="Q136" s="248"/>
      <c r="R136" s="248"/>
      <c r="S136" s="248"/>
      <c r="T136" s="248"/>
      <c r="U136" s="248"/>
      <c r="V136" s="248"/>
      <c r="W136" s="248"/>
      <c r="X136" s="248"/>
      <c r="Y136" s="248"/>
      <c r="Z136" s="248"/>
    </row>
    <row r="137" spans="12:26" x14ac:dyDescent="0.25">
      <c r="L137" s="40"/>
      <c r="M137" s="40"/>
      <c r="N137" s="248"/>
      <c r="O137" s="248"/>
      <c r="P137" s="248"/>
      <c r="Q137" s="248"/>
      <c r="R137" s="248"/>
      <c r="S137" s="248"/>
      <c r="T137" s="248"/>
      <c r="U137" s="248"/>
      <c r="V137" s="248"/>
      <c r="W137" s="248"/>
      <c r="X137" s="248"/>
      <c r="Y137" s="248"/>
      <c r="Z137" s="248"/>
    </row>
    <row r="138" spans="12:26" x14ac:dyDescent="0.25">
      <c r="L138" s="159"/>
      <c r="M138" s="159"/>
      <c r="N138" s="248"/>
      <c r="O138" s="248"/>
      <c r="P138" s="248"/>
      <c r="Q138" s="248"/>
      <c r="R138" s="248"/>
      <c r="S138" s="248"/>
      <c r="T138" s="248"/>
      <c r="U138" s="248"/>
      <c r="V138" s="248"/>
      <c r="W138" s="248"/>
      <c r="X138" s="248"/>
      <c r="Y138" s="248"/>
      <c r="Z138" s="248"/>
    </row>
    <row r="139" spans="12:26" x14ac:dyDescent="0.25">
      <c r="L139" s="159"/>
      <c r="M139" s="159"/>
      <c r="N139" s="248"/>
      <c r="O139" s="248"/>
      <c r="P139" s="248"/>
      <c r="Q139" s="248"/>
      <c r="R139" s="248"/>
      <c r="S139" s="248"/>
      <c r="T139" s="248"/>
      <c r="U139" s="248"/>
      <c r="V139" s="248"/>
      <c r="W139" s="248"/>
      <c r="X139" s="248"/>
      <c r="Y139" s="248"/>
      <c r="Z139" s="248"/>
    </row>
    <row r="140" spans="12:26" x14ac:dyDescent="0.25">
      <c r="L140" s="40"/>
      <c r="M140" s="40"/>
      <c r="N140" s="248"/>
      <c r="O140" s="248"/>
      <c r="P140" s="248"/>
      <c r="Q140" s="248"/>
      <c r="R140" s="248"/>
      <c r="S140" s="248"/>
      <c r="T140" s="248"/>
      <c r="U140" s="248"/>
      <c r="V140" s="248"/>
      <c r="W140" s="248"/>
      <c r="X140" s="248"/>
      <c r="Y140" s="248"/>
      <c r="Z140" s="248"/>
    </row>
    <row r="141" spans="12:26" x14ac:dyDescent="0.25">
      <c r="L141" s="159"/>
      <c r="M141" s="159"/>
      <c r="N141" s="248"/>
      <c r="O141" s="248"/>
      <c r="P141" s="248"/>
      <c r="Q141" s="248"/>
      <c r="R141" s="248"/>
      <c r="S141" s="248"/>
      <c r="T141" s="248"/>
      <c r="U141" s="248"/>
      <c r="V141" s="248"/>
      <c r="W141" s="248"/>
      <c r="X141" s="248"/>
      <c r="Y141" s="248"/>
      <c r="Z141" s="248"/>
    </row>
    <row r="142" spans="12:26" x14ac:dyDescent="0.25">
      <c r="L142" s="40"/>
      <c r="M142" s="40"/>
      <c r="N142" s="248"/>
      <c r="O142" s="248"/>
      <c r="P142" s="248"/>
      <c r="Q142" s="248"/>
      <c r="R142" s="248"/>
      <c r="S142" s="248"/>
      <c r="T142" s="248"/>
      <c r="U142" s="248"/>
      <c r="V142" s="248"/>
      <c r="W142" s="248"/>
      <c r="X142" s="248"/>
      <c r="Y142" s="248"/>
      <c r="Z142" s="248"/>
    </row>
    <row r="143" spans="12:26" x14ac:dyDescent="0.25">
      <c r="L143" s="40"/>
      <c r="M143" s="40"/>
      <c r="N143" s="248"/>
      <c r="O143" s="248"/>
      <c r="P143" s="248"/>
      <c r="Q143" s="248"/>
      <c r="R143" s="248"/>
      <c r="S143" s="248"/>
      <c r="T143" s="248"/>
      <c r="U143" s="248"/>
      <c r="V143" s="248"/>
      <c r="W143" s="248"/>
      <c r="X143" s="248"/>
      <c r="Y143" s="248"/>
      <c r="Z143" s="248"/>
    </row>
    <row r="144" spans="12:26" x14ac:dyDescent="0.25">
      <c r="L144" s="159"/>
      <c r="M144" s="159"/>
      <c r="N144" s="248"/>
      <c r="O144" s="248"/>
      <c r="P144" s="248"/>
      <c r="Q144" s="248"/>
      <c r="R144" s="248"/>
      <c r="S144" s="248"/>
      <c r="T144" s="248"/>
      <c r="U144" s="248"/>
      <c r="V144" s="248"/>
      <c r="W144" s="248"/>
      <c r="X144" s="248"/>
      <c r="Y144" s="248"/>
      <c r="Z144" s="248"/>
    </row>
    <row r="145" spans="12:26" x14ac:dyDescent="0.25">
      <c r="L145" s="40"/>
      <c r="M145" s="40"/>
      <c r="N145" s="248"/>
      <c r="O145" s="248"/>
      <c r="P145" s="248"/>
      <c r="Q145" s="248"/>
      <c r="R145" s="248"/>
      <c r="S145" s="248"/>
      <c r="T145" s="248"/>
      <c r="U145" s="248"/>
      <c r="V145" s="248"/>
      <c r="W145" s="248"/>
      <c r="X145" s="248"/>
      <c r="Y145" s="248"/>
      <c r="Z145" s="248"/>
    </row>
    <row r="146" spans="12:26" x14ac:dyDescent="0.25">
      <c r="L146" s="40"/>
      <c r="M146" s="40"/>
      <c r="N146" s="248"/>
      <c r="O146" s="248"/>
      <c r="P146" s="248"/>
      <c r="Q146" s="248"/>
      <c r="R146" s="248"/>
      <c r="S146" s="248"/>
      <c r="T146" s="248"/>
      <c r="U146" s="248"/>
      <c r="V146" s="248"/>
      <c r="W146" s="248"/>
      <c r="X146" s="248"/>
      <c r="Y146" s="248"/>
      <c r="Z146" s="248"/>
    </row>
    <row r="147" spans="12:26" x14ac:dyDescent="0.25">
      <c r="L147" s="40"/>
      <c r="M147" s="40"/>
      <c r="N147" s="248"/>
      <c r="O147" s="248"/>
      <c r="P147" s="248"/>
      <c r="Q147" s="248"/>
      <c r="R147" s="248"/>
      <c r="S147" s="248"/>
      <c r="T147" s="248"/>
      <c r="U147" s="248"/>
      <c r="V147" s="248"/>
      <c r="W147" s="248"/>
      <c r="X147" s="248"/>
      <c r="Y147" s="248"/>
      <c r="Z147" s="248"/>
    </row>
    <row r="148" spans="12:26" x14ac:dyDescent="0.25">
      <c r="L148" s="159"/>
      <c r="M148" s="159"/>
      <c r="N148" s="248"/>
      <c r="O148" s="248"/>
      <c r="P148" s="248"/>
      <c r="Q148" s="248"/>
      <c r="R148" s="248"/>
      <c r="S148" s="248"/>
      <c r="T148" s="248"/>
      <c r="U148" s="248"/>
      <c r="V148" s="248"/>
      <c r="W148" s="248"/>
      <c r="X148" s="248"/>
      <c r="Y148" s="248"/>
      <c r="Z148" s="248"/>
    </row>
    <row r="149" spans="12:26" x14ac:dyDescent="0.25">
      <c r="L149" s="40"/>
      <c r="M149" s="40"/>
      <c r="N149" s="248"/>
      <c r="O149" s="248"/>
      <c r="P149" s="248"/>
      <c r="Q149" s="248"/>
      <c r="R149" s="248"/>
      <c r="S149" s="248"/>
      <c r="T149" s="248"/>
      <c r="U149" s="248"/>
      <c r="V149" s="248"/>
      <c r="W149" s="248"/>
      <c r="X149" s="248"/>
      <c r="Y149" s="248"/>
      <c r="Z149" s="248"/>
    </row>
    <row r="150" spans="12:26" x14ac:dyDescent="0.25">
      <c r="L150" s="40"/>
      <c r="M150" s="40"/>
      <c r="N150" s="248"/>
      <c r="O150" s="248"/>
      <c r="P150" s="248"/>
      <c r="Q150" s="248"/>
      <c r="R150" s="248"/>
      <c r="S150" s="248"/>
      <c r="T150" s="248"/>
      <c r="U150" s="248"/>
      <c r="V150" s="248"/>
      <c r="W150" s="248"/>
      <c r="X150" s="248"/>
      <c r="Y150" s="248"/>
      <c r="Z150" s="248"/>
    </row>
    <row r="151" spans="12:26" x14ac:dyDescent="0.25">
      <c r="L151" s="40"/>
      <c r="M151" s="40"/>
      <c r="N151" s="248"/>
      <c r="O151" s="248"/>
      <c r="P151" s="248"/>
      <c r="Q151" s="248"/>
      <c r="R151" s="248"/>
      <c r="S151" s="248"/>
      <c r="T151" s="248"/>
      <c r="U151" s="248"/>
      <c r="V151" s="248"/>
      <c r="W151" s="248"/>
      <c r="X151" s="248"/>
      <c r="Y151" s="248"/>
      <c r="Z151" s="248"/>
    </row>
    <row r="152" spans="12:26" x14ac:dyDescent="0.25">
      <c r="L152" s="159"/>
      <c r="M152" s="159"/>
      <c r="N152" s="248"/>
      <c r="O152" s="248"/>
      <c r="P152" s="248"/>
      <c r="Q152" s="248"/>
      <c r="R152" s="248"/>
      <c r="S152" s="248"/>
      <c r="T152" s="248"/>
      <c r="U152" s="248"/>
      <c r="V152" s="248"/>
      <c r="W152" s="248"/>
      <c r="X152" s="248"/>
      <c r="Y152" s="248"/>
      <c r="Z152" s="248"/>
    </row>
    <row r="153" spans="12:26" x14ac:dyDescent="0.25">
      <c r="L153" s="159"/>
      <c r="M153" s="159"/>
      <c r="N153" s="248"/>
      <c r="O153" s="248"/>
      <c r="P153" s="248"/>
      <c r="Q153" s="248"/>
      <c r="R153" s="248"/>
      <c r="S153" s="248"/>
      <c r="T153" s="248"/>
      <c r="U153" s="248"/>
      <c r="V153" s="248"/>
      <c r="W153" s="248"/>
      <c r="X153" s="248"/>
      <c r="Y153" s="248"/>
      <c r="Z153" s="248"/>
    </row>
    <row r="154" spans="12:26" x14ac:dyDescent="0.25">
      <c r="L154" s="40"/>
      <c r="M154" s="40"/>
      <c r="N154" s="248"/>
      <c r="O154" s="248"/>
      <c r="P154" s="248"/>
      <c r="Q154" s="248"/>
      <c r="R154" s="248"/>
      <c r="S154" s="248"/>
      <c r="T154" s="248"/>
      <c r="U154" s="248"/>
      <c r="V154" s="248"/>
      <c r="W154" s="248"/>
      <c r="X154" s="248"/>
      <c r="Y154" s="248"/>
      <c r="Z154" s="248"/>
    </row>
    <row r="155" spans="12:26" x14ac:dyDescent="0.25">
      <c r="L155" s="159"/>
      <c r="M155" s="159"/>
      <c r="N155" s="248"/>
      <c r="O155" s="248"/>
      <c r="P155" s="248"/>
      <c r="Q155" s="248"/>
      <c r="R155" s="248"/>
      <c r="S155" s="248"/>
      <c r="T155" s="248"/>
      <c r="U155" s="248"/>
      <c r="V155" s="248"/>
      <c r="W155" s="248"/>
      <c r="X155" s="248"/>
      <c r="Y155" s="248"/>
      <c r="Z155" s="248"/>
    </row>
    <row r="156" spans="12:26" x14ac:dyDescent="0.25">
      <c r="L156" s="159"/>
      <c r="M156" s="159"/>
      <c r="N156" s="248"/>
      <c r="O156" s="248"/>
      <c r="P156" s="248"/>
      <c r="Q156" s="248"/>
      <c r="R156" s="248"/>
      <c r="S156" s="248"/>
      <c r="T156" s="248"/>
      <c r="U156" s="248"/>
      <c r="V156" s="248"/>
      <c r="W156" s="248"/>
      <c r="X156" s="248"/>
      <c r="Y156" s="248"/>
      <c r="Z156" s="248"/>
    </row>
    <row r="157" spans="12:26" x14ac:dyDescent="0.25">
      <c r="L157" s="40"/>
      <c r="M157" s="40"/>
      <c r="N157" s="248"/>
      <c r="O157" s="248"/>
      <c r="P157" s="248"/>
      <c r="Q157" s="248"/>
      <c r="R157" s="248"/>
      <c r="S157" s="248"/>
      <c r="T157" s="248"/>
      <c r="U157" s="248"/>
      <c r="V157" s="248"/>
      <c r="W157" s="248"/>
      <c r="X157" s="248"/>
      <c r="Y157" s="248"/>
      <c r="Z157" s="248"/>
    </row>
    <row r="158" spans="12:26" x14ac:dyDescent="0.25">
      <c r="L158" s="159"/>
      <c r="M158" s="159"/>
      <c r="N158" s="248"/>
      <c r="O158" s="248"/>
      <c r="P158" s="248"/>
      <c r="Q158" s="248"/>
      <c r="R158" s="248"/>
      <c r="S158" s="248"/>
      <c r="T158" s="248"/>
      <c r="U158" s="248"/>
      <c r="V158" s="248"/>
      <c r="W158" s="248"/>
      <c r="X158" s="248"/>
      <c r="Y158" s="248"/>
      <c r="Z158" s="248"/>
    </row>
    <row r="159" spans="12:26" x14ac:dyDescent="0.25">
      <c r="L159" s="40"/>
      <c r="M159" s="40"/>
      <c r="N159" s="248"/>
      <c r="O159" s="248"/>
      <c r="P159" s="248"/>
      <c r="Q159" s="248"/>
      <c r="R159" s="248"/>
      <c r="S159" s="248"/>
      <c r="T159" s="248"/>
      <c r="U159" s="248"/>
      <c r="V159" s="248"/>
      <c r="W159" s="248"/>
      <c r="X159" s="248"/>
      <c r="Y159" s="248"/>
      <c r="Z159" s="248"/>
    </row>
    <row r="160" spans="12:26" x14ac:dyDescent="0.25">
      <c r="L160" s="159"/>
      <c r="M160" s="159"/>
      <c r="N160" s="248"/>
      <c r="O160" s="248"/>
      <c r="P160" s="248"/>
      <c r="Q160" s="248"/>
      <c r="R160" s="248"/>
      <c r="S160" s="248"/>
      <c r="T160" s="248"/>
      <c r="U160" s="248"/>
      <c r="V160" s="248"/>
      <c r="W160" s="248"/>
      <c r="X160" s="248"/>
      <c r="Y160" s="248"/>
      <c r="Z160" s="248"/>
    </row>
    <row r="161" spans="12:26" x14ac:dyDescent="0.25">
      <c r="L161" s="159"/>
      <c r="M161" s="159"/>
      <c r="N161" s="248"/>
      <c r="O161" s="248"/>
      <c r="P161" s="248"/>
      <c r="Q161" s="248"/>
      <c r="R161" s="248"/>
      <c r="S161" s="248"/>
      <c r="T161" s="248"/>
      <c r="U161" s="248"/>
      <c r="V161" s="248"/>
      <c r="W161" s="248"/>
      <c r="X161" s="248"/>
      <c r="Y161" s="248"/>
      <c r="Z161" s="248"/>
    </row>
    <row r="162" spans="12:26" x14ac:dyDescent="0.25">
      <c r="L162" s="40"/>
      <c r="M162" s="40"/>
      <c r="N162" s="248"/>
      <c r="O162" s="248"/>
      <c r="P162" s="248"/>
      <c r="Q162" s="248"/>
      <c r="R162" s="248"/>
      <c r="S162" s="248"/>
      <c r="T162" s="248"/>
      <c r="U162" s="248"/>
      <c r="V162" s="248"/>
      <c r="W162" s="248"/>
      <c r="X162" s="248"/>
      <c r="Y162" s="248"/>
      <c r="Z162" s="248"/>
    </row>
    <row r="163" spans="12:26" x14ac:dyDescent="0.25">
      <c r="L163" s="40"/>
      <c r="M163" s="40"/>
      <c r="N163" s="248"/>
      <c r="O163" s="248"/>
      <c r="P163" s="248"/>
      <c r="Q163" s="248"/>
      <c r="R163" s="248"/>
      <c r="S163" s="248"/>
      <c r="T163" s="248"/>
      <c r="U163" s="248"/>
      <c r="V163" s="248"/>
      <c r="W163" s="248"/>
      <c r="X163" s="248"/>
      <c r="Y163" s="248"/>
      <c r="Z163" s="248"/>
    </row>
    <row r="164" spans="12:26" x14ac:dyDescent="0.25">
      <c r="L164" s="159"/>
      <c r="M164" s="159"/>
      <c r="N164" s="248"/>
      <c r="O164" s="248"/>
      <c r="P164" s="248"/>
      <c r="Q164" s="248"/>
      <c r="R164" s="248"/>
      <c r="S164" s="248"/>
      <c r="T164" s="248"/>
      <c r="U164" s="248"/>
      <c r="V164" s="248"/>
      <c r="W164" s="248"/>
      <c r="X164" s="248"/>
      <c r="Y164" s="248"/>
      <c r="Z164" s="248"/>
    </row>
    <row r="165" spans="12:26" x14ac:dyDescent="0.25">
      <c r="L165" s="159"/>
      <c r="M165" s="159"/>
      <c r="N165" s="248"/>
      <c r="O165" s="248"/>
      <c r="P165" s="248"/>
      <c r="Q165" s="248"/>
      <c r="R165" s="248"/>
      <c r="S165" s="248"/>
      <c r="T165" s="248"/>
      <c r="U165" s="248"/>
      <c r="V165" s="248"/>
      <c r="W165" s="248"/>
      <c r="X165" s="248"/>
      <c r="Y165" s="248"/>
      <c r="Z165" s="248"/>
    </row>
    <row r="166" spans="12:26" x14ac:dyDescent="0.25">
      <c r="L166" s="159"/>
      <c r="M166" s="159"/>
      <c r="N166" s="248"/>
      <c r="O166" s="248"/>
      <c r="P166" s="248"/>
      <c r="Q166" s="248"/>
      <c r="R166" s="248"/>
      <c r="S166" s="248"/>
      <c r="T166" s="248"/>
      <c r="U166" s="248"/>
      <c r="V166" s="248"/>
      <c r="W166" s="248"/>
      <c r="X166" s="248"/>
      <c r="Y166" s="248"/>
      <c r="Z166" s="248"/>
    </row>
    <row r="167" spans="12:26" x14ac:dyDescent="0.25">
      <c r="L167" s="40"/>
      <c r="M167" s="40"/>
      <c r="N167" s="248"/>
      <c r="O167" s="248"/>
      <c r="P167" s="248"/>
      <c r="Q167" s="248"/>
      <c r="R167" s="248"/>
      <c r="S167" s="248"/>
      <c r="T167" s="248"/>
      <c r="U167" s="248"/>
      <c r="V167" s="248"/>
      <c r="W167" s="248"/>
      <c r="X167" s="248"/>
      <c r="Y167" s="248"/>
      <c r="Z167" s="248"/>
    </row>
    <row r="168" spans="12:26" x14ac:dyDescent="0.25">
      <c r="L168" s="40"/>
      <c r="M168" s="40"/>
      <c r="N168" s="248"/>
      <c r="O168" s="248"/>
      <c r="P168" s="248"/>
      <c r="Q168" s="248"/>
      <c r="R168" s="248"/>
      <c r="S168" s="248"/>
      <c r="T168" s="248"/>
      <c r="U168" s="248"/>
      <c r="V168" s="248"/>
      <c r="W168" s="248"/>
      <c r="X168" s="248"/>
      <c r="Y168" s="248"/>
      <c r="Z168" s="248"/>
    </row>
    <row r="169" spans="12:26" x14ac:dyDescent="0.25">
      <c r="L169" s="40"/>
      <c r="M169" s="40"/>
      <c r="N169" s="248"/>
      <c r="O169" s="248"/>
      <c r="P169" s="248"/>
      <c r="Q169" s="248"/>
      <c r="R169" s="248"/>
      <c r="S169" s="248"/>
      <c r="T169" s="248"/>
      <c r="U169" s="248"/>
      <c r="V169" s="248"/>
      <c r="W169" s="248"/>
      <c r="X169" s="248"/>
      <c r="Y169" s="248"/>
      <c r="Z169" s="248"/>
    </row>
    <row r="170" spans="12:26" x14ac:dyDescent="0.25">
      <c r="L170" s="40"/>
      <c r="M170" s="40"/>
      <c r="N170" s="248"/>
      <c r="O170" s="248"/>
      <c r="P170" s="248"/>
      <c r="Q170" s="248"/>
      <c r="R170" s="248"/>
      <c r="S170" s="248"/>
      <c r="T170" s="248"/>
      <c r="U170" s="248"/>
      <c r="V170" s="248"/>
      <c r="W170" s="248"/>
      <c r="X170" s="248"/>
      <c r="Y170" s="248"/>
      <c r="Z170" s="248"/>
    </row>
    <row r="171" spans="12:26" x14ac:dyDescent="0.25">
      <c r="L171" s="40"/>
      <c r="M171" s="40"/>
      <c r="N171" s="248"/>
      <c r="O171" s="248"/>
      <c r="P171" s="248"/>
      <c r="Q171" s="248"/>
      <c r="R171" s="248"/>
      <c r="S171" s="248"/>
      <c r="T171" s="248"/>
      <c r="U171" s="248"/>
      <c r="V171" s="248"/>
      <c r="W171" s="248"/>
      <c r="X171" s="248"/>
      <c r="Y171" s="248"/>
      <c r="Z171" s="248"/>
    </row>
    <row r="172" spans="12:26" x14ac:dyDescent="0.25">
      <c r="L172" s="40"/>
      <c r="M172" s="40"/>
      <c r="N172" s="248"/>
      <c r="O172" s="248"/>
      <c r="P172" s="248"/>
      <c r="Q172" s="248"/>
      <c r="R172" s="248"/>
      <c r="S172" s="248"/>
      <c r="T172" s="248"/>
      <c r="U172" s="248"/>
      <c r="V172" s="248"/>
      <c r="W172" s="248"/>
      <c r="X172" s="248"/>
      <c r="Y172" s="248"/>
      <c r="Z172" s="248"/>
    </row>
    <row r="173" spans="12:26" x14ac:dyDescent="0.25">
      <c r="L173" s="40"/>
      <c r="M173" s="40"/>
      <c r="N173" s="248"/>
      <c r="O173" s="248"/>
      <c r="P173" s="248"/>
      <c r="Q173" s="248"/>
      <c r="R173" s="248"/>
      <c r="S173" s="248"/>
      <c r="T173" s="248"/>
      <c r="U173" s="248"/>
      <c r="V173" s="248"/>
      <c r="W173" s="248"/>
      <c r="X173" s="248"/>
      <c r="Y173" s="248"/>
      <c r="Z173" s="248"/>
    </row>
    <row r="174" spans="12:26" x14ac:dyDescent="0.25">
      <c r="L174" s="40"/>
      <c r="M174" s="40"/>
      <c r="N174" s="248"/>
      <c r="O174" s="248"/>
      <c r="P174" s="248"/>
      <c r="Q174" s="248"/>
      <c r="R174" s="248"/>
      <c r="S174" s="248"/>
      <c r="T174" s="248"/>
      <c r="U174" s="248"/>
      <c r="V174" s="248"/>
      <c r="W174" s="248"/>
      <c r="X174" s="248"/>
      <c r="Y174" s="248"/>
      <c r="Z174" s="248"/>
    </row>
    <row r="175" spans="12:26" x14ac:dyDescent="0.25">
      <c r="L175" s="40"/>
      <c r="M175" s="40"/>
      <c r="N175" s="248"/>
      <c r="O175" s="248"/>
      <c r="P175" s="248"/>
      <c r="Q175" s="248"/>
      <c r="R175" s="248"/>
      <c r="S175" s="248"/>
      <c r="T175" s="248"/>
      <c r="U175" s="248"/>
      <c r="V175" s="248"/>
      <c r="W175" s="248"/>
      <c r="X175" s="248"/>
      <c r="Y175" s="248"/>
      <c r="Z175" s="248"/>
    </row>
    <row r="176" spans="12:26" x14ac:dyDescent="0.25">
      <c r="L176" s="40"/>
      <c r="M176" s="40"/>
      <c r="N176" s="248"/>
      <c r="O176" s="248"/>
      <c r="P176" s="248"/>
      <c r="Q176" s="248"/>
      <c r="R176" s="248"/>
      <c r="S176" s="248"/>
      <c r="T176" s="248"/>
      <c r="U176" s="248"/>
      <c r="V176" s="248"/>
      <c r="W176" s="248"/>
      <c r="X176" s="248"/>
      <c r="Y176" s="248"/>
      <c r="Z176" s="248"/>
    </row>
    <row r="177" spans="12:26" x14ac:dyDescent="0.25">
      <c r="L177" s="40"/>
      <c r="M177" s="40"/>
      <c r="N177" s="248"/>
      <c r="O177" s="248"/>
      <c r="P177" s="248"/>
      <c r="Q177" s="248"/>
      <c r="R177" s="248"/>
      <c r="S177" s="248"/>
      <c r="T177" s="248"/>
      <c r="U177" s="248"/>
      <c r="V177" s="248"/>
      <c r="W177" s="248"/>
      <c r="X177" s="248"/>
      <c r="Y177" s="248"/>
      <c r="Z177" s="248"/>
    </row>
    <row r="178" spans="12:26" x14ac:dyDescent="0.25">
      <c r="L178" s="40"/>
      <c r="M178" s="40"/>
      <c r="N178" s="248"/>
      <c r="O178" s="248"/>
      <c r="P178" s="248"/>
      <c r="Q178" s="248"/>
      <c r="R178" s="248"/>
      <c r="S178" s="248"/>
      <c r="T178" s="248"/>
      <c r="U178" s="248"/>
      <c r="V178" s="248"/>
      <c r="W178" s="248"/>
      <c r="X178" s="248"/>
      <c r="Y178" s="248"/>
      <c r="Z178" s="248"/>
    </row>
    <row r="179" spans="12:26" x14ac:dyDescent="0.25">
      <c r="L179" s="40"/>
      <c r="M179" s="40"/>
      <c r="N179" s="248"/>
      <c r="O179" s="248"/>
      <c r="P179" s="248"/>
      <c r="Q179" s="248"/>
      <c r="R179" s="248"/>
      <c r="S179" s="248"/>
      <c r="T179" s="248"/>
      <c r="U179" s="248"/>
      <c r="V179" s="248"/>
      <c r="W179" s="248"/>
      <c r="X179" s="248"/>
      <c r="Y179" s="248"/>
      <c r="Z179" s="248"/>
    </row>
    <row r="180" spans="12:26" x14ac:dyDescent="0.25">
      <c r="L180" s="40"/>
      <c r="M180" s="40"/>
      <c r="N180" s="248"/>
      <c r="O180" s="248"/>
      <c r="P180" s="248"/>
      <c r="Q180" s="248"/>
      <c r="R180" s="248"/>
      <c r="S180" s="248"/>
      <c r="T180" s="248"/>
      <c r="U180" s="248"/>
      <c r="V180" s="248"/>
      <c r="W180" s="248"/>
      <c r="X180" s="248"/>
      <c r="Y180" s="248"/>
      <c r="Z180" s="248"/>
    </row>
    <row r="181" spans="12:26" x14ac:dyDescent="0.25">
      <c r="L181" s="40"/>
      <c r="M181" s="40"/>
      <c r="N181" s="248"/>
      <c r="O181" s="248"/>
      <c r="P181" s="248"/>
      <c r="Q181" s="248"/>
      <c r="R181" s="248"/>
      <c r="S181" s="248"/>
      <c r="T181" s="248"/>
      <c r="U181" s="248"/>
      <c r="V181" s="248"/>
      <c r="W181" s="248"/>
      <c r="X181" s="248"/>
      <c r="Y181" s="248"/>
      <c r="Z181" s="248"/>
    </row>
    <row r="182" spans="12:26" x14ac:dyDescent="0.25">
      <c r="L182" s="40"/>
      <c r="M182" s="40"/>
      <c r="N182" s="248"/>
      <c r="O182" s="248"/>
      <c r="P182" s="248"/>
      <c r="Q182" s="248"/>
      <c r="R182" s="248"/>
      <c r="S182" s="248"/>
      <c r="T182" s="248"/>
      <c r="U182" s="248"/>
      <c r="V182" s="248"/>
      <c r="W182" s="248"/>
      <c r="X182" s="248"/>
      <c r="Y182" s="248"/>
      <c r="Z182" s="248"/>
    </row>
    <row r="183" spans="12:26" x14ac:dyDescent="0.25">
      <c r="L183" s="40"/>
      <c r="M183" s="40"/>
      <c r="N183" s="248"/>
      <c r="O183" s="248"/>
      <c r="P183" s="248"/>
      <c r="Q183" s="248"/>
      <c r="R183" s="248"/>
      <c r="S183" s="248"/>
      <c r="T183" s="248"/>
      <c r="U183" s="248"/>
      <c r="V183" s="248"/>
      <c r="W183" s="248"/>
      <c r="X183" s="248"/>
      <c r="Y183" s="248"/>
      <c r="Z183" s="248"/>
    </row>
    <row r="184" spans="12:26" x14ac:dyDescent="0.25">
      <c r="L184" s="40"/>
      <c r="M184" s="40"/>
      <c r="N184" s="248"/>
      <c r="O184" s="248"/>
      <c r="P184" s="248"/>
      <c r="Q184" s="248"/>
      <c r="R184" s="248"/>
      <c r="S184" s="248"/>
      <c r="T184" s="248"/>
      <c r="U184" s="248"/>
      <c r="V184" s="248"/>
      <c r="W184" s="248"/>
      <c r="X184" s="248"/>
      <c r="Y184" s="248"/>
      <c r="Z184" s="248"/>
    </row>
    <row r="185" spans="12:26" x14ac:dyDescent="0.25">
      <c r="L185" s="40"/>
      <c r="M185" s="40"/>
      <c r="N185" s="248"/>
      <c r="O185" s="248"/>
      <c r="P185" s="248"/>
      <c r="Q185" s="248"/>
      <c r="R185" s="248"/>
      <c r="S185" s="248"/>
      <c r="T185" s="248"/>
      <c r="U185" s="248"/>
      <c r="V185" s="248"/>
      <c r="W185" s="248"/>
      <c r="X185" s="248"/>
      <c r="Y185" s="248"/>
      <c r="Z185" s="248"/>
    </row>
    <row r="186" spans="12:26" x14ac:dyDescent="0.25">
      <c r="L186" s="40"/>
      <c r="M186" s="40"/>
      <c r="N186" s="248"/>
      <c r="O186" s="248"/>
      <c r="P186" s="248"/>
      <c r="Q186" s="248"/>
      <c r="R186" s="248"/>
      <c r="S186" s="248"/>
      <c r="T186" s="248"/>
      <c r="U186" s="248"/>
      <c r="V186" s="248"/>
      <c r="W186" s="248"/>
      <c r="X186" s="248"/>
      <c r="Y186" s="248"/>
      <c r="Z186" s="248"/>
    </row>
    <row r="187" spans="12:26" x14ac:dyDescent="0.25">
      <c r="L187" s="40"/>
      <c r="M187" s="40"/>
      <c r="N187" s="248"/>
      <c r="O187" s="248"/>
      <c r="P187" s="248"/>
      <c r="Q187" s="248"/>
      <c r="R187" s="248"/>
      <c r="S187" s="248"/>
      <c r="T187" s="248"/>
      <c r="U187" s="248"/>
      <c r="V187" s="248"/>
      <c r="W187" s="248"/>
      <c r="X187" s="248"/>
      <c r="Y187" s="248"/>
      <c r="Z187" s="248"/>
    </row>
    <row r="188" spans="12:26" x14ac:dyDescent="0.25">
      <c r="L188" s="40"/>
      <c r="M188" s="40"/>
      <c r="N188" s="248"/>
      <c r="O188" s="248"/>
      <c r="P188" s="248"/>
      <c r="Q188" s="248"/>
      <c r="R188" s="248"/>
      <c r="S188" s="248"/>
      <c r="T188" s="248"/>
      <c r="U188" s="248"/>
      <c r="V188" s="248"/>
      <c r="W188" s="248"/>
      <c r="X188" s="248"/>
      <c r="Y188" s="248"/>
      <c r="Z188" s="248"/>
    </row>
    <row r="189" spans="12:26" x14ac:dyDescent="0.25">
      <c r="L189" s="40"/>
      <c r="M189" s="40"/>
      <c r="N189" s="248"/>
      <c r="O189" s="248"/>
      <c r="P189" s="248"/>
      <c r="Q189" s="248"/>
      <c r="R189" s="248"/>
      <c r="S189" s="248"/>
      <c r="T189" s="248"/>
      <c r="U189" s="248"/>
      <c r="V189" s="248"/>
      <c r="W189" s="248"/>
      <c r="X189" s="248"/>
      <c r="Y189" s="248"/>
      <c r="Z189" s="248"/>
    </row>
    <row r="190" spans="12:26" x14ac:dyDescent="0.25">
      <c r="L190" s="40"/>
      <c r="M190" s="40"/>
      <c r="N190" s="248"/>
      <c r="O190" s="248"/>
      <c r="P190" s="248"/>
      <c r="Q190" s="248"/>
      <c r="R190" s="248"/>
      <c r="S190" s="248"/>
      <c r="T190" s="248"/>
      <c r="U190" s="248"/>
      <c r="V190" s="248"/>
      <c r="W190" s="248"/>
      <c r="X190" s="248"/>
      <c r="Y190" s="248"/>
      <c r="Z190" s="248"/>
    </row>
    <row r="191" spans="12:26" x14ac:dyDescent="0.25">
      <c r="L191" s="40"/>
      <c r="M191" s="40"/>
      <c r="N191" s="248"/>
      <c r="O191" s="248"/>
      <c r="P191" s="248"/>
      <c r="Q191" s="248"/>
      <c r="R191" s="248"/>
      <c r="S191" s="248"/>
      <c r="T191" s="248"/>
      <c r="U191" s="248"/>
      <c r="V191" s="248"/>
      <c r="W191" s="248"/>
      <c r="X191" s="248"/>
      <c r="Y191" s="248"/>
      <c r="Z191" s="248"/>
    </row>
    <row r="192" spans="12:26" x14ac:dyDescent="0.25">
      <c r="L192" s="40"/>
      <c r="M192" s="40"/>
      <c r="N192" s="248"/>
      <c r="O192" s="248"/>
      <c r="P192" s="248"/>
      <c r="Q192" s="248"/>
      <c r="R192" s="248"/>
      <c r="S192" s="248"/>
      <c r="T192" s="248"/>
      <c r="U192" s="248"/>
      <c r="V192" s="248"/>
      <c r="W192" s="248"/>
      <c r="X192" s="248"/>
      <c r="Y192" s="248"/>
      <c r="Z192" s="248"/>
    </row>
    <row r="193" spans="12:26" x14ac:dyDescent="0.25">
      <c r="L193" s="40"/>
      <c r="M193" s="40"/>
      <c r="N193" s="248"/>
      <c r="O193" s="248"/>
      <c r="P193" s="248"/>
      <c r="Q193" s="248"/>
      <c r="R193" s="248"/>
      <c r="S193" s="248"/>
      <c r="T193" s="248"/>
      <c r="U193" s="248"/>
      <c r="V193" s="248"/>
      <c r="W193" s="248"/>
      <c r="X193" s="248"/>
      <c r="Y193" s="248"/>
      <c r="Z193" s="248"/>
    </row>
    <row r="194" spans="12:26" x14ac:dyDescent="0.25">
      <c r="L194" s="40"/>
      <c r="M194" s="40"/>
      <c r="N194" s="248"/>
      <c r="O194" s="248"/>
      <c r="P194" s="248"/>
      <c r="Q194" s="248"/>
      <c r="R194" s="248"/>
      <c r="S194" s="248"/>
      <c r="T194" s="248"/>
      <c r="U194" s="248"/>
      <c r="V194" s="248"/>
      <c r="W194" s="248"/>
      <c r="X194" s="248"/>
      <c r="Y194" s="248"/>
      <c r="Z194" s="248"/>
    </row>
    <row r="195" spans="12:26" x14ac:dyDescent="0.25">
      <c r="L195" s="40"/>
      <c r="M195" s="40"/>
      <c r="N195" s="248"/>
      <c r="O195" s="248"/>
      <c r="P195" s="248"/>
      <c r="Q195" s="248"/>
      <c r="R195" s="248"/>
      <c r="S195" s="248"/>
      <c r="T195" s="248"/>
      <c r="U195" s="248"/>
      <c r="V195" s="248"/>
      <c r="W195" s="248"/>
      <c r="X195" s="248"/>
      <c r="Y195" s="248"/>
      <c r="Z195" s="248"/>
    </row>
    <row r="196" spans="12:26" x14ac:dyDescent="0.25">
      <c r="L196" s="40"/>
      <c r="M196" s="40"/>
      <c r="N196" s="248"/>
      <c r="O196" s="248"/>
      <c r="P196" s="248"/>
      <c r="Q196" s="248"/>
      <c r="R196" s="248"/>
      <c r="S196" s="248"/>
      <c r="T196" s="248"/>
      <c r="U196" s="248"/>
      <c r="V196" s="248"/>
      <c r="W196" s="248"/>
      <c r="X196" s="248"/>
      <c r="Y196" s="248"/>
      <c r="Z196" s="248"/>
    </row>
    <row r="197" spans="12:26" x14ac:dyDescent="0.25">
      <c r="L197" s="40"/>
      <c r="M197" s="40"/>
      <c r="N197" s="248"/>
      <c r="O197" s="248"/>
      <c r="P197" s="248"/>
      <c r="Q197" s="248"/>
      <c r="R197" s="248"/>
      <c r="S197" s="248"/>
      <c r="T197" s="248"/>
      <c r="U197" s="248"/>
      <c r="V197" s="248"/>
      <c r="W197" s="248"/>
      <c r="X197" s="248"/>
      <c r="Y197" s="248"/>
      <c r="Z197" s="248"/>
    </row>
    <row r="198" spans="12:26" x14ac:dyDescent="0.25">
      <c r="L198" s="40"/>
      <c r="M198" s="40"/>
      <c r="N198" s="248"/>
      <c r="O198" s="248"/>
      <c r="P198" s="248"/>
      <c r="Q198" s="248"/>
      <c r="R198" s="248"/>
      <c r="S198" s="248"/>
      <c r="T198" s="248"/>
      <c r="U198" s="248"/>
      <c r="V198" s="248"/>
      <c r="W198" s="248"/>
      <c r="X198" s="248"/>
      <c r="Y198" s="248"/>
      <c r="Z198" s="248"/>
    </row>
    <row r="199" spans="12:26" x14ac:dyDescent="0.25">
      <c r="L199" s="40"/>
      <c r="M199" s="40"/>
      <c r="N199" s="248"/>
      <c r="O199" s="248"/>
      <c r="P199" s="248"/>
      <c r="Q199" s="248"/>
      <c r="R199" s="248"/>
      <c r="S199" s="248"/>
      <c r="T199" s="248"/>
      <c r="U199" s="248"/>
      <c r="V199" s="248"/>
      <c r="W199" s="248"/>
      <c r="X199" s="248"/>
      <c r="Y199" s="248"/>
      <c r="Z199" s="248"/>
    </row>
    <row r="200" spans="12:26" x14ac:dyDescent="0.25">
      <c r="L200" s="40"/>
      <c r="M200" s="40"/>
      <c r="N200" s="248"/>
      <c r="O200" s="248"/>
      <c r="P200" s="248"/>
      <c r="Q200" s="248"/>
      <c r="R200" s="248"/>
      <c r="S200" s="248"/>
      <c r="T200" s="248"/>
      <c r="U200" s="248"/>
      <c r="V200" s="248"/>
      <c r="W200" s="248"/>
      <c r="X200" s="248"/>
      <c r="Y200" s="248"/>
      <c r="Z200" s="248"/>
    </row>
    <row r="201" spans="12:26" x14ac:dyDescent="0.25">
      <c r="L201" s="40"/>
      <c r="M201" s="40"/>
      <c r="N201" s="248"/>
      <c r="O201" s="248"/>
      <c r="P201" s="248"/>
      <c r="Q201" s="248"/>
      <c r="R201" s="248"/>
      <c r="S201" s="248"/>
      <c r="T201" s="248"/>
      <c r="U201" s="248"/>
      <c r="V201" s="248"/>
      <c r="W201" s="248"/>
      <c r="X201" s="248"/>
      <c r="Y201" s="248"/>
      <c r="Z201" s="248"/>
    </row>
    <row r="202" spans="12:26" x14ac:dyDescent="0.25">
      <c r="L202" s="40"/>
      <c r="M202" s="40"/>
      <c r="N202" s="248"/>
      <c r="O202" s="248"/>
      <c r="P202" s="248"/>
      <c r="Q202" s="248"/>
      <c r="R202" s="248"/>
      <c r="S202" s="248"/>
      <c r="T202" s="248"/>
      <c r="U202" s="248"/>
      <c r="V202" s="248"/>
      <c r="W202" s="248"/>
      <c r="X202" s="248"/>
      <c r="Y202" s="248"/>
      <c r="Z202" s="248"/>
    </row>
    <row r="203" spans="12:26" x14ac:dyDescent="0.25">
      <c r="L203" s="40"/>
      <c r="M203" s="40"/>
      <c r="N203" s="248"/>
      <c r="O203" s="248"/>
      <c r="P203" s="248"/>
      <c r="Q203" s="248"/>
      <c r="R203" s="248"/>
      <c r="S203" s="248"/>
      <c r="T203" s="248"/>
      <c r="U203" s="248"/>
      <c r="V203" s="248"/>
      <c r="W203" s="248"/>
      <c r="X203" s="248"/>
      <c r="Y203" s="248"/>
      <c r="Z203" s="248"/>
    </row>
    <row r="204" spans="12:26" x14ac:dyDescent="0.25">
      <c r="L204" s="40"/>
      <c r="M204" s="40"/>
      <c r="N204" s="248"/>
      <c r="O204" s="248"/>
      <c r="P204" s="248"/>
      <c r="Q204" s="248"/>
      <c r="R204" s="248"/>
      <c r="S204" s="248"/>
      <c r="T204" s="248"/>
      <c r="U204" s="248"/>
      <c r="V204" s="248"/>
      <c r="W204" s="248"/>
      <c r="X204" s="248"/>
      <c r="Y204" s="248"/>
      <c r="Z204" s="248"/>
    </row>
    <row r="205" spans="12:26" x14ac:dyDescent="0.25">
      <c r="L205" s="159"/>
      <c r="M205" s="159"/>
      <c r="N205" s="248"/>
      <c r="O205" s="248"/>
      <c r="P205" s="248"/>
      <c r="Q205" s="248"/>
      <c r="R205" s="248"/>
      <c r="S205" s="248"/>
      <c r="T205" s="248"/>
      <c r="U205" s="248"/>
      <c r="V205" s="248"/>
      <c r="W205" s="248"/>
      <c r="X205" s="248"/>
      <c r="Y205" s="248"/>
      <c r="Z205" s="248"/>
    </row>
    <row r="206" spans="12:26" x14ac:dyDescent="0.25">
      <c r="L206" s="40"/>
      <c r="M206" s="40"/>
      <c r="N206" s="248"/>
      <c r="O206" s="248"/>
      <c r="P206" s="248"/>
      <c r="Q206" s="248"/>
      <c r="R206" s="248"/>
      <c r="S206" s="248"/>
      <c r="T206" s="248"/>
      <c r="U206" s="248"/>
      <c r="V206" s="248"/>
      <c r="W206" s="248"/>
      <c r="X206" s="248"/>
      <c r="Y206" s="248"/>
      <c r="Z206" s="248"/>
    </row>
    <row r="207" spans="12:26" x14ac:dyDescent="0.25">
      <c r="L207" s="40"/>
      <c r="M207" s="40"/>
      <c r="N207" s="248"/>
      <c r="O207" s="248"/>
      <c r="P207" s="248"/>
      <c r="Q207" s="248"/>
      <c r="R207" s="248"/>
      <c r="S207" s="248"/>
      <c r="T207" s="248"/>
      <c r="U207" s="248"/>
      <c r="V207" s="248"/>
      <c r="W207" s="248"/>
      <c r="X207" s="248"/>
      <c r="Y207" s="248"/>
      <c r="Z207" s="248"/>
    </row>
    <row r="208" spans="12:26" x14ac:dyDescent="0.25">
      <c r="L208" s="40"/>
      <c r="M208" s="40"/>
      <c r="N208" s="248"/>
      <c r="O208" s="248"/>
      <c r="P208" s="248"/>
      <c r="Q208" s="248"/>
      <c r="R208" s="248"/>
      <c r="S208" s="248"/>
      <c r="T208" s="248"/>
      <c r="U208" s="248"/>
      <c r="V208" s="248"/>
      <c r="W208" s="248"/>
      <c r="X208" s="248"/>
      <c r="Y208" s="248"/>
      <c r="Z208" s="248"/>
    </row>
    <row r="209" spans="12:26" x14ac:dyDescent="0.25">
      <c r="L209" s="40"/>
      <c r="M209" s="40"/>
      <c r="N209" s="248"/>
      <c r="O209" s="248"/>
      <c r="P209" s="248"/>
      <c r="Q209" s="248"/>
      <c r="R209" s="248"/>
      <c r="S209" s="248"/>
      <c r="T209" s="248"/>
      <c r="U209" s="248"/>
      <c r="V209" s="248"/>
      <c r="W209" s="248"/>
      <c r="X209" s="248"/>
      <c r="Y209" s="248"/>
      <c r="Z209" s="248"/>
    </row>
    <row r="210" spans="12:26" x14ac:dyDescent="0.25">
      <c r="L210" s="40"/>
      <c r="M210" s="40"/>
      <c r="N210" s="248"/>
      <c r="O210" s="248"/>
      <c r="P210" s="248"/>
      <c r="Q210" s="248"/>
      <c r="R210" s="248"/>
      <c r="S210" s="248"/>
      <c r="T210" s="248"/>
      <c r="U210" s="248"/>
      <c r="V210" s="248"/>
      <c r="W210" s="248"/>
      <c r="X210" s="248"/>
      <c r="Y210" s="248"/>
      <c r="Z210" s="248"/>
    </row>
    <row r="211" spans="12:26" x14ac:dyDescent="0.25">
      <c r="L211" s="40"/>
      <c r="M211" s="40"/>
      <c r="N211" s="248"/>
      <c r="O211" s="248"/>
      <c r="P211" s="248"/>
      <c r="Q211" s="248"/>
      <c r="R211" s="248"/>
      <c r="S211" s="248"/>
      <c r="T211" s="248"/>
      <c r="U211" s="248"/>
      <c r="V211" s="248"/>
      <c r="W211" s="248"/>
      <c r="X211" s="248"/>
      <c r="Y211" s="248"/>
      <c r="Z211" s="248"/>
    </row>
    <row r="212" spans="12:26" x14ac:dyDescent="0.25">
      <c r="L212" s="40"/>
      <c r="M212" s="40"/>
      <c r="N212" s="248"/>
      <c r="O212" s="248"/>
      <c r="P212" s="248"/>
      <c r="Q212" s="248"/>
      <c r="R212" s="248"/>
      <c r="S212" s="248"/>
      <c r="T212" s="248"/>
      <c r="U212" s="248"/>
      <c r="V212" s="248"/>
      <c r="W212" s="248"/>
      <c r="X212" s="248"/>
      <c r="Y212" s="248"/>
      <c r="Z212" s="248"/>
    </row>
    <row r="213" spans="12:26" x14ac:dyDescent="0.25">
      <c r="L213" s="40"/>
      <c r="M213" s="40"/>
      <c r="N213" s="248"/>
      <c r="O213" s="248"/>
      <c r="P213" s="248"/>
      <c r="Q213" s="248"/>
      <c r="R213" s="248"/>
      <c r="S213" s="248"/>
      <c r="T213" s="248"/>
      <c r="U213" s="248"/>
      <c r="V213" s="248"/>
      <c r="W213" s="248"/>
      <c r="X213" s="248"/>
      <c r="Y213" s="248"/>
      <c r="Z213" s="248"/>
    </row>
    <row r="214" spans="12:26" x14ac:dyDescent="0.25">
      <c r="L214" s="40"/>
      <c r="M214" s="40"/>
      <c r="N214" s="248"/>
      <c r="O214" s="248"/>
      <c r="P214" s="248"/>
      <c r="Q214" s="248"/>
      <c r="R214" s="248"/>
      <c r="S214" s="248"/>
      <c r="T214" s="248"/>
      <c r="U214" s="248"/>
      <c r="V214" s="248"/>
      <c r="W214" s="248"/>
      <c r="X214" s="248"/>
      <c r="Y214" s="248"/>
      <c r="Z214" s="248"/>
    </row>
    <row r="215" spans="12:26" x14ac:dyDescent="0.25">
      <c r="L215" s="40"/>
      <c r="M215" s="40"/>
      <c r="N215" s="248"/>
      <c r="O215" s="248"/>
      <c r="P215" s="248"/>
      <c r="Q215" s="248"/>
      <c r="R215" s="248"/>
      <c r="S215" s="248"/>
      <c r="T215" s="248"/>
      <c r="U215" s="248"/>
      <c r="V215" s="248"/>
      <c r="W215" s="248"/>
      <c r="X215" s="248"/>
      <c r="Y215" s="248"/>
      <c r="Z215" s="248"/>
    </row>
    <row r="216" spans="12:26" x14ac:dyDescent="0.25">
      <c r="L216" s="40"/>
      <c r="M216" s="40"/>
      <c r="N216" s="248"/>
      <c r="O216" s="248"/>
      <c r="P216" s="248"/>
      <c r="Q216" s="248"/>
      <c r="R216" s="248"/>
      <c r="S216" s="248"/>
      <c r="T216" s="248"/>
      <c r="U216" s="248"/>
      <c r="V216" s="248"/>
      <c r="W216" s="248"/>
      <c r="X216" s="248"/>
      <c r="Y216" s="248"/>
      <c r="Z216" s="248"/>
    </row>
    <row r="217" spans="12:26" x14ac:dyDescent="0.25">
      <c r="L217" s="40"/>
      <c r="M217" s="40"/>
      <c r="N217" s="248"/>
      <c r="O217" s="248"/>
      <c r="P217" s="248"/>
      <c r="Q217" s="248"/>
      <c r="R217" s="248"/>
      <c r="S217" s="248"/>
      <c r="T217" s="248"/>
      <c r="U217" s="248"/>
      <c r="V217" s="248"/>
      <c r="W217" s="248"/>
      <c r="X217" s="248"/>
      <c r="Y217" s="248"/>
      <c r="Z217" s="248"/>
    </row>
    <row r="218" spans="12:26" x14ac:dyDescent="0.25">
      <c r="L218" s="159"/>
      <c r="M218" s="159"/>
      <c r="N218" s="248"/>
      <c r="O218" s="248"/>
      <c r="P218" s="248"/>
      <c r="Q218" s="248"/>
      <c r="R218" s="248"/>
      <c r="S218" s="248"/>
      <c r="T218" s="248"/>
      <c r="U218" s="248"/>
      <c r="V218" s="248"/>
      <c r="W218" s="248"/>
      <c r="X218" s="248"/>
      <c r="Y218" s="248"/>
      <c r="Z218" s="248"/>
    </row>
    <row r="219" spans="12:26" x14ac:dyDescent="0.25">
      <c r="L219" s="159"/>
      <c r="M219" s="159"/>
      <c r="N219" s="248"/>
      <c r="O219" s="248"/>
      <c r="P219" s="248"/>
      <c r="Q219" s="248"/>
      <c r="R219" s="248"/>
      <c r="S219" s="248"/>
      <c r="T219" s="248"/>
      <c r="U219" s="248"/>
      <c r="V219" s="248"/>
      <c r="W219" s="248"/>
      <c r="X219" s="248"/>
      <c r="Y219" s="248"/>
      <c r="Z219" s="248"/>
    </row>
    <row r="220" spans="12:26" x14ac:dyDescent="0.25">
      <c r="L220" s="40"/>
      <c r="M220" s="40"/>
      <c r="N220" s="248"/>
      <c r="O220" s="248"/>
      <c r="P220" s="248"/>
      <c r="Q220" s="248"/>
      <c r="R220" s="248"/>
      <c r="S220" s="248"/>
      <c r="T220" s="248"/>
      <c r="U220" s="248"/>
      <c r="V220" s="248"/>
      <c r="W220" s="248"/>
      <c r="X220" s="248"/>
      <c r="Y220" s="248"/>
      <c r="Z220" s="248"/>
    </row>
    <row r="221" spans="12:26" x14ac:dyDescent="0.25">
      <c r="L221" s="40"/>
      <c r="M221" s="40"/>
      <c r="N221" s="248"/>
      <c r="O221" s="248"/>
      <c r="P221" s="248"/>
      <c r="Q221" s="248"/>
      <c r="R221" s="248"/>
      <c r="S221" s="248"/>
      <c r="T221" s="248"/>
      <c r="U221" s="248"/>
      <c r="V221" s="248"/>
      <c r="W221" s="248"/>
      <c r="X221" s="248"/>
      <c r="Y221" s="248"/>
      <c r="Z221" s="248"/>
    </row>
    <row r="222" spans="12:26" x14ac:dyDescent="0.25">
      <c r="L222" s="40"/>
      <c r="M222" s="40"/>
      <c r="N222" s="248"/>
      <c r="O222" s="248"/>
      <c r="P222" s="248"/>
      <c r="Q222" s="248"/>
      <c r="R222" s="248"/>
      <c r="S222" s="248"/>
      <c r="T222" s="248"/>
      <c r="U222" s="248"/>
      <c r="V222" s="248"/>
      <c r="W222" s="248"/>
      <c r="X222" s="248"/>
      <c r="Y222" s="248"/>
      <c r="Z222" s="248"/>
    </row>
    <row r="223" spans="12:26" x14ac:dyDescent="0.25">
      <c r="L223" s="40"/>
      <c r="M223" s="40"/>
      <c r="N223" s="248"/>
      <c r="O223" s="248"/>
      <c r="P223" s="248"/>
      <c r="Q223" s="248"/>
      <c r="R223" s="248"/>
      <c r="S223" s="248"/>
      <c r="T223" s="248"/>
      <c r="U223" s="248"/>
      <c r="V223" s="248"/>
      <c r="W223" s="248"/>
      <c r="X223" s="248"/>
      <c r="Y223" s="248"/>
      <c r="Z223" s="248"/>
    </row>
    <row r="224" spans="12:26" x14ac:dyDescent="0.25">
      <c r="L224" s="40"/>
      <c r="M224" s="40"/>
      <c r="N224" s="248"/>
      <c r="O224" s="248"/>
      <c r="P224" s="248"/>
      <c r="Q224" s="248"/>
      <c r="R224" s="248"/>
      <c r="S224" s="248"/>
      <c r="T224" s="248"/>
      <c r="U224" s="248"/>
      <c r="V224" s="248"/>
      <c r="W224" s="248"/>
      <c r="X224" s="248"/>
      <c r="Y224" s="248"/>
      <c r="Z224" s="248"/>
    </row>
    <row r="225" spans="12:26" x14ac:dyDescent="0.25">
      <c r="L225" s="40"/>
      <c r="M225" s="40"/>
      <c r="N225" s="248"/>
      <c r="O225" s="248"/>
      <c r="P225" s="248"/>
      <c r="Q225" s="248"/>
      <c r="R225" s="248"/>
      <c r="S225" s="248"/>
      <c r="T225" s="248"/>
      <c r="U225" s="248"/>
      <c r="V225" s="248"/>
      <c r="W225" s="248"/>
      <c r="X225" s="248"/>
      <c r="Y225" s="248"/>
      <c r="Z225" s="248"/>
    </row>
    <row r="226" spans="12:26" x14ac:dyDescent="0.25">
      <c r="L226" s="40"/>
      <c r="M226" s="40"/>
      <c r="N226" s="248"/>
      <c r="O226" s="248"/>
      <c r="P226" s="248"/>
      <c r="Q226" s="248"/>
      <c r="R226" s="248"/>
      <c r="S226" s="248"/>
      <c r="T226" s="248"/>
      <c r="U226" s="248"/>
      <c r="V226" s="248"/>
      <c r="W226" s="248"/>
      <c r="X226" s="248"/>
      <c r="Y226" s="248"/>
      <c r="Z226" s="248"/>
    </row>
    <row r="227" spans="12:26" x14ac:dyDescent="0.25">
      <c r="L227" s="159"/>
      <c r="M227" s="159"/>
      <c r="N227" s="248"/>
      <c r="O227" s="248"/>
      <c r="P227" s="248"/>
      <c r="Q227" s="248"/>
      <c r="R227" s="248"/>
      <c r="S227" s="248"/>
      <c r="T227" s="248"/>
      <c r="U227" s="248"/>
      <c r="V227" s="248"/>
      <c r="W227" s="248"/>
      <c r="X227" s="248"/>
      <c r="Y227" s="248"/>
      <c r="Z227" s="248"/>
    </row>
    <row r="228" spans="12:26" x14ac:dyDescent="0.25">
      <c r="L228" s="40"/>
      <c r="M228" s="40"/>
      <c r="N228" s="248"/>
      <c r="O228" s="248"/>
      <c r="P228" s="248"/>
      <c r="Q228" s="248"/>
      <c r="R228" s="248"/>
      <c r="S228" s="248"/>
      <c r="T228" s="248"/>
      <c r="U228" s="248"/>
      <c r="V228" s="248"/>
      <c r="W228" s="248"/>
      <c r="X228" s="248"/>
      <c r="Y228" s="248"/>
      <c r="Z228" s="248"/>
    </row>
    <row r="229" spans="12:26" x14ac:dyDescent="0.25">
      <c r="L229" s="40"/>
      <c r="M229" s="40"/>
      <c r="N229" s="248"/>
      <c r="O229" s="248"/>
      <c r="P229" s="248"/>
      <c r="Q229" s="248"/>
      <c r="R229" s="248"/>
      <c r="S229" s="248"/>
      <c r="T229" s="248"/>
      <c r="U229" s="248"/>
      <c r="V229" s="248"/>
      <c r="W229" s="248"/>
      <c r="X229" s="248"/>
      <c r="Y229" s="248"/>
      <c r="Z229" s="248"/>
    </row>
    <row r="230" spans="12:26" x14ac:dyDescent="0.25">
      <c r="L230" s="40"/>
      <c r="M230" s="40"/>
      <c r="N230" s="248"/>
      <c r="O230" s="248"/>
      <c r="P230" s="248"/>
      <c r="Q230" s="248"/>
      <c r="R230" s="248"/>
      <c r="S230" s="248"/>
      <c r="T230" s="248"/>
      <c r="U230" s="248"/>
      <c r="V230" s="248"/>
      <c r="W230" s="248"/>
      <c r="X230" s="248"/>
      <c r="Y230" s="248"/>
      <c r="Z230" s="248"/>
    </row>
    <row r="231" spans="12:26" x14ac:dyDescent="0.25">
      <c r="L231" s="40"/>
      <c r="M231" s="40"/>
      <c r="N231" s="248"/>
      <c r="O231" s="248"/>
      <c r="P231" s="248"/>
      <c r="Q231" s="248"/>
      <c r="R231" s="248"/>
      <c r="S231" s="248"/>
      <c r="T231" s="248"/>
      <c r="U231" s="248"/>
      <c r="V231" s="248"/>
      <c r="W231" s="248"/>
      <c r="X231" s="248"/>
      <c r="Y231" s="248"/>
      <c r="Z231" s="248"/>
    </row>
    <row r="232" spans="12:26" x14ac:dyDescent="0.25">
      <c r="L232" s="40"/>
      <c r="M232" s="40"/>
      <c r="N232" s="248"/>
      <c r="O232" s="248"/>
      <c r="P232" s="248"/>
      <c r="Q232" s="248"/>
      <c r="R232" s="248"/>
      <c r="S232" s="248"/>
      <c r="T232" s="248"/>
      <c r="U232" s="248"/>
      <c r="V232" s="248"/>
      <c r="W232" s="248"/>
      <c r="X232" s="248"/>
      <c r="Y232" s="248"/>
      <c r="Z232" s="248"/>
    </row>
    <row r="233" spans="12:26" x14ac:dyDescent="0.25">
      <c r="L233" s="40"/>
      <c r="M233" s="40"/>
      <c r="N233" s="248"/>
      <c r="O233" s="248"/>
      <c r="P233" s="248"/>
      <c r="Q233" s="248"/>
      <c r="R233" s="248"/>
      <c r="S233" s="248"/>
      <c r="T233" s="248"/>
      <c r="U233" s="248"/>
      <c r="V233" s="248"/>
      <c r="W233" s="248"/>
      <c r="X233" s="248"/>
      <c r="Y233" s="248"/>
      <c r="Z233" s="248"/>
    </row>
    <row r="234" spans="12:26" x14ac:dyDescent="0.25">
      <c r="L234" s="40"/>
      <c r="M234" s="40"/>
      <c r="N234" s="248"/>
      <c r="O234" s="248"/>
      <c r="P234" s="248"/>
      <c r="Q234" s="248"/>
      <c r="R234" s="248"/>
      <c r="S234" s="248"/>
      <c r="T234" s="248"/>
      <c r="U234" s="248"/>
      <c r="V234" s="248"/>
      <c r="W234" s="248"/>
      <c r="X234" s="248"/>
      <c r="Y234" s="248"/>
      <c r="Z234" s="248"/>
    </row>
    <row r="235" spans="12:26" x14ac:dyDescent="0.25">
      <c r="L235" s="40"/>
      <c r="M235" s="40"/>
      <c r="N235" s="248"/>
      <c r="O235" s="248"/>
      <c r="P235" s="248"/>
      <c r="Q235" s="248"/>
      <c r="R235" s="248"/>
      <c r="S235" s="248"/>
      <c r="T235" s="248"/>
      <c r="U235" s="248"/>
      <c r="V235" s="248"/>
      <c r="W235" s="248"/>
      <c r="X235" s="248"/>
      <c r="Y235" s="248"/>
      <c r="Z235" s="248"/>
    </row>
    <row r="236" spans="12:26" x14ac:dyDescent="0.25">
      <c r="L236" s="40"/>
      <c r="M236" s="40"/>
      <c r="N236" s="248"/>
      <c r="O236" s="248"/>
      <c r="P236" s="248"/>
      <c r="Q236" s="248"/>
      <c r="R236" s="248"/>
      <c r="S236" s="248"/>
      <c r="T236" s="248"/>
      <c r="U236" s="248"/>
      <c r="V236" s="248"/>
      <c r="W236" s="248"/>
      <c r="X236" s="248"/>
      <c r="Y236" s="248"/>
      <c r="Z236" s="248"/>
    </row>
    <row r="237" spans="12:26" x14ac:dyDescent="0.25">
      <c r="L237" s="40"/>
      <c r="M237" s="40"/>
      <c r="N237" s="248"/>
      <c r="O237" s="248"/>
      <c r="P237" s="248"/>
      <c r="Q237" s="248"/>
      <c r="R237" s="248"/>
      <c r="S237" s="248"/>
      <c r="T237" s="248"/>
      <c r="U237" s="248"/>
      <c r="V237" s="248"/>
      <c r="W237" s="248"/>
      <c r="X237" s="248"/>
      <c r="Y237" s="248"/>
      <c r="Z237" s="248"/>
    </row>
    <row r="238" spans="12:26" x14ac:dyDescent="0.25">
      <c r="L238" s="40"/>
      <c r="M238" s="40"/>
      <c r="N238" s="248"/>
      <c r="O238" s="248"/>
      <c r="P238" s="248"/>
      <c r="Q238" s="248"/>
      <c r="R238" s="248"/>
      <c r="S238" s="248"/>
      <c r="T238" s="248"/>
      <c r="U238" s="248"/>
      <c r="V238" s="248"/>
      <c r="W238" s="248"/>
      <c r="X238" s="248"/>
      <c r="Y238" s="248"/>
      <c r="Z238" s="248"/>
    </row>
    <row r="239" spans="12:26" x14ac:dyDescent="0.25">
      <c r="L239" s="40"/>
      <c r="M239" s="40"/>
      <c r="N239" s="248"/>
      <c r="O239" s="248"/>
      <c r="P239" s="248"/>
      <c r="Q239" s="248"/>
      <c r="R239" s="248"/>
      <c r="S239" s="248"/>
      <c r="T239" s="248"/>
      <c r="U239" s="248"/>
      <c r="V239" s="248"/>
      <c r="W239" s="248"/>
      <c r="X239" s="248"/>
      <c r="Y239" s="248"/>
      <c r="Z239" s="248"/>
    </row>
    <row r="240" spans="12:26" x14ac:dyDescent="0.25">
      <c r="L240" s="40"/>
      <c r="M240" s="40"/>
      <c r="N240" s="248"/>
      <c r="O240" s="248"/>
      <c r="P240" s="248"/>
      <c r="Q240" s="248"/>
      <c r="R240" s="248"/>
      <c r="S240" s="248"/>
      <c r="T240" s="248"/>
      <c r="U240" s="248"/>
      <c r="V240" s="248"/>
      <c r="W240" s="248"/>
      <c r="X240" s="248"/>
      <c r="Y240" s="248"/>
      <c r="Z240" s="248"/>
    </row>
    <row r="241" spans="12:26" x14ac:dyDescent="0.25">
      <c r="L241" s="40"/>
      <c r="M241" s="40"/>
      <c r="N241" s="248"/>
      <c r="O241" s="248"/>
      <c r="P241" s="248"/>
      <c r="Q241" s="248"/>
      <c r="R241" s="248"/>
      <c r="S241" s="248"/>
      <c r="T241" s="248"/>
      <c r="U241" s="248"/>
      <c r="V241" s="248"/>
      <c r="W241" s="248"/>
      <c r="X241" s="248"/>
      <c r="Y241" s="248"/>
      <c r="Z241" s="248"/>
    </row>
    <row r="242" spans="12:26" x14ac:dyDescent="0.25">
      <c r="L242" s="40"/>
      <c r="M242" s="40"/>
      <c r="N242" s="248"/>
      <c r="O242" s="248"/>
      <c r="P242" s="248"/>
      <c r="Q242" s="248"/>
      <c r="R242" s="248"/>
      <c r="S242" s="248"/>
      <c r="T242" s="248"/>
      <c r="U242" s="248"/>
      <c r="V242" s="248"/>
      <c r="W242" s="248"/>
      <c r="X242" s="248"/>
      <c r="Y242" s="248"/>
      <c r="Z242" s="248"/>
    </row>
    <row r="243" spans="12:26" x14ac:dyDescent="0.25">
      <c r="L243" s="159"/>
      <c r="M243" s="159"/>
      <c r="N243" s="248"/>
      <c r="O243" s="248"/>
      <c r="P243" s="248"/>
      <c r="Q243" s="248"/>
      <c r="R243" s="248"/>
      <c r="S243" s="248"/>
      <c r="T243" s="248"/>
      <c r="U243" s="248"/>
      <c r="V243" s="248"/>
      <c r="W243" s="248"/>
      <c r="X243" s="248"/>
      <c r="Y243" s="248"/>
      <c r="Z243" s="248"/>
    </row>
    <row r="244" spans="12:26" x14ac:dyDescent="0.25">
      <c r="L244" s="40"/>
      <c r="M244" s="40"/>
      <c r="N244" s="248"/>
      <c r="O244" s="248"/>
      <c r="P244" s="248"/>
      <c r="Q244" s="248"/>
      <c r="R244" s="248"/>
      <c r="S244" s="248"/>
      <c r="T244" s="248"/>
      <c r="U244" s="248"/>
      <c r="V244" s="248"/>
      <c r="W244" s="248"/>
      <c r="X244" s="248"/>
      <c r="Y244" s="248"/>
      <c r="Z244" s="248"/>
    </row>
    <row r="245" spans="12:26" x14ac:dyDescent="0.25">
      <c r="L245" s="40"/>
      <c r="M245" s="40"/>
      <c r="N245" s="248"/>
      <c r="O245" s="248"/>
      <c r="P245" s="248"/>
      <c r="Q245" s="248"/>
      <c r="R245" s="248"/>
      <c r="S245" s="248"/>
      <c r="T245" s="248"/>
      <c r="U245" s="248"/>
      <c r="V245" s="248"/>
      <c r="W245" s="248"/>
      <c r="X245" s="248"/>
      <c r="Y245" s="248"/>
      <c r="Z245" s="248"/>
    </row>
    <row r="246" spans="12:26" x14ac:dyDescent="0.25">
      <c r="L246" s="40"/>
      <c r="M246" s="40"/>
      <c r="N246" s="248"/>
      <c r="O246" s="248"/>
      <c r="P246" s="248"/>
      <c r="Q246" s="248"/>
      <c r="R246" s="248"/>
      <c r="S246" s="248"/>
      <c r="T246" s="248"/>
      <c r="U246" s="248"/>
      <c r="V246" s="248"/>
      <c r="W246" s="248"/>
      <c r="X246" s="248"/>
      <c r="Y246" s="248"/>
      <c r="Z246" s="248"/>
    </row>
    <row r="247" spans="12:26" x14ac:dyDescent="0.25">
      <c r="L247" s="40"/>
      <c r="M247" s="40"/>
      <c r="N247" s="248"/>
      <c r="O247" s="248"/>
      <c r="P247" s="248"/>
      <c r="Q247" s="248"/>
      <c r="R247" s="248"/>
      <c r="S247" s="248"/>
      <c r="T247" s="248"/>
      <c r="U247" s="248"/>
      <c r="V247" s="248"/>
      <c r="W247" s="248"/>
      <c r="X247" s="248"/>
      <c r="Y247" s="248"/>
      <c r="Z247" s="248"/>
    </row>
    <row r="248" spans="12:26" x14ac:dyDescent="0.25">
      <c r="L248" s="40"/>
      <c r="M248" s="40"/>
      <c r="N248" s="248"/>
      <c r="O248" s="248"/>
      <c r="P248" s="248"/>
      <c r="Q248" s="248"/>
      <c r="R248" s="248"/>
      <c r="S248" s="248"/>
      <c r="T248" s="248"/>
      <c r="U248" s="248"/>
      <c r="V248" s="248"/>
      <c r="W248" s="248"/>
      <c r="X248" s="248"/>
      <c r="Y248" s="248"/>
      <c r="Z248" s="248"/>
    </row>
    <row r="249" spans="12:26" x14ac:dyDescent="0.25">
      <c r="L249" s="159"/>
      <c r="M249" s="159"/>
      <c r="N249" s="248"/>
      <c r="O249" s="248"/>
      <c r="P249" s="248"/>
      <c r="Q249" s="248"/>
      <c r="R249" s="248"/>
      <c r="S249" s="248"/>
      <c r="T249" s="248"/>
      <c r="U249" s="248"/>
      <c r="V249" s="248"/>
      <c r="W249" s="248"/>
      <c r="X249" s="248"/>
      <c r="Y249" s="248"/>
      <c r="Z249" s="248"/>
    </row>
    <row r="250" spans="12:26" x14ac:dyDescent="0.25">
      <c r="L250" s="40"/>
      <c r="M250" s="40"/>
      <c r="N250" s="248"/>
      <c r="O250" s="248"/>
      <c r="P250" s="248"/>
      <c r="Q250" s="248"/>
      <c r="R250" s="248"/>
      <c r="S250" s="248"/>
      <c r="T250" s="248"/>
      <c r="U250" s="248"/>
      <c r="V250" s="248"/>
      <c r="W250" s="248"/>
      <c r="X250" s="248"/>
      <c r="Y250" s="248"/>
      <c r="Z250" s="248"/>
    </row>
    <row r="251" spans="12:26" x14ac:dyDescent="0.25">
      <c r="L251" s="159"/>
      <c r="M251" s="159"/>
      <c r="N251" s="248"/>
      <c r="O251" s="248"/>
      <c r="P251" s="248"/>
      <c r="Q251" s="248"/>
      <c r="R251" s="248"/>
      <c r="S251" s="248"/>
      <c r="T251" s="248"/>
      <c r="U251" s="248"/>
      <c r="V251" s="248"/>
      <c r="W251" s="248"/>
      <c r="X251" s="248"/>
      <c r="Y251" s="248"/>
      <c r="Z251" s="248"/>
    </row>
    <row r="252" spans="12:26" x14ac:dyDescent="0.25">
      <c r="L252" s="40"/>
      <c r="M252" s="40"/>
      <c r="N252" s="248"/>
      <c r="O252" s="248"/>
      <c r="P252" s="248"/>
      <c r="Q252" s="248"/>
      <c r="R252" s="248"/>
      <c r="S252" s="248"/>
      <c r="T252" s="248"/>
      <c r="U252" s="248"/>
      <c r="V252" s="248"/>
      <c r="W252" s="248"/>
      <c r="X252" s="248"/>
      <c r="Y252" s="248"/>
      <c r="Z252" s="248"/>
    </row>
    <row r="253" spans="12:26" x14ac:dyDescent="0.25">
      <c r="L253" s="40"/>
      <c r="M253" s="40"/>
      <c r="N253" s="248"/>
      <c r="O253" s="248"/>
      <c r="P253" s="248"/>
      <c r="Q253" s="248"/>
      <c r="R253" s="248"/>
      <c r="S253" s="248"/>
      <c r="T253" s="248"/>
      <c r="U253" s="248"/>
      <c r="V253" s="248"/>
      <c r="W253" s="248"/>
      <c r="X253" s="248"/>
      <c r="Y253" s="248"/>
      <c r="Z253" s="248"/>
    </row>
    <row r="254" spans="12:26" x14ac:dyDescent="0.25">
      <c r="L254" s="40"/>
      <c r="M254" s="40"/>
      <c r="N254" s="248"/>
      <c r="O254" s="248"/>
      <c r="P254" s="248"/>
      <c r="Q254" s="248"/>
      <c r="R254" s="248"/>
      <c r="S254" s="248"/>
      <c r="T254" s="248"/>
      <c r="U254" s="248"/>
      <c r="V254" s="248"/>
      <c r="W254" s="248"/>
      <c r="X254" s="248"/>
      <c r="Y254" s="248"/>
      <c r="Z254" s="248"/>
    </row>
    <row r="255" spans="12:26" x14ac:dyDescent="0.25">
      <c r="L255" s="40"/>
      <c r="M255" s="40"/>
      <c r="N255" s="248"/>
      <c r="O255" s="248"/>
      <c r="P255" s="248"/>
      <c r="Q255" s="248"/>
      <c r="R255" s="248"/>
      <c r="S255" s="248"/>
      <c r="T255" s="248"/>
      <c r="U255" s="248"/>
      <c r="V255" s="248"/>
      <c r="W255" s="248"/>
      <c r="X255" s="248"/>
      <c r="Y255" s="248"/>
      <c r="Z255" s="248"/>
    </row>
    <row r="256" spans="12:26" x14ac:dyDescent="0.25">
      <c r="L256" s="40"/>
      <c r="M256" s="40"/>
      <c r="N256" s="248"/>
      <c r="O256" s="248"/>
      <c r="P256" s="248"/>
      <c r="Q256" s="248"/>
      <c r="R256" s="248"/>
      <c r="S256" s="248"/>
      <c r="T256" s="248"/>
      <c r="U256" s="248"/>
      <c r="V256" s="248"/>
      <c r="W256" s="248"/>
      <c r="X256" s="248"/>
      <c r="Y256" s="248"/>
      <c r="Z256" s="248"/>
    </row>
    <row r="257" spans="12:26" x14ac:dyDescent="0.25">
      <c r="L257" s="40"/>
      <c r="M257" s="40"/>
      <c r="N257" s="248"/>
      <c r="O257" s="248"/>
      <c r="P257" s="248"/>
      <c r="Q257" s="248"/>
      <c r="R257" s="248"/>
      <c r="S257" s="248"/>
      <c r="T257" s="248"/>
      <c r="U257" s="248"/>
      <c r="V257" s="248"/>
      <c r="W257" s="248"/>
      <c r="X257" s="248"/>
      <c r="Y257" s="248"/>
      <c r="Z257" s="248"/>
    </row>
    <row r="258" spans="12:26" x14ac:dyDescent="0.25">
      <c r="L258" s="40"/>
      <c r="M258" s="40"/>
      <c r="N258" s="248"/>
      <c r="O258" s="248"/>
      <c r="P258" s="248"/>
      <c r="Q258" s="248"/>
      <c r="R258" s="248"/>
      <c r="S258" s="248"/>
      <c r="T258" s="248"/>
      <c r="U258" s="248"/>
      <c r="V258" s="248"/>
      <c r="W258" s="248"/>
      <c r="X258" s="248"/>
      <c r="Y258" s="248"/>
      <c r="Z258" s="248"/>
    </row>
    <row r="259" spans="12:26" x14ac:dyDescent="0.25">
      <c r="L259" s="40"/>
      <c r="M259" s="40"/>
      <c r="N259" s="248"/>
      <c r="O259" s="248"/>
      <c r="P259" s="248"/>
      <c r="Q259" s="248"/>
      <c r="R259" s="248"/>
      <c r="S259" s="248"/>
      <c r="T259" s="248"/>
      <c r="U259" s="248"/>
      <c r="V259" s="248"/>
      <c r="W259" s="248"/>
      <c r="X259" s="248"/>
      <c r="Y259" s="248"/>
      <c r="Z259" s="248"/>
    </row>
    <row r="260" spans="12:26" x14ac:dyDescent="0.25">
      <c r="L260" s="40"/>
      <c r="M260" s="40"/>
      <c r="N260" s="248"/>
      <c r="O260" s="248"/>
      <c r="P260" s="248"/>
      <c r="Q260" s="248"/>
      <c r="R260" s="248"/>
      <c r="S260" s="248"/>
      <c r="T260" s="248"/>
      <c r="U260" s="248"/>
      <c r="V260" s="248"/>
      <c r="W260" s="248"/>
      <c r="X260" s="248"/>
      <c r="Y260" s="248"/>
      <c r="Z260" s="248"/>
    </row>
    <row r="261" spans="12:26" x14ac:dyDescent="0.25">
      <c r="L261" s="40"/>
      <c r="M261" s="40"/>
      <c r="N261" s="248"/>
      <c r="O261" s="248"/>
      <c r="P261" s="248"/>
      <c r="Q261" s="248"/>
      <c r="R261" s="248"/>
      <c r="S261" s="248"/>
      <c r="T261" s="248"/>
      <c r="U261" s="248"/>
      <c r="V261" s="248"/>
      <c r="W261" s="248"/>
      <c r="X261" s="248"/>
      <c r="Y261" s="248"/>
      <c r="Z261" s="248"/>
    </row>
    <row r="262" spans="12:26" x14ac:dyDescent="0.25">
      <c r="L262" s="159"/>
      <c r="M262" s="159"/>
      <c r="N262" s="248"/>
      <c r="O262" s="248"/>
      <c r="P262" s="248"/>
      <c r="Q262" s="248"/>
      <c r="R262" s="248"/>
      <c r="S262" s="248"/>
      <c r="T262" s="248"/>
      <c r="U262" s="248"/>
      <c r="V262" s="248"/>
      <c r="W262" s="248"/>
      <c r="X262" s="248"/>
      <c r="Y262" s="248"/>
      <c r="Z262" s="248"/>
    </row>
    <row r="263" spans="12:26" x14ac:dyDescent="0.25">
      <c r="L263" s="40"/>
      <c r="M263" s="40"/>
      <c r="N263" s="248"/>
      <c r="O263" s="248"/>
      <c r="P263" s="248"/>
      <c r="Q263" s="248"/>
      <c r="R263" s="248"/>
      <c r="S263" s="248"/>
      <c r="T263" s="248"/>
      <c r="U263" s="248"/>
      <c r="V263" s="248"/>
      <c r="W263" s="248"/>
      <c r="X263" s="248"/>
      <c r="Y263" s="248"/>
      <c r="Z263" s="248"/>
    </row>
    <row r="264" spans="12:26" x14ac:dyDescent="0.25">
      <c r="L264" s="40"/>
      <c r="M264" s="40"/>
      <c r="N264" s="248"/>
      <c r="O264" s="248"/>
      <c r="P264" s="248"/>
      <c r="Q264" s="248"/>
      <c r="R264" s="248"/>
      <c r="S264" s="248"/>
      <c r="T264" s="248"/>
      <c r="U264" s="248"/>
      <c r="V264" s="248"/>
      <c r="W264" s="248"/>
      <c r="X264" s="248"/>
      <c r="Y264" s="248"/>
      <c r="Z264" s="248"/>
    </row>
    <row r="265" spans="12:26" x14ac:dyDescent="0.25">
      <c r="L265" s="40"/>
      <c r="M265" s="40"/>
      <c r="N265" s="248"/>
      <c r="O265" s="248"/>
      <c r="P265" s="248"/>
      <c r="Q265" s="248"/>
      <c r="R265" s="248"/>
      <c r="S265" s="248"/>
      <c r="T265" s="248"/>
      <c r="U265" s="248"/>
      <c r="V265" s="248"/>
      <c r="W265" s="248"/>
      <c r="X265" s="248"/>
      <c r="Y265" s="248"/>
      <c r="Z265" s="248"/>
    </row>
    <row r="266" spans="12:26" x14ac:dyDescent="0.25">
      <c r="L266" s="40"/>
      <c r="M266" s="40"/>
      <c r="N266" s="248"/>
      <c r="O266" s="248"/>
      <c r="P266" s="248"/>
      <c r="Q266" s="248"/>
      <c r="R266" s="248"/>
      <c r="S266" s="248"/>
      <c r="T266" s="248"/>
      <c r="U266" s="248"/>
      <c r="V266" s="248"/>
      <c r="W266" s="248"/>
      <c r="X266" s="248"/>
      <c r="Y266" s="248"/>
      <c r="Z266" s="248"/>
    </row>
    <row r="267" spans="12:26" x14ac:dyDescent="0.25">
      <c r="L267" s="40"/>
      <c r="M267" s="40"/>
      <c r="N267" s="248"/>
      <c r="O267" s="248"/>
      <c r="P267" s="248"/>
      <c r="Q267" s="248"/>
      <c r="R267" s="248"/>
      <c r="S267" s="248"/>
      <c r="T267" s="248"/>
      <c r="U267" s="248"/>
      <c r="V267" s="248"/>
      <c r="W267" s="248"/>
      <c r="X267" s="248"/>
      <c r="Y267" s="248"/>
      <c r="Z267" s="248"/>
    </row>
    <row r="268" spans="12:26" x14ac:dyDescent="0.25">
      <c r="L268" s="159"/>
      <c r="M268" s="159"/>
      <c r="N268" s="248"/>
      <c r="O268" s="248"/>
      <c r="P268" s="248"/>
      <c r="Q268" s="248"/>
      <c r="R268" s="248"/>
      <c r="S268" s="248"/>
      <c r="T268" s="248"/>
      <c r="U268" s="248"/>
      <c r="V268" s="248"/>
      <c r="W268" s="248"/>
      <c r="X268" s="248"/>
      <c r="Y268" s="248"/>
      <c r="Z268" s="248"/>
    </row>
    <row r="269" spans="12:26" x14ac:dyDescent="0.25">
      <c r="L269" s="40"/>
      <c r="M269" s="40"/>
      <c r="N269" s="248"/>
      <c r="O269" s="248"/>
      <c r="P269" s="248"/>
      <c r="Q269" s="248"/>
      <c r="R269" s="248"/>
      <c r="S269" s="248"/>
      <c r="T269" s="248"/>
      <c r="U269" s="248"/>
      <c r="V269" s="248"/>
      <c r="W269" s="248"/>
      <c r="X269" s="248"/>
      <c r="Y269" s="248"/>
      <c r="Z269" s="248"/>
    </row>
    <row r="270" spans="12:26" x14ac:dyDescent="0.25">
      <c r="L270" s="40"/>
      <c r="M270" s="40"/>
      <c r="N270" s="248"/>
      <c r="O270" s="248"/>
      <c r="P270" s="248"/>
      <c r="Q270" s="248"/>
      <c r="R270" s="248"/>
      <c r="S270" s="248"/>
      <c r="T270" s="248"/>
      <c r="U270" s="248"/>
      <c r="V270" s="248"/>
      <c r="W270" s="248"/>
      <c r="X270" s="248"/>
      <c r="Y270" s="248"/>
      <c r="Z270" s="248"/>
    </row>
    <row r="271" spans="12:26" x14ac:dyDescent="0.25">
      <c r="L271" s="40"/>
      <c r="M271" s="40"/>
      <c r="N271" s="248"/>
      <c r="O271" s="248"/>
      <c r="P271" s="248"/>
      <c r="Q271" s="248"/>
      <c r="R271" s="248"/>
      <c r="S271" s="248"/>
      <c r="T271" s="248"/>
      <c r="U271" s="248"/>
      <c r="V271" s="248"/>
      <c r="W271" s="248"/>
      <c r="X271" s="248"/>
      <c r="Y271" s="248"/>
      <c r="Z271" s="248"/>
    </row>
    <row r="272" spans="12:26" x14ac:dyDescent="0.25">
      <c r="L272" s="40"/>
      <c r="M272" s="40"/>
      <c r="N272" s="248"/>
      <c r="O272" s="248"/>
      <c r="P272" s="248"/>
      <c r="Q272" s="248"/>
      <c r="R272" s="248"/>
      <c r="S272" s="248"/>
      <c r="T272" s="248"/>
      <c r="U272" s="248"/>
      <c r="V272" s="248"/>
      <c r="W272" s="248"/>
      <c r="X272" s="248"/>
      <c r="Y272" s="248"/>
      <c r="Z272" s="248"/>
    </row>
    <row r="273" spans="12:26" x14ac:dyDescent="0.25">
      <c r="L273" s="40"/>
      <c r="M273" s="40"/>
      <c r="N273" s="248"/>
      <c r="O273" s="248"/>
      <c r="P273" s="248"/>
      <c r="Q273" s="248"/>
      <c r="R273" s="248"/>
      <c r="S273" s="248"/>
      <c r="T273" s="248"/>
      <c r="U273" s="248"/>
      <c r="V273" s="248"/>
      <c r="W273" s="248"/>
      <c r="X273" s="248"/>
      <c r="Y273" s="248"/>
      <c r="Z273" s="248"/>
    </row>
    <row r="274" spans="12:26" x14ac:dyDescent="0.25">
      <c r="L274" s="40"/>
      <c r="M274" s="40"/>
      <c r="N274" s="248"/>
      <c r="O274" s="248"/>
      <c r="P274" s="248"/>
      <c r="Q274" s="248"/>
      <c r="R274" s="248"/>
      <c r="S274" s="248"/>
      <c r="T274" s="248"/>
      <c r="U274" s="248"/>
      <c r="V274" s="248"/>
      <c r="W274" s="248"/>
      <c r="X274" s="248"/>
      <c r="Y274" s="248"/>
      <c r="Z274" s="248"/>
    </row>
    <row r="275" spans="12:26" x14ac:dyDescent="0.25">
      <c r="L275" s="40"/>
      <c r="M275" s="40"/>
      <c r="N275" s="248"/>
      <c r="O275" s="248"/>
      <c r="P275" s="248"/>
      <c r="Q275" s="248"/>
      <c r="R275" s="248"/>
      <c r="S275" s="248"/>
      <c r="T275" s="248"/>
      <c r="U275" s="248"/>
      <c r="V275" s="248"/>
      <c r="W275" s="248"/>
      <c r="X275" s="248"/>
      <c r="Y275" s="248"/>
      <c r="Z275" s="248"/>
    </row>
    <row r="276" spans="12:26" x14ac:dyDescent="0.25">
      <c r="L276" s="40"/>
      <c r="M276" s="40"/>
      <c r="N276" s="248"/>
      <c r="O276" s="248"/>
      <c r="P276" s="248"/>
      <c r="Q276" s="248"/>
      <c r="R276" s="248"/>
      <c r="S276" s="248"/>
      <c r="T276" s="248"/>
      <c r="U276" s="248"/>
      <c r="V276" s="248"/>
      <c r="W276" s="248"/>
      <c r="X276" s="248"/>
      <c r="Y276" s="248"/>
      <c r="Z276" s="248"/>
    </row>
    <row r="277" spans="12:26" x14ac:dyDescent="0.25">
      <c r="L277" s="40"/>
      <c r="M277" s="40"/>
      <c r="N277" s="248"/>
      <c r="O277" s="248"/>
      <c r="P277" s="248"/>
      <c r="Q277" s="248"/>
      <c r="R277" s="248"/>
      <c r="S277" s="248"/>
      <c r="T277" s="248"/>
      <c r="U277" s="248"/>
      <c r="V277" s="248"/>
      <c r="W277" s="248"/>
      <c r="X277" s="248"/>
      <c r="Y277" s="248"/>
      <c r="Z277" s="248"/>
    </row>
    <row r="278" spans="12:26" x14ac:dyDescent="0.25">
      <c r="L278" s="40"/>
      <c r="M278" s="40"/>
      <c r="N278" s="248"/>
      <c r="O278" s="248"/>
      <c r="P278" s="248"/>
      <c r="Q278" s="248"/>
      <c r="R278" s="248"/>
      <c r="S278" s="248"/>
      <c r="T278" s="248"/>
      <c r="U278" s="248"/>
      <c r="V278" s="248"/>
      <c r="W278" s="248"/>
      <c r="X278" s="248"/>
      <c r="Y278" s="248"/>
      <c r="Z278" s="248"/>
    </row>
    <row r="279" spans="12:26" x14ac:dyDescent="0.25">
      <c r="L279" s="40"/>
      <c r="M279" s="40"/>
      <c r="N279" s="248"/>
      <c r="O279" s="248"/>
      <c r="P279" s="248"/>
      <c r="Q279" s="248"/>
      <c r="R279" s="248"/>
      <c r="S279" s="248"/>
      <c r="T279" s="248"/>
      <c r="U279" s="248"/>
      <c r="V279" s="248"/>
      <c r="W279" s="248"/>
      <c r="X279" s="248"/>
      <c r="Y279" s="248"/>
      <c r="Z279" s="248"/>
    </row>
    <row r="280" spans="12:26" x14ac:dyDescent="0.25">
      <c r="L280" s="40"/>
      <c r="M280" s="40"/>
      <c r="N280" s="248"/>
      <c r="O280" s="248"/>
      <c r="P280" s="248"/>
      <c r="Q280" s="248"/>
      <c r="R280" s="248"/>
      <c r="S280" s="248"/>
      <c r="T280" s="248"/>
      <c r="U280" s="248"/>
      <c r="V280" s="248"/>
      <c r="W280" s="248"/>
      <c r="X280" s="248"/>
      <c r="Y280" s="248"/>
      <c r="Z280" s="248"/>
    </row>
    <row r="281" spans="12:26" x14ac:dyDescent="0.25">
      <c r="L281" s="40"/>
      <c r="M281" s="40"/>
      <c r="N281" s="248"/>
      <c r="O281" s="248"/>
      <c r="P281" s="248"/>
      <c r="Q281" s="248"/>
      <c r="R281" s="248"/>
      <c r="S281" s="248"/>
      <c r="T281" s="248"/>
      <c r="U281" s="248"/>
      <c r="V281" s="248"/>
      <c r="W281" s="248"/>
      <c r="X281" s="248"/>
      <c r="Y281" s="248"/>
      <c r="Z281" s="248"/>
    </row>
    <row r="282" spans="12:26" x14ac:dyDescent="0.25">
      <c r="L282" s="40"/>
      <c r="M282" s="40"/>
      <c r="N282" s="248"/>
      <c r="O282" s="248"/>
      <c r="P282" s="248"/>
      <c r="Q282" s="248"/>
      <c r="R282" s="248"/>
      <c r="S282" s="248"/>
      <c r="T282" s="248"/>
      <c r="U282" s="248"/>
      <c r="V282" s="248"/>
      <c r="W282" s="248"/>
      <c r="X282" s="248"/>
      <c r="Y282" s="248"/>
      <c r="Z282" s="248"/>
    </row>
    <row r="283" spans="12:26" x14ac:dyDescent="0.25">
      <c r="L283" s="40"/>
      <c r="M283" s="40"/>
      <c r="N283" s="248"/>
      <c r="O283" s="248"/>
      <c r="P283" s="248"/>
      <c r="Q283" s="248"/>
      <c r="R283" s="248"/>
      <c r="S283" s="248"/>
      <c r="T283" s="248"/>
      <c r="U283" s="248"/>
      <c r="V283" s="248"/>
      <c r="W283" s="248"/>
      <c r="X283" s="248"/>
      <c r="Y283" s="248"/>
      <c r="Z283" s="248"/>
    </row>
    <row r="284" spans="12:26" x14ac:dyDescent="0.25">
      <c r="L284" s="40"/>
      <c r="M284" s="40"/>
      <c r="N284" s="248"/>
      <c r="O284" s="248"/>
      <c r="P284" s="248"/>
      <c r="Q284" s="248"/>
      <c r="R284" s="248"/>
      <c r="S284" s="248"/>
      <c r="T284" s="248"/>
      <c r="U284" s="248"/>
      <c r="V284" s="248"/>
      <c r="W284" s="248"/>
      <c r="X284" s="248"/>
      <c r="Y284" s="248"/>
      <c r="Z284" s="248"/>
    </row>
    <row r="285" spans="12:26" x14ac:dyDescent="0.25">
      <c r="L285" s="40"/>
      <c r="M285" s="40"/>
      <c r="N285" s="248"/>
      <c r="O285" s="248"/>
      <c r="P285" s="248"/>
      <c r="Q285" s="248"/>
      <c r="R285" s="248"/>
      <c r="S285" s="248"/>
      <c r="T285" s="248"/>
      <c r="U285" s="248"/>
      <c r="V285" s="248"/>
      <c r="W285" s="248"/>
      <c r="X285" s="248"/>
      <c r="Y285" s="248"/>
      <c r="Z285" s="248"/>
    </row>
    <row r="286" spans="12:26" x14ac:dyDescent="0.25">
      <c r="L286" s="40"/>
      <c r="M286" s="40"/>
      <c r="N286" s="248"/>
      <c r="O286" s="248"/>
      <c r="P286" s="248"/>
      <c r="Q286" s="248"/>
      <c r="R286" s="248"/>
      <c r="S286" s="248"/>
      <c r="T286" s="248"/>
      <c r="U286" s="248"/>
      <c r="V286" s="248"/>
      <c r="W286" s="248"/>
      <c r="X286" s="248"/>
      <c r="Y286" s="248"/>
      <c r="Z286" s="248"/>
    </row>
    <row r="287" spans="12:26" x14ac:dyDescent="0.25">
      <c r="L287" s="40"/>
      <c r="M287" s="40"/>
      <c r="N287" s="248"/>
      <c r="O287" s="248"/>
      <c r="P287" s="248"/>
      <c r="Q287" s="248"/>
      <c r="R287" s="248"/>
      <c r="S287" s="248"/>
      <c r="T287" s="248"/>
      <c r="U287" s="248"/>
      <c r="V287" s="248"/>
      <c r="W287" s="248"/>
      <c r="X287" s="248"/>
      <c r="Y287" s="248"/>
      <c r="Z287" s="248"/>
    </row>
    <row r="288" spans="12:26" x14ac:dyDescent="0.25">
      <c r="L288" s="40"/>
      <c r="M288" s="40"/>
      <c r="N288" s="248"/>
      <c r="O288" s="248"/>
      <c r="P288" s="248"/>
      <c r="Q288" s="248"/>
      <c r="R288" s="248"/>
      <c r="S288" s="248"/>
      <c r="T288" s="248"/>
      <c r="U288" s="248"/>
      <c r="V288" s="248"/>
      <c r="W288" s="248"/>
      <c r="X288" s="248"/>
      <c r="Y288" s="248"/>
      <c r="Z288" s="248"/>
    </row>
    <row r="289" spans="12:26" x14ac:dyDescent="0.25">
      <c r="L289" s="40"/>
      <c r="M289" s="40"/>
      <c r="N289" s="248"/>
      <c r="O289" s="248"/>
      <c r="P289" s="248"/>
      <c r="Q289" s="248"/>
      <c r="R289" s="248"/>
      <c r="S289" s="248"/>
      <c r="T289" s="248"/>
      <c r="U289" s="248"/>
      <c r="V289" s="248"/>
      <c r="W289" s="248"/>
      <c r="X289" s="248"/>
      <c r="Y289" s="248"/>
      <c r="Z289" s="248"/>
    </row>
    <row r="290" spans="12:26" x14ac:dyDescent="0.25">
      <c r="L290" s="40"/>
      <c r="M290" s="40"/>
      <c r="N290" s="248"/>
      <c r="O290" s="248"/>
      <c r="P290" s="248"/>
      <c r="Q290" s="248"/>
      <c r="R290" s="248"/>
      <c r="S290" s="248"/>
      <c r="T290" s="248"/>
      <c r="U290" s="248"/>
      <c r="V290" s="248"/>
      <c r="W290" s="248"/>
      <c r="X290" s="248"/>
      <c r="Y290" s="248"/>
      <c r="Z290" s="248"/>
    </row>
    <row r="291" spans="12:26" x14ac:dyDescent="0.25">
      <c r="L291" s="40"/>
      <c r="M291" s="40"/>
      <c r="N291" s="248"/>
      <c r="O291" s="248"/>
      <c r="P291" s="248"/>
      <c r="Q291" s="248"/>
      <c r="R291" s="248"/>
      <c r="S291" s="248"/>
      <c r="T291" s="248"/>
      <c r="U291" s="248"/>
      <c r="V291" s="248"/>
      <c r="W291" s="248"/>
      <c r="X291" s="248"/>
      <c r="Y291" s="248"/>
      <c r="Z291" s="248"/>
    </row>
    <row r="292" spans="12:26" x14ac:dyDescent="0.25">
      <c r="L292" s="40"/>
      <c r="M292" s="40"/>
      <c r="N292" s="248"/>
      <c r="O292" s="248"/>
      <c r="P292" s="248"/>
      <c r="Q292" s="248"/>
      <c r="R292" s="248"/>
      <c r="S292" s="248"/>
      <c r="T292" s="248"/>
      <c r="U292" s="248"/>
      <c r="V292" s="248"/>
      <c r="W292" s="248"/>
      <c r="X292" s="248"/>
      <c r="Y292" s="248"/>
      <c r="Z292" s="248"/>
    </row>
    <row r="293" spans="12:26" x14ac:dyDescent="0.25">
      <c r="L293" s="40"/>
      <c r="M293" s="40"/>
      <c r="N293" s="248"/>
      <c r="O293" s="248"/>
      <c r="P293" s="248"/>
      <c r="Q293" s="248"/>
      <c r="R293" s="248"/>
      <c r="S293" s="248"/>
      <c r="T293" s="248"/>
      <c r="U293" s="248"/>
      <c r="V293" s="248"/>
      <c r="W293" s="248"/>
      <c r="X293" s="248"/>
      <c r="Y293" s="248"/>
      <c r="Z293" s="248"/>
    </row>
    <row r="294" spans="12:26" x14ac:dyDescent="0.25">
      <c r="L294" s="40"/>
      <c r="M294" s="40"/>
      <c r="N294" s="248"/>
      <c r="O294" s="248"/>
      <c r="P294" s="248"/>
      <c r="Q294" s="248"/>
      <c r="R294" s="248"/>
      <c r="S294" s="248"/>
      <c r="T294" s="248"/>
      <c r="U294" s="248"/>
      <c r="V294" s="248"/>
      <c r="W294" s="248"/>
      <c r="X294" s="248"/>
      <c r="Y294" s="248"/>
      <c r="Z294" s="248"/>
    </row>
    <row r="295" spans="12:26" x14ac:dyDescent="0.25">
      <c r="L295" s="40"/>
      <c r="M295" s="40"/>
      <c r="N295" s="248"/>
      <c r="O295" s="248"/>
      <c r="P295" s="248"/>
      <c r="Q295" s="248"/>
      <c r="R295" s="248"/>
      <c r="S295" s="248"/>
      <c r="T295" s="248"/>
      <c r="U295" s="248"/>
      <c r="V295" s="248"/>
      <c r="W295" s="248"/>
      <c r="X295" s="248"/>
      <c r="Y295" s="248"/>
      <c r="Z295" s="248"/>
    </row>
    <row r="296" spans="12:26" x14ac:dyDescent="0.25">
      <c r="L296" s="40"/>
      <c r="M296" s="40"/>
      <c r="N296" s="248"/>
      <c r="O296" s="248"/>
      <c r="P296" s="248"/>
      <c r="Q296" s="248"/>
      <c r="R296" s="248"/>
      <c r="S296" s="248"/>
      <c r="T296" s="248"/>
      <c r="U296" s="248"/>
      <c r="V296" s="248"/>
      <c r="W296" s="248"/>
      <c r="X296" s="248"/>
      <c r="Y296" s="248"/>
      <c r="Z296" s="248"/>
    </row>
    <row r="297" spans="12:26" x14ac:dyDescent="0.25">
      <c r="L297" s="159"/>
      <c r="M297" s="159"/>
      <c r="N297" s="248"/>
      <c r="O297" s="248"/>
      <c r="P297" s="248"/>
      <c r="Q297" s="248"/>
      <c r="R297" s="248"/>
      <c r="S297" s="248"/>
      <c r="T297" s="248"/>
      <c r="U297" s="248"/>
      <c r="V297" s="248"/>
      <c r="W297" s="248"/>
      <c r="X297" s="248"/>
      <c r="Y297" s="248"/>
      <c r="Z297" s="248"/>
    </row>
    <row r="298" spans="12:26" x14ac:dyDescent="0.25">
      <c r="L298" s="40"/>
      <c r="M298" s="40"/>
      <c r="N298" s="248"/>
      <c r="O298" s="248"/>
      <c r="P298" s="248"/>
      <c r="Q298" s="248"/>
      <c r="R298" s="248"/>
      <c r="S298" s="248"/>
      <c r="T298" s="248"/>
      <c r="U298" s="248"/>
      <c r="V298" s="248"/>
      <c r="W298" s="248"/>
      <c r="X298" s="248"/>
      <c r="Y298" s="248"/>
      <c r="Z298" s="248"/>
    </row>
    <row r="299" spans="12:26" x14ac:dyDescent="0.25">
      <c r="L299" s="40"/>
      <c r="M299" s="40"/>
      <c r="N299" s="248"/>
      <c r="O299" s="248"/>
      <c r="P299" s="248"/>
      <c r="Q299" s="248"/>
      <c r="R299" s="248"/>
      <c r="S299" s="248"/>
      <c r="T299" s="248"/>
      <c r="U299" s="248"/>
      <c r="V299" s="248"/>
      <c r="W299" s="248"/>
      <c r="X299" s="248"/>
      <c r="Y299" s="248"/>
      <c r="Z299" s="248"/>
    </row>
    <row r="300" spans="12:26" x14ac:dyDescent="0.25">
      <c r="L300" s="40"/>
      <c r="M300" s="40"/>
      <c r="N300" s="248"/>
      <c r="O300" s="248"/>
      <c r="P300" s="248"/>
      <c r="Q300" s="248"/>
      <c r="R300" s="248"/>
      <c r="S300" s="248"/>
      <c r="T300" s="248"/>
      <c r="U300" s="248"/>
      <c r="V300" s="248"/>
      <c r="W300" s="248"/>
      <c r="X300" s="248"/>
      <c r="Y300" s="248"/>
      <c r="Z300" s="248"/>
    </row>
    <row r="301" spans="12:26" x14ac:dyDescent="0.25">
      <c r="L301" s="159"/>
      <c r="M301" s="159"/>
      <c r="N301" s="248"/>
      <c r="O301" s="248"/>
      <c r="P301" s="248"/>
      <c r="Q301" s="248"/>
      <c r="R301" s="248"/>
      <c r="S301" s="248"/>
      <c r="T301" s="248"/>
      <c r="U301" s="248"/>
      <c r="V301" s="248"/>
      <c r="W301" s="248"/>
      <c r="X301" s="248"/>
      <c r="Y301" s="248"/>
      <c r="Z301" s="248"/>
    </row>
    <row r="302" spans="12:26" x14ac:dyDescent="0.25">
      <c r="L302" s="40"/>
      <c r="M302" s="40"/>
      <c r="N302" s="248"/>
      <c r="O302" s="248"/>
      <c r="P302" s="248"/>
      <c r="Q302" s="248"/>
      <c r="R302" s="248"/>
      <c r="S302" s="248"/>
      <c r="T302" s="248"/>
      <c r="U302" s="248"/>
      <c r="V302" s="248"/>
      <c r="W302" s="248"/>
      <c r="X302" s="248"/>
      <c r="Y302" s="248"/>
      <c r="Z302" s="248"/>
    </row>
    <row r="303" spans="12:26" x14ac:dyDescent="0.25">
      <c r="L303" s="40"/>
      <c r="M303" s="40"/>
      <c r="N303" s="248"/>
      <c r="O303" s="248"/>
      <c r="P303" s="248"/>
      <c r="Q303" s="248"/>
      <c r="R303" s="248"/>
      <c r="S303" s="248"/>
      <c r="T303" s="248"/>
      <c r="U303" s="248"/>
      <c r="V303" s="248"/>
      <c r="W303" s="248"/>
      <c r="X303" s="248"/>
      <c r="Y303" s="248"/>
      <c r="Z303" s="248"/>
    </row>
    <row r="304" spans="12:26" x14ac:dyDescent="0.25">
      <c r="L304" s="40"/>
      <c r="M304" s="40"/>
      <c r="N304" s="248"/>
      <c r="O304" s="248"/>
      <c r="P304" s="248"/>
      <c r="Q304" s="248"/>
      <c r="R304" s="248"/>
      <c r="S304" s="248"/>
      <c r="T304" s="248"/>
      <c r="U304" s="248"/>
      <c r="V304" s="248"/>
      <c r="W304" s="248"/>
      <c r="X304" s="248"/>
      <c r="Y304" s="248"/>
      <c r="Z304" s="248"/>
    </row>
    <row r="305" spans="12:26" x14ac:dyDescent="0.25">
      <c r="L305" s="159"/>
      <c r="M305" s="159"/>
      <c r="N305" s="248"/>
      <c r="O305" s="248"/>
      <c r="P305" s="248"/>
      <c r="Q305" s="248"/>
      <c r="R305" s="248"/>
      <c r="S305" s="248"/>
      <c r="T305" s="248"/>
      <c r="U305" s="248"/>
      <c r="V305" s="248"/>
      <c r="W305" s="248"/>
      <c r="X305" s="248"/>
      <c r="Y305" s="248"/>
      <c r="Z305" s="248"/>
    </row>
    <row r="306" spans="12:26" x14ac:dyDescent="0.25">
      <c r="L306" s="40"/>
      <c r="M306" s="40"/>
      <c r="N306" s="248"/>
      <c r="O306" s="248"/>
      <c r="P306" s="248"/>
      <c r="Q306" s="248"/>
      <c r="R306" s="248"/>
      <c r="S306" s="248"/>
      <c r="T306" s="248"/>
      <c r="U306" s="248"/>
      <c r="V306" s="248"/>
      <c r="W306" s="248"/>
      <c r="X306" s="248"/>
      <c r="Y306" s="248"/>
      <c r="Z306" s="248"/>
    </row>
    <row r="307" spans="12:26" x14ac:dyDescent="0.25">
      <c r="L307" s="40"/>
      <c r="M307" s="40"/>
      <c r="N307" s="248"/>
      <c r="O307" s="248"/>
      <c r="P307" s="248"/>
      <c r="Q307" s="248"/>
      <c r="R307" s="248"/>
      <c r="S307" s="248"/>
      <c r="T307" s="248"/>
      <c r="U307" s="248"/>
      <c r="V307" s="248"/>
      <c r="W307" s="248"/>
      <c r="X307" s="248"/>
      <c r="Y307" s="248"/>
      <c r="Z307" s="248"/>
    </row>
    <row r="308" spans="12:26" x14ac:dyDescent="0.25">
      <c r="L308" s="40"/>
      <c r="M308" s="40"/>
      <c r="N308" s="248"/>
      <c r="O308" s="248"/>
      <c r="P308" s="248"/>
      <c r="Q308" s="248"/>
      <c r="R308" s="248"/>
      <c r="S308" s="248"/>
      <c r="T308" s="248"/>
      <c r="U308" s="248"/>
      <c r="V308" s="248"/>
      <c r="W308" s="248"/>
      <c r="X308" s="248"/>
      <c r="Y308" s="248"/>
      <c r="Z308" s="248"/>
    </row>
    <row r="309" spans="12:26" x14ac:dyDescent="0.25">
      <c r="L309" s="40"/>
      <c r="M309" s="40"/>
      <c r="N309" s="248"/>
      <c r="O309" s="248"/>
      <c r="P309" s="248"/>
      <c r="Q309" s="248"/>
      <c r="R309" s="248"/>
      <c r="S309" s="248"/>
      <c r="T309" s="248"/>
      <c r="U309" s="248"/>
      <c r="V309" s="248"/>
      <c r="W309" s="248"/>
      <c r="X309" s="248"/>
      <c r="Y309" s="248"/>
      <c r="Z309" s="248"/>
    </row>
    <row r="310" spans="12:26" x14ac:dyDescent="0.25">
      <c r="L310" s="40"/>
      <c r="M310" s="40"/>
      <c r="N310" s="248"/>
      <c r="O310" s="248"/>
      <c r="P310" s="248"/>
      <c r="Q310" s="248"/>
      <c r="R310" s="248"/>
      <c r="S310" s="248"/>
      <c r="T310" s="248"/>
      <c r="U310" s="248"/>
      <c r="V310" s="248"/>
      <c r="W310" s="248"/>
      <c r="X310" s="248"/>
      <c r="Y310" s="248"/>
      <c r="Z310" s="248"/>
    </row>
    <row r="311" spans="12:26" x14ac:dyDescent="0.25">
      <c r="L311" s="40"/>
      <c r="M311" s="40"/>
      <c r="N311" s="248"/>
      <c r="O311" s="248"/>
      <c r="P311" s="248"/>
      <c r="Q311" s="248"/>
      <c r="R311" s="248"/>
      <c r="S311" s="248"/>
      <c r="T311" s="248"/>
      <c r="U311" s="248"/>
      <c r="V311" s="248"/>
      <c r="W311" s="248"/>
      <c r="X311" s="248"/>
      <c r="Y311" s="248"/>
      <c r="Z311" s="248"/>
    </row>
    <row r="312" spans="12:26" x14ac:dyDescent="0.25">
      <c r="L312" s="40"/>
      <c r="M312" s="40"/>
      <c r="N312" s="248"/>
      <c r="O312" s="248"/>
      <c r="P312" s="248"/>
      <c r="Q312" s="248"/>
      <c r="R312" s="248"/>
      <c r="S312" s="248"/>
      <c r="T312" s="248"/>
      <c r="U312" s="248"/>
      <c r="V312" s="248"/>
      <c r="W312" s="248"/>
      <c r="X312" s="248"/>
      <c r="Y312" s="248"/>
      <c r="Z312" s="248"/>
    </row>
    <row r="313" spans="12:26" x14ac:dyDescent="0.25">
      <c r="L313" s="40"/>
      <c r="M313" s="40"/>
      <c r="N313" s="248"/>
      <c r="O313" s="248"/>
      <c r="P313" s="248"/>
      <c r="Q313" s="248"/>
      <c r="R313" s="248"/>
      <c r="S313" s="248"/>
      <c r="T313" s="248"/>
      <c r="U313" s="248"/>
      <c r="V313" s="248"/>
      <c r="W313" s="248"/>
      <c r="X313" s="248"/>
      <c r="Y313" s="248"/>
      <c r="Z313" s="248"/>
    </row>
    <row r="314" spans="12:26" x14ac:dyDescent="0.25">
      <c r="L314" s="40"/>
      <c r="M314" s="40"/>
      <c r="N314" s="248"/>
      <c r="O314" s="248"/>
      <c r="P314" s="248"/>
      <c r="Q314" s="248"/>
      <c r="R314" s="248"/>
      <c r="S314" s="248"/>
      <c r="T314" s="248"/>
      <c r="U314" s="248"/>
      <c r="V314" s="248"/>
      <c r="W314" s="248"/>
      <c r="X314" s="248"/>
      <c r="Y314" s="248"/>
      <c r="Z314" s="248"/>
    </row>
    <row r="315" spans="12:26" x14ac:dyDescent="0.25">
      <c r="L315" s="159"/>
      <c r="M315" s="159"/>
      <c r="N315" s="248"/>
      <c r="O315" s="248"/>
      <c r="P315" s="248"/>
      <c r="Q315" s="248"/>
      <c r="R315" s="248"/>
      <c r="S315" s="248"/>
      <c r="T315" s="248"/>
      <c r="U315" s="248"/>
      <c r="V315" s="248"/>
      <c r="W315" s="248"/>
      <c r="X315" s="248"/>
      <c r="Y315" s="248"/>
      <c r="Z315" s="248"/>
    </row>
    <row r="316" spans="12:26" x14ac:dyDescent="0.25">
      <c r="L316" s="40"/>
      <c r="M316" s="40"/>
      <c r="N316" s="248"/>
      <c r="O316" s="248"/>
      <c r="P316" s="248"/>
      <c r="Q316" s="248"/>
      <c r="R316" s="248"/>
      <c r="S316" s="248"/>
      <c r="T316" s="248"/>
      <c r="U316" s="248"/>
      <c r="V316" s="248"/>
      <c r="W316" s="248"/>
      <c r="X316" s="248"/>
      <c r="Y316" s="248"/>
      <c r="Z316" s="248"/>
    </row>
    <row r="317" spans="12:26" x14ac:dyDescent="0.25">
      <c r="L317" s="40"/>
      <c r="M317" s="40"/>
      <c r="N317" s="248"/>
      <c r="O317" s="248"/>
      <c r="P317" s="248"/>
      <c r="Q317" s="248"/>
      <c r="R317" s="248"/>
      <c r="S317" s="248"/>
      <c r="T317" s="248"/>
      <c r="U317" s="248"/>
      <c r="V317" s="248"/>
      <c r="W317" s="248"/>
      <c r="X317" s="248"/>
      <c r="Y317" s="248"/>
      <c r="Z317" s="248"/>
    </row>
    <row r="318" spans="12:26" x14ac:dyDescent="0.25">
      <c r="L318" s="40"/>
      <c r="M318" s="40"/>
      <c r="N318" s="248"/>
      <c r="O318" s="248"/>
      <c r="P318" s="248"/>
      <c r="Q318" s="248"/>
      <c r="R318" s="248"/>
      <c r="S318" s="248"/>
      <c r="T318" s="248"/>
      <c r="U318" s="248"/>
      <c r="V318" s="248"/>
      <c r="W318" s="248"/>
      <c r="X318" s="248"/>
      <c r="Y318" s="248"/>
      <c r="Z318" s="248"/>
    </row>
    <row r="319" spans="12:26" x14ac:dyDescent="0.25">
      <c r="L319" s="40"/>
      <c r="M319" s="40"/>
      <c r="N319" s="248"/>
      <c r="O319" s="248"/>
      <c r="P319" s="248"/>
      <c r="Q319" s="248"/>
      <c r="R319" s="248"/>
      <c r="S319" s="248"/>
      <c r="T319" s="248"/>
      <c r="U319" s="248"/>
      <c r="V319" s="248"/>
      <c r="W319" s="248"/>
      <c r="X319" s="248"/>
      <c r="Y319" s="248"/>
      <c r="Z319" s="248"/>
    </row>
    <row r="320" spans="12:26" x14ac:dyDescent="0.25">
      <c r="L320" s="40"/>
      <c r="M320" s="40"/>
      <c r="N320" s="248"/>
      <c r="O320" s="248"/>
      <c r="P320" s="248"/>
      <c r="Q320" s="248"/>
      <c r="R320" s="248"/>
      <c r="S320" s="248"/>
      <c r="T320" s="248"/>
      <c r="U320" s="248"/>
      <c r="V320" s="248"/>
      <c r="W320" s="248"/>
      <c r="X320" s="248"/>
      <c r="Y320" s="248"/>
      <c r="Z320" s="248"/>
    </row>
    <row r="321" spans="12:26" x14ac:dyDescent="0.25">
      <c r="L321" s="159"/>
      <c r="M321" s="159"/>
      <c r="N321" s="248"/>
      <c r="O321" s="248"/>
      <c r="P321" s="248"/>
      <c r="Q321" s="248"/>
      <c r="R321" s="248"/>
      <c r="S321" s="248"/>
      <c r="T321" s="248"/>
      <c r="U321" s="248"/>
      <c r="V321" s="248"/>
      <c r="W321" s="248"/>
      <c r="X321" s="248"/>
      <c r="Y321" s="248"/>
      <c r="Z321" s="248"/>
    </row>
    <row r="322" spans="12:26" x14ac:dyDescent="0.25">
      <c r="L322" s="159"/>
      <c r="M322" s="159"/>
      <c r="N322" s="248"/>
      <c r="O322" s="248"/>
      <c r="P322" s="248"/>
      <c r="Q322" s="248"/>
      <c r="R322" s="248"/>
      <c r="S322" s="248"/>
      <c r="T322" s="248"/>
      <c r="U322" s="248"/>
      <c r="V322" s="248"/>
      <c r="W322" s="248"/>
      <c r="X322" s="248"/>
      <c r="Y322" s="248"/>
      <c r="Z322" s="248"/>
    </row>
    <row r="323" spans="12:26" x14ac:dyDescent="0.25">
      <c r="L323" s="40"/>
      <c r="M323" s="40"/>
      <c r="N323" s="248"/>
      <c r="O323" s="248"/>
      <c r="P323" s="248"/>
      <c r="Q323" s="248"/>
      <c r="R323" s="248"/>
      <c r="S323" s="248"/>
      <c r="T323" s="248"/>
      <c r="U323" s="248"/>
      <c r="V323" s="248"/>
      <c r="W323" s="248"/>
      <c r="X323" s="248"/>
      <c r="Y323" s="248"/>
      <c r="Z323" s="248"/>
    </row>
    <row r="324" spans="12:26" x14ac:dyDescent="0.25">
      <c r="L324" s="159"/>
      <c r="M324" s="159"/>
      <c r="N324" s="248"/>
      <c r="O324" s="248"/>
      <c r="P324" s="248"/>
      <c r="Q324" s="248"/>
      <c r="R324" s="248"/>
      <c r="S324" s="248"/>
      <c r="T324" s="248"/>
      <c r="U324" s="248"/>
      <c r="V324" s="248"/>
      <c r="W324" s="248"/>
      <c r="X324" s="248"/>
      <c r="Y324" s="248"/>
      <c r="Z324" s="248"/>
    </row>
    <row r="325" spans="12:26" x14ac:dyDescent="0.25">
      <c r="L325" s="159"/>
      <c r="M325" s="159"/>
      <c r="N325" s="248"/>
      <c r="O325" s="248"/>
      <c r="P325" s="248"/>
      <c r="Q325" s="248"/>
      <c r="R325" s="248"/>
      <c r="S325" s="248"/>
      <c r="T325" s="248"/>
      <c r="U325" s="248"/>
      <c r="V325" s="248"/>
      <c r="W325" s="248"/>
      <c r="X325" s="248"/>
      <c r="Y325" s="248"/>
      <c r="Z325" s="248"/>
    </row>
    <row r="326" spans="12:26" x14ac:dyDescent="0.25">
      <c r="L326" s="159"/>
      <c r="M326" s="159"/>
      <c r="N326" s="248"/>
      <c r="O326" s="248"/>
      <c r="P326" s="248"/>
      <c r="Q326" s="248"/>
      <c r="R326" s="248"/>
      <c r="S326" s="248"/>
      <c r="T326" s="248"/>
      <c r="U326" s="248"/>
      <c r="V326" s="248"/>
      <c r="W326" s="248"/>
      <c r="X326" s="248"/>
      <c r="Y326" s="248"/>
      <c r="Z326" s="248"/>
    </row>
    <row r="327" spans="12:26" x14ac:dyDescent="0.25">
      <c r="L327" s="159"/>
      <c r="M327" s="159"/>
      <c r="N327" s="248"/>
      <c r="O327" s="248"/>
      <c r="P327" s="248"/>
      <c r="Q327" s="248"/>
      <c r="R327" s="248"/>
      <c r="S327" s="248"/>
      <c r="T327" s="248"/>
      <c r="U327" s="248"/>
      <c r="V327" s="248"/>
      <c r="W327" s="248"/>
      <c r="X327" s="248"/>
      <c r="Y327" s="248"/>
      <c r="Z327" s="248"/>
    </row>
    <row r="328" spans="12:26" x14ac:dyDescent="0.25">
      <c r="L328" s="159"/>
      <c r="M328" s="159"/>
      <c r="N328" s="248"/>
      <c r="O328" s="248"/>
      <c r="P328" s="248"/>
      <c r="Q328" s="248"/>
      <c r="R328" s="248"/>
      <c r="S328" s="248"/>
      <c r="T328" s="248"/>
      <c r="U328" s="248"/>
      <c r="V328" s="248"/>
      <c r="W328" s="248"/>
      <c r="X328" s="248"/>
      <c r="Y328" s="248"/>
      <c r="Z328" s="248"/>
    </row>
    <row r="329" spans="12:26" x14ac:dyDescent="0.25">
      <c r="L329" s="40"/>
      <c r="M329" s="40"/>
      <c r="N329" s="248"/>
      <c r="O329" s="248"/>
      <c r="P329" s="248"/>
      <c r="Q329" s="248"/>
      <c r="R329" s="248"/>
      <c r="S329" s="248"/>
      <c r="T329" s="248"/>
      <c r="U329" s="248"/>
      <c r="V329" s="248"/>
      <c r="W329" s="248"/>
      <c r="X329" s="248"/>
      <c r="Y329" s="248"/>
      <c r="Z329" s="248"/>
    </row>
    <row r="330" spans="12:26" x14ac:dyDescent="0.25">
      <c r="L330" s="40"/>
      <c r="M330" s="40"/>
      <c r="N330" s="248"/>
      <c r="O330" s="248"/>
      <c r="P330" s="248"/>
      <c r="Q330" s="248"/>
      <c r="R330" s="248"/>
      <c r="S330" s="248"/>
      <c r="T330" s="248"/>
      <c r="U330" s="248"/>
      <c r="V330" s="248"/>
      <c r="W330" s="248"/>
      <c r="X330" s="248"/>
      <c r="Y330" s="248"/>
      <c r="Z330" s="248"/>
    </row>
    <row r="331" spans="12:26" x14ac:dyDescent="0.25">
      <c r="L331" s="40"/>
      <c r="M331" s="40"/>
      <c r="N331" s="248"/>
      <c r="O331" s="248"/>
      <c r="P331" s="248"/>
      <c r="Q331" s="248"/>
      <c r="R331" s="248"/>
      <c r="S331" s="248"/>
      <c r="T331" s="248"/>
      <c r="U331" s="248"/>
      <c r="V331" s="248"/>
      <c r="W331" s="248"/>
      <c r="X331" s="248"/>
      <c r="Y331" s="248"/>
      <c r="Z331" s="248"/>
    </row>
    <row r="332" spans="12:26" x14ac:dyDescent="0.25">
      <c r="L332" s="40"/>
      <c r="M332" s="40"/>
      <c r="N332" s="248"/>
      <c r="O332" s="248"/>
      <c r="P332" s="248"/>
      <c r="Q332" s="248"/>
      <c r="R332" s="248"/>
      <c r="S332" s="248"/>
      <c r="T332" s="248"/>
      <c r="U332" s="248"/>
      <c r="V332" s="248"/>
      <c r="W332" s="248"/>
      <c r="X332" s="248"/>
      <c r="Y332" s="248"/>
      <c r="Z332" s="248"/>
    </row>
    <row r="333" spans="12:26" x14ac:dyDescent="0.25">
      <c r="L333" s="40"/>
      <c r="M333" s="40"/>
      <c r="N333" s="248"/>
      <c r="O333" s="248"/>
      <c r="P333" s="248"/>
      <c r="Q333" s="248"/>
      <c r="R333" s="248"/>
      <c r="S333" s="248"/>
      <c r="T333" s="248"/>
      <c r="U333" s="248"/>
      <c r="V333" s="248"/>
      <c r="W333" s="248"/>
      <c r="X333" s="248"/>
      <c r="Y333" s="248"/>
      <c r="Z333" s="248"/>
    </row>
    <row r="334" spans="12:26" x14ac:dyDescent="0.25">
      <c r="L334" s="40"/>
      <c r="M334" s="40"/>
      <c r="N334" s="248"/>
      <c r="O334" s="248"/>
      <c r="P334" s="248"/>
      <c r="Q334" s="248"/>
      <c r="R334" s="248"/>
      <c r="S334" s="248"/>
      <c r="T334" s="248"/>
      <c r="U334" s="248"/>
      <c r="V334" s="248"/>
      <c r="W334" s="248"/>
      <c r="X334" s="248"/>
      <c r="Y334" s="248"/>
      <c r="Z334" s="248"/>
    </row>
    <row r="335" spans="12:26" x14ac:dyDescent="0.25">
      <c r="L335" s="40"/>
      <c r="M335" s="40"/>
      <c r="N335" s="248"/>
      <c r="O335" s="248"/>
      <c r="P335" s="248"/>
      <c r="Q335" s="248"/>
      <c r="R335" s="248"/>
      <c r="S335" s="248"/>
      <c r="T335" s="248"/>
      <c r="U335" s="248"/>
      <c r="V335" s="248"/>
      <c r="W335" s="248"/>
      <c r="X335" s="248"/>
      <c r="Y335" s="248"/>
      <c r="Z335" s="248"/>
    </row>
    <row r="336" spans="12:26" x14ac:dyDescent="0.25">
      <c r="L336" s="40"/>
      <c r="M336" s="40"/>
      <c r="N336" s="248"/>
      <c r="O336" s="248"/>
      <c r="P336" s="248"/>
      <c r="Q336" s="248"/>
      <c r="R336" s="248"/>
      <c r="S336" s="248"/>
      <c r="T336" s="248"/>
      <c r="U336" s="248"/>
      <c r="V336" s="248"/>
      <c r="W336" s="248"/>
      <c r="X336" s="248"/>
      <c r="Y336" s="248"/>
      <c r="Z336" s="248"/>
    </row>
    <row r="337" spans="12:26" x14ac:dyDescent="0.25">
      <c r="L337" s="159"/>
      <c r="M337" s="159"/>
      <c r="N337" s="248"/>
      <c r="O337" s="248"/>
      <c r="P337" s="248"/>
      <c r="Q337" s="248"/>
      <c r="R337" s="248"/>
      <c r="S337" s="248"/>
      <c r="T337" s="248"/>
      <c r="U337" s="248"/>
      <c r="V337" s="248"/>
      <c r="W337" s="248"/>
      <c r="X337" s="248"/>
      <c r="Y337" s="248"/>
      <c r="Z337" s="248"/>
    </row>
    <row r="338" spans="12:26" x14ac:dyDescent="0.25">
      <c r="L338" s="40"/>
      <c r="M338" s="40"/>
      <c r="N338" s="248"/>
      <c r="O338" s="248"/>
      <c r="P338" s="248"/>
      <c r="Q338" s="248"/>
      <c r="R338" s="248"/>
      <c r="S338" s="248"/>
      <c r="T338" s="248"/>
      <c r="U338" s="248"/>
      <c r="V338" s="248"/>
      <c r="W338" s="248"/>
      <c r="X338" s="248"/>
      <c r="Y338" s="248"/>
      <c r="Z338" s="248"/>
    </row>
    <row r="339" spans="12:26" x14ac:dyDescent="0.25">
      <c r="L339" s="40"/>
      <c r="M339" s="40"/>
      <c r="N339" s="248"/>
      <c r="O339" s="248"/>
      <c r="P339" s="248"/>
      <c r="Q339" s="248"/>
      <c r="R339" s="248"/>
      <c r="S339" s="248"/>
      <c r="T339" s="248"/>
      <c r="U339" s="248"/>
      <c r="V339" s="248"/>
      <c r="W339" s="248"/>
      <c r="X339" s="248"/>
      <c r="Y339" s="248"/>
      <c r="Z339" s="248"/>
    </row>
    <row r="340" spans="12:26" x14ac:dyDescent="0.25">
      <c r="L340" s="40"/>
      <c r="M340" s="40"/>
      <c r="N340" s="248"/>
      <c r="O340" s="248"/>
      <c r="P340" s="248"/>
      <c r="Q340" s="248"/>
      <c r="R340" s="248"/>
      <c r="S340" s="248"/>
      <c r="T340" s="248"/>
      <c r="U340" s="248"/>
      <c r="V340" s="248"/>
      <c r="W340" s="248"/>
      <c r="X340" s="248"/>
      <c r="Y340" s="248"/>
      <c r="Z340" s="248"/>
    </row>
    <row r="341" spans="12:26" x14ac:dyDescent="0.25">
      <c r="L341" s="159"/>
      <c r="M341" s="159"/>
      <c r="N341" s="248"/>
      <c r="O341" s="248"/>
      <c r="P341" s="248"/>
      <c r="Q341" s="248"/>
      <c r="R341" s="248"/>
      <c r="S341" s="248"/>
      <c r="T341" s="248"/>
      <c r="U341" s="248"/>
      <c r="V341" s="248"/>
      <c r="W341" s="248"/>
      <c r="X341" s="248"/>
      <c r="Y341" s="248"/>
      <c r="Z341" s="248"/>
    </row>
    <row r="342" spans="12:26" x14ac:dyDescent="0.25">
      <c r="L342" s="40"/>
      <c r="M342" s="40"/>
      <c r="N342" s="248"/>
      <c r="O342" s="248"/>
      <c r="P342" s="248"/>
      <c r="Q342" s="248"/>
      <c r="R342" s="248"/>
      <c r="S342" s="248"/>
      <c r="T342" s="248"/>
      <c r="U342" s="248"/>
      <c r="V342" s="248"/>
      <c r="W342" s="248"/>
      <c r="X342" s="248"/>
      <c r="Y342" s="248"/>
      <c r="Z342" s="248"/>
    </row>
    <row r="343" spans="12:26" x14ac:dyDescent="0.25">
      <c r="L343" s="159"/>
      <c r="M343" s="159"/>
      <c r="N343" s="248"/>
      <c r="O343" s="248"/>
      <c r="P343" s="248"/>
      <c r="Q343" s="248"/>
      <c r="R343" s="248"/>
      <c r="S343" s="248"/>
      <c r="T343" s="248"/>
      <c r="U343" s="248"/>
      <c r="V343" s="248"/>
      <c r="W343" s="248"/>
      <c r="X343" s="248"/>
      <c r="Y343" s="248"/>
      <c r="Z343" s="248"/>
    </row>
    <row r="344" spans="12:26" x14ac:dyDescent="0.25">
      <c r="L344" s="159"/>
      <c r="M344" s="159"/>
      <c r="N344" s="248"/>
      <c r="O344" s="248"/>
      <c r="P344" s="248"/>
      <c r="Q344" s="248"/>
      <c r="R344" s="248"/>
      <c r="S344" s="248"/>
      <c r="T344" s="248"/>
      <c r="U344" s="248"/>
      <c r="V344" s="248"/>
      <c r="W344" s="248"/>
      <c r="X344" s="248"/>
      <c r="Y344" s="248"/>
      <c r="Z344" s="248"/>
    </row>
    <row r="345" spans="12:26" x14ac:dyDescent="0.25">
      <c r="L345" s="159"/>
      <c r="M345" s="159"/>
      <c r="N345" s="248"/>
      <c r="O345" s="248"/>
      <c r="P345" s="248"/>
      <c r="Q345" s="248"/>
      <c r="R345" s="248"/>
      <c r="S345" s="248"/>
      <c r="T345" s="248"/>
      <c r="U345" s="248"/>
      <c r="V345" s="248"/>
      <c r="W345" s="248"/>
      <c r="X345" s="248"/>
      <c r="Y345" s="248"/>
      <c r="Z345" s="248"/>
    </row>
    <row r="346" spans="12:26" x14ac:dyDescent="0.25">
      <c r="L346" s="40"/>
      <c r="M346" s="40"/>
      <c r="N346" s="248"/>
      <c r="O346" s="248"/>
      <c r="P346" s="248"/>
      <c r="Q346" s="248"/>
      <c r="R346" s="248"/>
      <c r="S346" s="248"/>
      <c r="T346" s="248"/>
      <c r="U346" s="248"/>
      <c r="V346" s="248"/>
      <c r="W346" s="248"/>
      <c r="X346" s="248"/>
      <c r="Y346" s="248"/>
      <c r="Z346" s="248"/>
    </row>
    <row r="347" spans="12:26" x14ac:dyDescent="0.25">
      <c r="L347" s="159"/>
      <c r="M347" s="159"/>
      <c r="N347" s="248"/>
      <c r="O347" s="248"/>
      <c r="P347" s="248"/>
      <c r="Q347" s="248"/>
      <c r="R347" s="248"/>
      <c r="S347" s="248"/>
      <c r="T347" s="248"/>
      <c r="U347" s="248"/>
      <c r="V347" s="248"/>
      <c r="W347" s="248"/>
      <c r="X347" s="248"/>
      <c r="Y347" s="248"/>
      <c r="Z347" s="248"/>
    </row>
    <row r="348" spans="12:26" x14ac:dyDescent="0.25">
      <c r="L348" s="159"/>
      <c r="M348" s="159"/>
      <c r="N348" s="248"/>
      <c r="O348" s="248"/>
      <c r="P348" s="248"/>
      <c r="Q348" s="248"/>
      <c r="R348" s="248"/>
      <c r="S348" s="248"/>
      <c r="T348" s="248"/>
      <c r="U348" s="248"/>
      <c r="V348" s="248"/>
      <c r="W348" s="248"/>
      <c r="X348" s="248"/>
      <c r="Y348" s="248"/>
      <c r="Z348" s="248"/>
    </row>
    <row r="349" spans="12:26" x14ac:dyDescent="0.25">
      <c r="L349" s="159"/>
      <c r="M349" s="159"/>
      <c r="N349" s="248"/>
      <c r="O349" s="248"/>
      <c r="P349" s="248"/>
      <c r="Q349" s="248"/>
      <c r="R349" s="248"/>
      <c r="S349" s="248"/>
      <c r="T349" s="248"/>
      <c r="U349" s="248"/>
      <c r="V349" s="248"/>
      <c r="W349" s="248"/>
      <c r="X349" s="248"/>
      <c r="Y349" s="248"/>
      <c r="Z349" s="248"/>
    </row>
    <row r="350" spans="12:26" x14ac:dyDescent="0.25">
      <c r="L350" s="159"/>
      <c r="M350" s="159"/>
      <c r="N350" s="248"/>
      <c r="O350" s="248"/>
      <c r="P350" s="248"/>
      <c r="Q350" s="248"/>
      <c r="R350" s="248"/>
      <c r="S350" s="248"/>
      <c r="T350" s="248"/>
      <c r="U350" s="248"/>
      <c r="V350" s="248"/>
      <c r="W350" s="248"/>
      <c r="X350" s="248"/>
      <c r="Y350" s="248"/>
      <c r="Z350" s="248"/>
    </row>
    <row r="351" spans="12:26" x14ac:dyDescent="0.25">
      <c r="L351" s="159"/>
      <c r="M351" s="159"/>
      <c r="N351" s="248"/>
      <c r="O351" s="248"/>
      <c r="P351" s="248"/>
      <c r="Q351" s="248"/>
      <c r="R351" s="248"/>
      <c r="S351" s="248"/>
      <c r="T351" s="248"/>
      <c r="U351" s="248"/>
      <c r="V351" s="248"/>
      <c r="W351" s="248"/>
      <c r="X351" s="248"/>
      <c r="Y351" s="248"/>
      <c r="Z351" s="248"/>
    </row>
    <row r="352" spans="12:26" x14ac:dyDescent="0.25">
      <c r="L352" s="159"/>
      <c r="M352" s="159"/>
      <c r="N352" s="248"/>
      <c r="O352" s="248"/>
      <c r="P352" s="248"/>
      <c r="Q352" s="248"/>
      <c r="R352" s="248"/>
      <c r="S352" s="248"/>
      <c r="T352" s="248"/>
      <c r="U352" s="248"/>
      <c r="V352" s="248"/>
      <c r="W352" s="248"/>
      <c r="X352" s="248"/>
      <c r="Y352" s="248"/>
      <c r="Z352" s="248"/>
    </row>
    <row r="353" spans="12:26" x14ac:dyDescent="0.25">
      <c r="L353" s="159"/>
      <c r="M353" s="159"/>
      <c r="N353" s="248"/>
      <c r="O353" s="248"/>
      <c r="P353" s="248"/>
      <c r="Q353" s="248"/>
      <c r="R353" s="248"/>
      <c r="S353" s="248"/>
      <c r="T353" s="248"/>
      <c r="U353" s="248"/>
      <c r="V353" s="248"/>
      <c r="W353" s="248"/>
      <c r="X353" s="248"/>
      <c r="Y353" s="248"/>
      <c r="Z353" s="248"/>
    </row>
    <row r="354" spans="12:26" x14ac:dyDescent="0.25">
      <c r="L354" s="159"/>
      <c r="M354" s="159"/>
      <c r="N354" s="248"/>
      <c r="O354" s="248"/>
      <c r="P354" s="248"/>
      <c r="Q354" s="248"/>
      <c r="R354" s="248"/>
      <c r="S354" s="248"/>
      <c r="T354" s="248"/>
      <c r="U354" s="248"/>
      <c r="V354" s="248"/>
      <c r="W354" s="248"/>
      <c r="X354" s="248"/>
      <c r="Y354" s="248"/>
      <c r="Z354" s="248"/>
    </row>
    <row r="355" spans="12:26" x14ac:dyDescent="0.25">
      <c r="L355" s="159"/>
      <c r="M355" s="159"/>
      <c r="N355" s="248"/>
      <c r="O355" s="248"/>
      <c r="P355" s="248"/>
      <c r="Q355" s="248"/>
      <c r="R355" s="248"/>
      <c r="S355" s="248"/>
      <c r="T355" s="248"/>
      <c r="U355" s="248"/>
      <c r="V355" s="248"/>
      <c r="W355" s="248"/>
      <c r="X355" s="248"/>
      <c r="Y355" s="248"/>
      <c r="Z355" s="248"/>
    </row>
    <row r="356" spans="12:26" x14ac:dyDescent="0.25">
      <c r="L356" s="40"/>
      <c r="M356" s="40"/>
      <c r="N356" s="248"/>
      <c r="O356" s="248"/>
      <c r="P356" s="248"/>
      <c r="Q356" s="248"/>
      <c r="R356" s="248"/>
      <c r="S356" s="248"/>
      <c r="T356" s="248"/>
      <c r="U356" s="248"/>
      <c r="V356" s="248"/>
      <c r="W356" s="248"/>
      <c r="X356" s="248"/>
      <c r="Y356" s="248"/>
      <c r="Z356" s="248"/>
    </row>
    <row r="357" spans="12:26" x14ac:dyDescent="0.25">
      <c r="L357" s="159"/>
      <c r="M357" s="159"/>
      <c r="N357" s="248"/>
      <c r="O357" s="248"/>
      <c r="P357" s="248"/>
      <c r="Q357" s="248"/>
      <c r="R357" s="248"/>
      <c r="S357" s="248"/>
      <c r="T357" s="248"/>
      <c r="U357" s="248"/>
      <c r="V357" s="248"/>
      <c r="W357" s="248"/>
      <c r="X357" s="248"/>
      <c r="Y357" s="248"/>
      <c r="Z357" s="248"/>
    </row>
    <row r="358" spans="12:26" x14ac:dyDescent="0.25">
      <c r="L358" s="159"/>
      <c r="M358" s="159"/>
      <c r="N358" s="248"/>
      <c r="O358" s="248"/>
      <c r="P358" s="248"/>
      <c r="Q358" s="248"/>
      <c r="R358" s="248"/>
      <c r="S358" s="248"/>
      <c r="T358" s="248"/>
      <c r="U358" s="248"/>
      <c r="V358" s="248"/>
      <c r="W358" s="248"/>
      <c r="X358" s="248"/>
      <c r="Y358" s="248"/>
      <c r="Z358" s="248"/>
    </row>
    <row r="359" spans="12:26" x14ac:dyDescent="0.25">
      <c r="L359" s="159"/>
      <c r="M359" s="159"/>
      <c r="N359" s="248"/>
      <c r="O359" s="248"/>
      <c r="P359" s="248"/>
      <c r="Q359" s="248"/>
      <c r="R359" s="248"/>
      <c r="S359" s="248"/>
      <c r="T359" s="248"/>
      <c r="U359" s="248"/>
      <c r="V359" s="248"/>
      <c r="W359" s="248"/>
      <c r="X359" s="248"/>
      <c r="Y359" s="248"/>
      <c r="Z359" s="248"/>
    </row>
    <row r="360" spans="12:26" x14ac:dyDescent="0.25">
      <c r="L360" s="40"/>
      <c r="M360" s="40"/>
      <c r="N360" s="248"/>
      <c r="O360" s="248"/>
      <c r="P360" s="248"/>
      <c r="Q360" s="248"/>
      <c r="R360" s="248"/>
      <c r="S360" s="248"/>
      <c r="T360" s="248"/>
      <c r="U360" s="248"/>
      <c r="V360" s="248"/>
      <c r="W360" s="248"/>
      <c r="X360" s="248"/>
      <c r="Y360" s="248"/>
      <c r="Z360" s="248"/>
    </row>
    <row r="361" spans="12:26" x14ac:dyDescent="0.25">
      <c r="L361" s="159"/>
      <c r="M361" s="159"/>
      <c r="N361" s="248"/>
      <c r="O361" s="248"/>
      <c r="P361" s="248"/>
      <c r="Q361" s="248"/>
      <c r="R361" s="248"/>
      <c r="S361" s="248"/>
      <c r="T361" s="248"/>
      <c r="U361" s="248"/>
      <c r="V361" s="248"/>
      <c r="W361" s="248"/>
      <c r="X361" s="248"/>
      <c r="Y361" s="248"/>
      <c r="Z361" s="248"/>
    </row>
    <row r="362" spans="12:26" x14ac:dyDescent="0.25">
      <c r="L362" s="159"/>
      <c r="M362" s="159"/>
      <c r="N362" s="248"/>
      <c r="O362" s="248"/>
      <c r="P362" s="248"/>
      <c r="Q362" s="248"/>
      <c r="R362" s="248"/>
      <c r="S362" s="248"/>
      <c r="T362" s="248"/>
      <c r="U362" s="248"/>
      <c r="V362" s="248"/>
      <c r="W362" s="248"/>
      <c r="X362" s="248"/>
      <c r="Y362" s="248"/>
      <c r="Z362" s="248"/>
    </row>
    <row r="363" spans="12:26" x14ac:dyDescent="0.25">
      <c r="L363" s="159"/>
      <c r="M363" s="159"/>
      <c r="N363" s="248"/>
      <c r="O363" s="248"/>
      <c r="P363" s="248"/>
      <c r="Q363" s="248"/>
      <c r="R363" s="248"/>
      <c r="S363" s="248"/>
      <c r="T363" s="248"/>
      <c r="U363" s="248"/>
      <c r="V363" s="248"/>
      <c r="W363" s="248"/>
      <c r="X363" s="248"/>
      <c r="Y363" s="248"/>
      <c r="Z363" s="248"/>
    </row>
    <row r="364" spans="12:26" x14ac:dyDescent="0.25">
      <c r="L364" s="40"/>
      <c r="M364" s="40"/>
      <c r="N364" s="248"/>
      <c r="O364" s="248"/>
      <c r="P364" s="248"/>
      <c r="Q364" s="248"/>
      <c r="R364" s="248"/>
      <c r="S364" s="248"/>
      <c r="T364" s="248"/>
      <c r="U364" s="248"/>
      <c r="V364" s="248"/>
      <c r="W364" s="248"/>
      <c r="X364" s="248"/>
      <c r="Y364" s="248"/>
      <c r="Z364" s="248"/>
    </row>
    <row r="365" spans="12:26" x14ac:dyDescent="0.25">
      <c r="L365" s="40"/>
      <c r="M365" s="40"/>
      <c r="N365" s="248"/>
      <c r="O365" s="248"/>
      <c r="P365" s="248"/>
      <c r="Q365" s="248"/>
      <c r="R365" s="248"/>
      <c r="S365" s="248"/>
      <c r="T365" s="248"/>
      <c r="U365" s="248"/>
      <c r="V365" s="248"/>
      <c r="W365" s="248"/>
      <c r="X365" s="248"/>
      <c r="Y365" s="248"/>
      <c r="Z365" s="248"/>
    </row>
    <row r="366" spans="12:26" x14ac:dyDescent="0.25">
      <c r="L366" s="159"/>
      <c r="M366" s="159"/>
      <c r="N366" s="248"/>
      <c r="O366" s="248"/>
      <c r="P366" s="248"/>
      <c r="Q366" s="248"/>
      <c r="R366" s="248"/>
      <c r="S366" s="248"/>
      <c r="T366" s="248"/>
      <c r="U366" s="248"/>
      <c r="V366" s="248"/>
      <c r="W366" s="248"/>
      <c r="X366" s="248"/>
      <c r="Y366" s="248"/>
      <c r="Z366" s="248"/>
    </row>
    <row r="367" spans="12:26" x14ac:dyDescent="0.25">
      <c r="L367" s="159"/>
      <c r="M367" s="159"/>
      <c r="N367" s="248"/>
      <c r="O367" s="248"/>
      <c r="P367" s="248"/>
      <c r="Q367" s="248"/>
      <c r="R367" s="248"/>
      <c r="S367" s="248"/>
      <c r="T367" s="248"/>
      <c r="U367" s="248"/>
      <c r="V367" s="248"/>
      <c r="W367" s="248"/>
      <c r="X367" s="248"/>
      <c r="Y367" s="248"/>
      <c r="Z367" s="248"/>
    </row>
    <row r="368" spans="12:26" x14ac:dyDescent="0.25">
      <c r="L368" s="159"/>
      <c r="M368" s="159"/>
      <c r="N368" s="248"/>
      <c r="O368" s="248"/>
      <c r="P368" s="248"/>
      <c r="Q368" s="248"/>
      <c r="R368" s="248"/>
      <c r="S368" s="248"/>
      <c r="T368" s="248"/>
      <c r="U368" s="248"/>
      <c r="V368" s="248"/>
      <c r="W368" s="248"/>
      <c r="X368" s="248"/>
      <c r="Y368" s="248"/>
      <c r="Z368" s="248"/>
    </row>
    <row r="369" spans="12:26" x14ac:dyDescent="0.25">
      <c r="L369" s="40"/>
      <c r="M369" s="40"/>
      <c r="N369" s="248"/>
      <c r="O369" s="248"/>
      <c r="P369" s="248"/>
      <c r="Q369" s="248"/>
      <c r="R369" s="248"/>
      <c r="S369" s="248"/>
      <c r="T369" s="248"/>
      <c r="U369" s="248"/>
      <c r="V369" s="248"/>
      <c r="W369" s="248"/>
      <c r="X369" s="248"/>
      <c r="Y369" s="248"/>
      <c r="Z369" s="248"/>
    </row>
    <row r="370" spans="12:26" x14ac:dyDescent="0.25">
      <c r="L370" s="40"/>
      <c r="M370" s="40"/>
      <c r="N370" s="248"/>
      <c r="O370" s="248"/>
      <c r="P370" s="248"/>
      <c r="Q370" s="248"/>
      <c r="R370" s="248"/>
      <c r="S370" s="248"/>
      <c r="T370" s="248"/>
      <c r="U370" s="248"/>
      <c r="V370" s="248"/>
      <c r="W370" s="248"/>
      <c r="X370" s="248"/>
      <c r="Y370" s="248"/>
      <c r="Z370" s="248"/>
    </row>
    <row r="371" spans="12:26" x14ac:dyDescent="0.25">
      <c r="L371" s="159"/>
      <c r="M371" s="159"/>
      <c r="N371" s="248"/>
      <c r="O371" s="248"/>
      <c r="P371" s="248"/>
      <c r="Q371" s="248"/>
      <c r="R371" s="248"/>
      <c r="S371" s="248"/>
      <c r="T371" s="248"/>
      <c r="U371" s="248"/>
      <c r="V371" s="248"/>
      <c r="W371" s="248"/>
      <c r="X371" s="248"/>
      <c r="Y371" s="248"/>
      <c r="Z371" s="248"/>
    </row>
    <row r="372" spans="12:26" x14ac:dyDescent="0.25">
      <c r="L372" s="40"/>
      <c r="M372" s="40"/>
      <c r="N372" s="248"/>
      <c r="O372" s="248"/>
      <c r="P372" s="248"/>
      <c r="Q372" s="248"/>
      <c r="R372" s="248"/>
      <c r="S372" s="248"/>
      <c r="T372" s="248"/>
      <c r="U372" s="248"/>
      <c r="V372" s="248"/>
      <c r="W372" s="248"/>
      <c r="X372" s="248"/>
      <c r="Y372" s="248"/>
      <c r="Z372" s="248"/>
    </row>
    <row r="373" spans="12:26" x14ac:dyDescent="0.25">
      <c r="L373" s="40"/>
      <c r="M373" s="40"/>
      <c r="N373" s="248"/>
      <c r="O373" s="248"/>
      <c r="P373" s="248"/>
      <c r="Q373" s="248"/>
      <c r="R373" s="248"/>
      <c r="S373" s="248"/>
      <c r="T373" s="248"/>
      <c r="U373" s="248"/>
      <c r="V373" s="248"/>
      <c r="W373" s="248"/>
      <c r="X373" s="248"/>
      <c r="Y373" s="248"/>
      <c r="Z373" s="248"/>
    </row>
    <row r="374" spans="12:26" x14ac:dyDescent="0.25">
      <c r="L374" s="40"/>
      <c r="M374" s="40"/>
      <c r="N374" s="248"/>
      <c r="O374" s="248"/>
      <c r="P374" s="248"/>
      <c r="Q374" s="248"/>
      <c r="R374" s="248"/>
      <c r="S374" s="248"/>
      <c r="T374" s="248"/>
      <c r="U374" s="248"/>
      <c r="V374" s="248"/>
      <c r="W374" s="248"/>
      <c r="X374" s="248"/>
      <c r="Y374" s="248"/>
      <c r="Z374" s="248"/>
    </row>
    <row r="375" spans="12:26" x14ac:dyDescent="0.25">
      <c r="L375" s="40"/>
      <c r="M375" s="40"/>
      <c r="N375" s="248"/>
      <c r="O375" s="248"/>
      <c r="P375" s="248"/>
      <c r="Q375" s="248"/>
      <c r="R375" s="248"/>
      <c r="S375" s="248"/>
      <c r="T375" s="248"/>
      <c r="U375" s="248"/>
      <c r="V375" s="248"/>
      <c r="W375" s="248"/>
      <c r="X375" s="248"/>
      <c r="Y375" s="248"/>
      <c r="Z375" s="248"/>
    </row>
    <row r="376" spans="12:26" x14ac:dyDescent="0.25">
      <c r="L376" s="40"/>
      <c r="M376" s="40"/>
      <c r="N376" s="248"/>
      <c r="O376" s="248"/>
      <c r="P376" s="248"/>
      <c r="Q376" s="248"/>
      <c r="R376" s="248"/>
      <c r="S376" s="248"/>
      <c r="T376" s="248"/>
      <c r="U376" s="248"/>
      <c r="V376" s="248"/>
      <c r="W376" s="248"/>
      <c r="X376" s="248"/>
      <c r="Y376" s="248"/>
      <c r="Z376" s="248"/>
    </row>
    <row r="377" spans="12:26" x14ac:dyDescent="0.25">
      <c r="L377" s="40"/>
      <c r="M377" s="40"/>
      <c r="N377" s="248"/>
      <c r="O377" s="248"/>
      <c r="P377" s="248"/>
      <c r="Q377" s="248"/>
      <c r="R377" s="248"/>
      <c r="S377" s="248"/>
      <c r="T377" s="248"/>
      <c r="U377" s="248"/>
      <c r="V377" s="248"/>
      <c r="W377" s="248"/>
      <c r="X377" s="248"/>
      <c r="Y377" s="248"/>
      <c r="Z377" s="248"/>
    </row>
    <row r="378" spans="12:26" x14ac:dyDescent="0.25">
      <c r="L378" s="40"/>
      <c r="M378" s="40"/>
      <c r="N378" s="248"/>
      <c r="O378" s="248"/>
      <c r="P378" s="248"/>
      <c r="Q378" s="248"/>
      <c r="R378" s="248"/>
      <c r="S378" s="248"/>
      <c r="T378" s="248"/>
      <c r="U378" s="248"/>
      <c r="V378" s="248"/>
      <c r="W378" s="248"/>
      <c r="X378" s="248"/>
      <c r="Y378" s="248"/>
      <c r="Z378" s="248"/>
    </row>
    <row r="379" spans="12:26" x14ac:dyDescent="0.25">
      <c r="L379" s="40"/>
      <c r="M379" s="40"/>
      <c r="N379" s="248"/>
      <c r="O379" s="248"/>
      <c r="P379" s="248"/>
      <c r="Q379" s="248"/>
      <c r="R379" s="248"/>
      <c r="S379" s="248"/>
      <c r="T379" s="248"/>
      <c r="U379" s="248"/>
      <c r="V379" s="248"/>
      <c r="W379" s="248"/>
      <c r="X379" s="248"/>
      <c r="Y379" s="248"/>
      <c r="Z379" s="248"/>
    </row>
    <row r="380" spans="12:26" x14ac:dyDescent="0.25">
      <c r="L380" s="40"/>
      <c r="M380" s="40"/>
      <c r="N380" s="248"/>
      <c r="O380" s="248"/>
      <c r="P380" s="248"/>
      <c r="Q380" s="248"/>
      <c r="R380" s="248"/>
      <c r="S380" s="248"/>
      <c r="T380" s="248"/>
      <c r="U380" s="248"/>
      <c r="V380" s="248"/>
      <c r="W380" s="248"/>
      <c r="X380" s="248"/>
      <c r="Y380" s="248"/>
      <c r="Z380" s="248"/>
    </row>
    <row r="381" spans="12:26" x14ac:dyDescent="0.25">
      <c r="L381" s="40"/>
      <c r="M381" s="40"/>
      <c r="N381" s="248"/>
      <c r="O381" s="248"/>
      <c r="P381" s="248"/>
      <c r="Q381" s="248"/>
      <c r="R381" s="248"/>
      <c r="S381" s="248"/>
      <c r="T381" s="248"/>
      <c r="U381" s="248"/>
      <c r="V381" s="248"/>
      <c r="W381" s="248"/>
      <c r="X381" s="248"/>
      <c r="Y381" s="248"/>
      <c r="Z381" s="248"/>
    </row>
    <row r="382" spans="12:26" x14ac:dyDescent="0.25">
      <c r="L382" s="40"/>
      <c r="M382" s="40"/>
      <c r="N382" s="248"/>
      <c r="O382" s="248"/>
      <c r="P382" s="248"/>
      <c r="Q382" s="248"/>
      <c r="R382" s="248"/>
      <c r="S382" s="248"/>
      <c r="T382" s="248"/>
      <c r="U382" s="248"/>
      <c r="V382" s="248"/>
      <c r="W382" s="248"/>
      <c r="X382" s="248"/>
      <c r="Y382" s="248"/>
      <c r="Z382" s="248"/>
    </row>
    <row r="383" spans="12:26" x14ac:dyDescent="0.25">
      <c r="L383" s="40"/>
      <c r="M383" s="40"/>
      <c r="N383" s="248"/>
      <c r="O383" s="248"/>
      <c r="P383" s="248"/>
      <c r="Q383" s="248"/>
      <c r="R383" s="248"/>
      <c r="S383" s="248"/>
      <c r="T383" s="248"/>
      <c r="U383" s="248"/>
      <c r="V383" s="248"/>
      <c r="W383" s="248"/>
      <c r="X383" s="248"/>
      <c r="Y383" s="248"/>
      <c r="Z383" s="248"/>
    </row>
    <row r="384" spans="12:26" x14ac:dyDescent="0.25">
      <c r="L384" s="40"/>
      <c r="M384" s="40"/>
      <c r="N384" s="248"/>
      <c r="O384" s="248"/>
      <c r="P384" s="248"/>
      <c r="Q384" s="248"/>
      <c r="R384" s="248"/>
      <c r="S384" s="248"/>
      <c r="T384" s="248"/>
      <c r="U384" s="248"/>
      <c r="V384" s="248"/>
      <c r="W384" s="248"/>
      <c r="X384" s="248"/>
      <c r="Y384" s="248"/>
      <c r="Z384" s="248"/>
    </row>
    <row r="385" spans="12:26" x14ac:dyDescent="0.25">
      <c r="L385" s="40"/>
      <c r="M385" s="40"/>
      <c r="N385" s="248"/>
      <c r="O385" s="248"/>
      <c r="P385" s="248"/>
      <c r="Q385" s="248"/>
      <c r="R385" s="248"/>
      <c r="S385" s="248"/>
      <c r="T385" s="248"/>
      <c r="U385" s="248"/>
      <c r="V385" s="248"/>
      <c r="W385" s="248"/>
      <c r="X385" s="248"/>
      <c r="Y385" s="248"/>
      <c r="Z385" s="248"/>
    </row>
    <row r="386" spans="12:26" x14ac:dyDescent="0.25">
      <c r="L386" s="40"/>
      <c r="M386" s="40"/>
      <c r="N386" s="248"/>
      <c r="O386" s="248"/>
      <c r="P386" s="248"/>
      <c r="Q386" s="248"/>
      <c r="R386" s="248"/>
      <c r="S386" s="248"/>
      <c r="T386" s="248"/>
      <c r="U386" s="248"/>
      <c r="V386" s="248"/>
      <c r="W386" s="248"/>
      <c r="X386" s="248"/>
      <c r="Y386" s="248"/>
      <c r="Z386" s="248"/>
    </row>
    <row r="387" spans="12:26" x14ac:dyDescent="0.25">
      <c r="L387" s="159"/>
      <c r="M387" s="159"/>
      <c r="N387" s="248"/>
      <c r="O387" s="248"/>
      <c r="P387" s="248"/>
      <c r="Q387" s="248"/>
      <c r="R387" s="248"/>
      <c r="S387" s="248"/>
      <c r="T387" s="248"/>
      <c r="U387" s="248"/>
      <c r="V387" s="248"/>
      <c r="W387" s="248"/>
      <c r="X387" s="248"/>
      <c r="Y387" s="248"/>
      <c r="Z387" s="248"/>
    </row>
    <row r="388" spans="12:26" x14ac:dyDescent="0.25">
      <c r="L388" s="40"/>
      <c r="M388" s="40"/>
      <c r="N388" s="248"/>
      <c r="O388" s="248"/>
      <c r="P388" s="248"/>
      <c r="Q388" s="248"/>
      <c r="R388" s="248"/>
      <c r="S388" s="248"/>
      <c r="T388" s="248"/>
      <c r="U388" s="248"/>
      <c r="V388" s="248"/>
      <c r="W388" s="248"/>
      <c r="X388" s="248"/>
      <c r="Y388" s="248"/>
      <c r="Z388" s="248"/>
    </row>
    <row r="389" spans="12:26" x14ac:dyDescent="0.25">
      <c r="L389" s="40"/>
      <c r="M389" s="40"/>
      <c r="N389" s="248"/>
      <c r="O389" s="248"/>
      <c r="P389" s="248"/>
      <c r="Q389" s="248"/>
      <c r="R389" s="248"/>
      <c r="S389" s="248"/>
      <c r="T389" s="248"/>
      <c r="U389" s="248"/>
      <c r="V389" s="248"/>
      <c r="W389" s="248"/>
      <c r="X389" s="248"/>
      <c r="Y389" s="248"/>
      <c r="Z389" s="248"/>
    </row>
    <row r="390" spans="12:26" x14ac:dyDescent="0.25">
      <c r="L390" s="159"/>
      <c r="M390" s="159"/>
      <c r="N390" s="248"/>
      <c r="O390" s="248"/>
      <c r="P390" s="248"/>
      <c r="Q390" s="248"/>
      <c r="R390" s="248"/>
      <c r="S390" s="248"/>
      <c r="T390" s="248"/>
      <c r="U390" s="248"/>
      <c r="V390" s="248"/>
      <c r="W390" s="248"/>
      <c r="X390" s="248"/>
      <c r="Y390" s="248"/>
      <c r="Z390" s="248"/>
    </row>
    <row r="391" spans="12:26" x14ac:dyDescent="0.25">
      <c r="L391" s="159"/>
      <c r="M391" s="159"/>
      <c r="N391" s="248"/>
      <c r="O391" s="248"/>
      <c r="P391" s="248"/>
      <c r="Q391" s="248"/>
      <c r="R391" s="248"/>
      <c r="S391" s="248"/>
      <c r="T391" s="248"/>
      <c r="U391" s="248"/>
      <c r="V391" s="248"/>
      <c r="W391" s="248"/>
      <c r="X391" s="248"/>
      <c r="Y391" s="248"/>
      <c r="Z391" s="248"/>
    </row>
    <row r="392" spans="12:26" x14ac:dyDescent="0.25">
      <c r="L392" s="40"/>
      <c r="M392" s="40"/>
      <c r="N392" s="248"/>
      <c r="O392" s="248"/>
      <c r="P392" s="248"/>
      <c r="Q392" s="248"/>
      <c r="R392" s="248"/>
      <c r="S392" s="248"/>
      <c r="T392" s="248"/>
      <c r="U392" s="248"/>
      <c r="V392" s="248"/>
      <c r="W392" s="248"/>
      <c r="X392" s="248"/>
      <c r="Y392" s="248"/>
      <c r="Z392" s="248"/>
    </row>
    <row r="393" spans="12:26" x14ac:dyDescent="0.25">
      <c r="L393" s="40"/>
      <c r="M393" s="40"/>
      <c r="N393" s="248"/>
      <c r="O393" s="248"/>
      <c r="P393" s="248"/>
      <c r="Q393" s="248"/>
      <c r="R393" s="248"/>
      <c r="S393" s="248"/>
      <c r="T393" s="248"/>
      <c r="U393" s="248"/>
      <c r="V393" s="248"/>
      <c r="W393" s="248"/>
      <c r="X393" s="248"/>
      <c r="Y393" s="248"/>
      <c r="Z393" s="248"/>
    </row>
    <row r="394" spans="12:26" x14ac:dyDescent="0.25">
      <c r="L394" s="159"/>
      <c r="M394" s="159"/>
      <c r="N394" s="248"/>
      <c r="O394" s="248"/>
      <c r="P394" s="248"/>
      <c r="Q394" s="248"/>
      <c r="R394" s="248"/>
      <c r="S394" s="248"/>
      <c r="T394" s="248"/>
      <c r="U394" s="248"/>
      <c r="V394" s="248"/>
      <c r="W394" s="248"/>
      <c r="X394" s="248"/>
      <c r="Y394" s="248"/>
      <c r="Z394" s="248"/>
    </row>
    <row r="395" spans="12:26" x14ac:dyDescent="0.25">
      <c r="L395" s="159"/>
      <c r="M395" s="159"/>
      <c r="N395" s="248"/>
      <c r="O395" s="248"/>
      <c r="P395" s="248"/>
      <c r="Q395" s="248"/>
      <c r="R395" s="248"/>
      <c r="S395" s="248"/>
      <c r="T395" s="248"/>
      <c r="U395" s="248"/>
      <c r="V395" s="248"/>
      <c r="W395" s="248"/>
      <c r="X395" s="248"/>
      <c r="Y395" s="248"/>
      <c r="Z395" s="248"/>
    </row>
    <row r="396" spans="12:26" x14ac:dyDescent="0.25">
      <c r="L396" s="40"/>
      <c r="M396" s="40"/>
      <c r="N396" s="248"/>
      <c r="O396" s="248"/>
      <c r="P396" s="248"/>
      <c r="Q396" s="248"/>
      <c r="R396" s="248"/>
      <c r="S396" s="248"/>
      <c r="T396" s="248"/>
      <c r="U396" s="248"/>
      <c r="V396" s="248"/>
      <c r="W396" s="248"/>
      <c r="X396" s="248"/>
      <c r="Y396" s="248"/>
      <c r="Z396" s="248"/>
    </row>
    <row r="397" spans="12:26" x14ac:dyDescent="0.25">
      <c r="L397" s="40"/>
      <c r="M397" s="40"/>
      <c r="N397" s="248"/>
      <c r="O397" s="248"/>
      <c r="P397" s="248"/>
      <c r="Q397" s="248"/>
      <c r="R397" s="248"/>
      <c r="S397" s="248"/>
      <c r="T397" s="248"/>
      <c r="U397" s="248"/>
      <c r="V397" s="248"/>
      <c r="W397" s="248"/>
      <c r="X397" s="248"/>
      <c r="Y397" s="248"/>
      <c r="Z397" s="248"/>
    </row>
    <row r="398" spans="12:26" x14ac:dyDescent="0.25">
      <c r="N398" s="248"/>
      <c r="O398" s="248"/>
      <c r="P398" s="248"/>
      <c r="Q398" s="248"/>
      <c r="R398" s="248"/>
      <c r="S398" s="248"/>
      <c r="T398" s="248"/>
      <c r="U398" s="248"/>
      <c r="V398" s="248"/>
      <c r="W398" s="248"/>
      <c r="X398" s="248"/>
      <c r="Y398" s="248"/>
      <c r="Z398" s="248"/>
    </row>
    <row r="399" spans="12:26" x14ac:dyDescent="0.25">
      <c r="N399" s="248"/>
      <c r="O399" s="248"/>
      <c r="P399" s="248"/>
      <c r="Q399" s="248"/>
      <c r="R399" s="248"/>
      <c r="S399" s="248"/>
      <c r="T399" s="248"/>
      <c r="U399" s="248"/>
      <c r="V399" s="248"/>
      <c r="W399" s="248"/>
      <c r="X399" s="248"/>
      <c r="Y399" s="248"/>
      <c r="Z399" s="248"/>
    </row>
    <row r="400" spans="12:26" x14ac:dyDescent="0.25">
      <c r="N400" s="248"/>
      <c r="O400" s="248"/>
      <c r="P400" s="248"/>
      <c r="Q400" s="248"/>
      <c r="R400" s="248"/>
      <c r="S400" s="248"/>
      <c r="T400" s="248"/>
      <c r="U400" s="248"/>
      <c r="V400" s="248"/>
      <c r="W400" s="248"/>
      <c r="X400" s="248"/>
      <c r="Y400" s="248"/>
      <c r="Z400" s="248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D748"/>
  <sheetViews>
    <sheetView zoomScale="77" zoomScaleNormal="77" workbookViewId="0">
      <pane xSplit="2" ySplit="1" topLeftCell="T2" activePane="bottomRight" state="frozen"/>
      <selection pane="topRight" activeCell="C1" sqref="C1"/>
      <selection pane="bottomLeft" activeCell="A2" sqref="A2"/>
      <selection pane="bottomRight" activeCell="V2" sqref="V2:V397"/>
    </sheetView>
  </sheetViews>
  <sheetFormatPr baseColWidth="10" defaultColWidth="11.453125" defaultRowHeight="12.5" x14ac:dyDescent="0.25"/>
  <cols>
    <col min="1" max="1" width="13.26953125" style="246" customWidth="1"/>
    <col min="2" max="3" width="21" style="246" customWidth="1"/>
    <col min="4" max="4" width="29.453125" style="246" customWidth="1"/>
    <col min="5" max="7" width="22" style="246" customWidth="1"/>
    <col min="8" max="8" width="25.81640625" style="246" customWidth="1"/>
    <col min="9" max="10" width="30.81640625" style="246" customWidth="1"/>
    <col min="11" max="11" width="27.7265625" style="246" customWidth="1"/>
    <col min="12" max="13" width="22" style="246" customWidth="1"/>
    <col min="14" max="14" width="21.26953125" style="246" customWidth="1"/>
    <col min="15" max="16" width="30.54296875" style="246" customWidth="1"/>
    <col min="17" max="17" width="24.26953125" style="246" customWidth="1"/>
    <col min="18" max="19" width="22.7265625" style="246" customWidth="1"/>
    <col min="20" max="20" width="19.453125" style="246" customWidth="1"/>
    <col min="21" max="22" width="20.1796875" style="246" customWidth="1"/>
    <col min="23" max="24" width="29" style="246" customWidth="1"/>
    <col min="25" max="25" width="22.1796875" style="246" customWidth="1"/>
    <col min="26" max="26" width="24.453125" style="246" customWidth="1"/>
    <col min="27" max="27" width="36" style="246" customWidth="1"/>
    <col min="28" max="28" width="32.54296875" style="246" customWidth="1"/>
    <col min="29" max="29" width="34.81640625" style="246" customWidth="1"/>
    <col min="30" max="30" width="31.54296875" style="246" customWidth="1"/>
    <col min="31" max="16384" width="11.453125" style="246"/>
  </cols>
  <sheetData>
    <row r="1" spans="1:30" s="248" customFormat="1" x14ac:dyDescent="0.25">
      <c r="A1" s="20" t="s">
        <v>343</v>
      </c>
      <c r="B1" s="14" t="s">
        <v>887</v>
      </c>
      <c r="C1" s="14" t="s">
        <v>1001</v>
      </c>
      <c r="D1" s="14" t="s">
        <v>1000</v>
      </c>
      <c r="E1" s="21" t="s">
        <v>934</v>
      </c>
      <c r="F1" s="21" t="s">
        <v>958</v>
      </c>
      <c r="G1" s="21" t="s">
        <v>957</v>
      </c>
      <c r="H1" s="21" t="s">
        <v>935</v>
      </c>
      <c r="I1" s="21" t="s">
        <v>955</v>
      </c>
      <c r="J1" s="22" t="s">
        <v>1004</v>
      </c>
      <c r="K1" s="22" t="s">
        <v>959</v>
      </c>
      <c r="L1" s="22" t="s">
        <v>960</v>
      </c>
      <c r="M1" s="23" t="s">
        <v>1005</v>
      </c>
      <c r="N1" s="23" t="s">
        <v>961</v>
      </c>
      <c r="O1" s="23" t="s">
        <v>962</v>
      </c>
      <c r="P1" s="71" t="s">
        <v>963</v>
      </c>
      <c r="Q1" s="71" t="s">
        <v>963</v>
      </c>
      <c r="R1" s="71" t="s">
        <v>964</v>
      </c>
      <c r="S1" s="24" t="s">
        <v>1006</v>
      </c>
      <c r="T1" s="24" t="s">
        <v>965</v>
      </c>
      <c r="U1" s="160" t="s">
        <v>966</v>
      </c>
      <c r="V1" s="25" t="s">
        <v>1007</v>
      </c>
      <c r="W1" s="25" t="s">
        <v>967</v>
      </c>
      <c r="X1" s="138" t="s">
        <v>968</v>
      </c>
      <c r="Y1" s="26" t="s">
        <v>970</v>
      </c>
      <c r="Z1" s="27" t="s">
        <v>969</v>
      </c>
      <c r="AA1" s="108" t="s">
        <v>998</v>
      </c>
      <c r="AB1" s="109" t="s">
        <v>999</v>
      </c>
      <c r="AC1" s="108" t="s">
        <v>986</v>
      </c>
      <c r="AD1" s="109" t="s">
        <v>987</v>
      </c>
    </row>
    <row r="2" spans="1:30" x14ac:dyDescent="0.25">
      <c r="A2" s="41" t="s">
        <v>739</v>
      </c>
      <c r="B2" s="16" t="s">
        <v>777</v>
      </c>
      <c r="C2" s="246">
        <v>629047</v>
      </c>
      <c r="D2" s="42">
        <v>4559.0421439155689</v>
      </c>
      <c r="E2" s="43">
        <v>1</v>
      </c>
      <c r="F2" s="43">
        <v>2</v>
      </c>
      <c r="G2" s="43" t="s">
        <v>1003</v>
      </c>
      <c r="H2" s="43" t="s">
        <v>1003</v>
      </c>
      <c r="I2" s="43" t="s">
        <v>1003</v>
      </c>
      <c r="J2" s="17">
        <v>1</v>
      </c>
      <c r="K2" s="356">
        <v>2</v>
      </c>
      <c r="L2" s="17">
        <v>40</v>
      </c>
      <c r="M2" s="57"/>
      <c r="N2" s="57"/>
      <c r="O2" s="57"/>
      <c r="P2" s="44">
        <v>4</v>
      </c>
      <c r="Q2" s="358">
        <v>15</v>
      </c>
      <c r="R2" s="44">
        <v>910.798</v>
      </c>
      <c r="S2" s="45">
        <v>2</v>
      </c>
      <c r="T2" s="359">
        <v>4</v>
      </c>
      <c r="U2" s="45">
        <v>91.88</v>
      </c>
      <c r="V2" s="46"/>
      <c r="W2" s="46"/>
      <c r="X2" s="46"/>
      <c r="Y2" s="17">
        <f t="shared" ref="Y2:Y65" si="0">F2+K2+N2+Q2+T2+W2</f>
        <v>23</v>
      </c>
      <c r="Z2" s="17">
        <f>L2+O2+R2+U2+X2</f>
        <v>1042.6779999999999</v>
      </c>
      <c r="AA2" s="121">
        <v>501</v>
      </c>
      <c r="AB2" s="121">
        <v>132</v>
      </c>
      <c r="AC2" s="121">
        <v>931</v>
      </c>
      <c r="AD2" s="121">
        <v>163</v>
      </c>
    </row>
    <row r="3" spans="1:30" x14ac:dyDescent="0.25">
      <c r="A3" s="41" t="s">
        <v>738</v>
      </c>
      <c r="B3" s="16" t="s">
        <v>64</v>
      </c>
      <c r="C3" s="246">
        <v>502211</v>
      </c>
      <c r="D3" s="42">
        <v>3639.793392446004</v>
      </c>
      <c r="E3" s="43"/>
      <c r="F3" s="43"/>
      <c r="G3" s="43"/>
      <c r="H3" s="43"/>
      <c r="I3" s="43"/>
      <c r="J3" s="17">
        <v>1</v>
      </c>
      <c r="K3" s="356">
        <v>1</v>
      </c>
      <c r="L3" s="17">
        <v>790</v>
      </c>
      <c r="M3" s="57"/>
      <c r="N3" s="57"/>
      <c r="O3" s="57"/>
      <c r="P3" s="44">
        <v>3</v>
      </c>
      <c r="Q3" s="358">
        <v>6</v>
      </c>
      <c r="R3" s="44">
        <v>317.57</v>
      </c>
      <c r="S3" s="45"/>
      <c r="T3" s="45"/>
      <c r="U3" s="45"/>
      <c r="V3" s="46">
        <v>4</v>
      </c>
      <c r="W3" s="360">
        <v>8</v>
      </c>
      <c r="X3" s="46">
        <v>1395</v>
      </c>
      <c r="Y3" s="17">
        <f t="shared" si="0"/>
        <v>15</v>
      </c>
      <c r="Z3" s="17">
        <f t="shared" ref="Z3:Z65" si="1">G3+L3+O3+R3+U3+X3</f>
        <v>2502.5699999999997</v>
      </c>
      <c r="AA3" s="121">
        <v>82</v>
      </c>
      <c r="AB3" s="121">
        <v>31</v>
      </c>
      <c r="AC3" s="121">
        <v>169</v>
      </c>
      <c r="AD3" s="121">
        <v>69</v>
      </c>
    </row>
    <row r="4" spans="1:30" x14ac:dyDescent="0.25">
      <c r="A4" s="41" t="s">
        <v>737</v>
      </c>
      <c r="B4" s="16" t="s">
        <v>82</v>
      </c>
      <c r="C4" s="246">
        <v>584580</v>
      </c>
      <c r="D4" s="42">
        <v>4236.7658640612908</v>
      </c>
      <c r="E4" s="43">
        <v>2</v>
      </c>
      <c r="F4" s="43">
        <v>2</v>
      </c>
      <c r="G4" s="43" t="s">
        <v>1003</v>
      </c>
      <c r="H4" s="43" t="s">
        <v>1003</v>
      </c>
      <c r="I4" s="43" t="s">
        <v>1003</v>
      </c>
      <c r="J4" s="17"/>
      <c r="K4" s="17"/>
      <c r="L4" s="17"/>
      <c r="M4" s="57"/>
      <c r="N4" s="57"/>
      <c r="O4" s="57"/>
      <c r="P4" s="44"/>
      <c r="Q4" s="44"/>
      <c r="R4" s="44"/>
      <c r="S4" s="45"/>
      <c r="T4" s="45"/>
      <c r="U4" s="45"/>
      <c r="V4" s="46"/>
      <c r="W4" s="46"/>
      <c r="X4" s="46"/>
      <c r="Y4" s="17">
        <f t="shared" si="0"/>
        <v>2</v>
      </c>
      <c r="Z4" s="17">
        <f>L4+O4+R4+U4+X4</f>
        <v>0</v>
      </c>
      <c r="AA4" s="121">
        <v>282</v>
      </c>
      <c r="AB4" s="121">
        <v>174</v>
      </c>
      <c r="AC4" s="121">
        <v>532</v>
      </c>
      <c r="AD4" s="121">
        <v>321</v>
      </c>
    </row>
    <row r="5" spans="1:30" x14ac:dyDescent="0.25">
      <c r="A5" s="41" t="s">
        <v>736</v>
      </c>
      <c r="B5" s="16" t="s">
        <v>158</v>
      </c>
      <c r="C5" s="246">
        <v>228426</v>
      </c>
      <c r="D5" s="42">
        <v>1655.5261542715532</v>
      </c>
      <c r="E5" s="43">
        <v>1</v>
      </c>
      <c r="F5" s="43">
        <v>5</v>
      </c>
      <c r="G5" s="43" t="s">
        <v>1003</v>
      </c>
      <c r="H5" s="43" t="s">
        <v>1003</v>
      </c>
      <c r="I5" s="43" t="s">
        <v>1003</v>
      </c>
      <c r="J5" s="17">
        <v>2</v>
      </c>
      <c r="K5" s="356">
        <v>5</v>
      </c>
      <c r="L5" s="17">
        <v>59.802</v>
      </c>
      <c r="M5" s="57"/>
      <c r="N5" s="57"/>
      <c r="O5" s="57"/>
      <c r="P5" s="44">
        <v>4</v>
      </c>
      <c r="Q5" s="358">
        <v>8</v>
      </c>
      <c r="R5" s="44">
        <v>131.60499999999999</v>
      </c>
      <c r="S5" s="45"/>
      <c r="T5" s="45"/>
      <c r="U5" s="45"/>
      <c r="V5" s="46"/>
      <c r="W5" s="46"/>
      <c r="X5" s="46"/>
      <c r="Y5" s="17">
        <f t="shared" si="0"/>
        <v>18</v>
      </c>
      <c r="Z5" s="17">
        <f>L5+O5+R5+U5+X5</f>
        <v>191.40699999999998</v>
      </c>
      <c r="AA5" s="121">
        <v>39</v>
      </c>
      <c r="AB5" s="121">
        <v>29</v>
      </c>
      <c r="AC5" s="121">
        <v>75</v>
      </c>
      <c r="AD5" s="121">
        <v>56</v>
      </c>
    </row>
    <row r="6" spans="1:30" x14ac:dyDescent="0.25">
      <c r="A6" s="41" t="s">
        <v>735</v>
      </c>
      <c r="B6" s="16" t="s">
        <v>794</v>
      </c>
      <c r="C6" s="246">
        <v>268465</v>
      </c>
      <c r="D6" s="42">
        <v>1945.7103351042022</v>
      </c>
      <c r="E6" s="43"/>
      <c r="F6" s="43"/>
      <c r="G6" s="43"/>
      <c r="H6" s="43"/>
      <c r="I6" s="43"/>
      <c r="J6" s="17"/>
      <c r="K6" s="17"/>
      <c r="L6" s="17"/>
      <c r="M6" s="57"/>
      <c r="N6" s="57"/>
      <c r="O6" s="57"/>
      <c r="P6" s="44"/>
      <c r="Q6" s="44"/>
      <c r="R6" s="44"/>
      <c r="S6" s="45"/>
      <c r="T6" s="45"/>
      <c r="U6" s="45"/>
      <c r="V6" s="46"/>
      <c r="W6" s="46"/>
      <c r="X6" s="46"/>
      <c r="Y6" s="17">
        <f t="shared" si="0"/>
        <v>0</v>
      </c>
      <c r="Z6" s="17">
        <f t="shared" si="1"/>
        <v>0</v>
      </c>
      <c r="AA6" s="121">
        <v>78</v>
      </c>
      <c r="AB6" s="121">
        <v>33</v>
      </c>
      <c r="AC6" s="121">
        <v>158</v>
      </c>
      <c r="AD6" s="121">
        <v>66</v>
      </c>
    </row>
    <row r="7" spans="1:30" x14ac:dyDescent="0.25">
      <c r="A7" s="41" t="s">
        <v>734</v>
      </c>
      <c r="B7" s="16" t="s">
        <v>829</v>
      </c>
      <c r="C7" s="246">
        <v>172404</v>
      </c>
      <c r="D7" s="42">
        <v>1249.5045708502221</v>
      </c>
      <c r="E7" s="43"/>
      <c r="F7" s="43"/>
      <c r="G7" s="43"/>
      <c r="H7" s="43"/>
      <c r="I7" s="43"/>
      <c r="J7" s="17"/>
      <c r="K7" s="17"/>
      <c r="L7" s="17"/>
      <c r="M7" s="57"/>
      <c r="N7" s="57"/>
      <c r="O7" s="57"/>
      <c r="P7" s="44"/>
      <c r="Q7" s="44"/>
      <c r="R7" s="44"/>
      <c r="S7" s="45"/>
      <c r="T7" s="45"/>
      <c r="U7" s="45"/>
      <c r="V7" s="46"/>
      <c r="W7" s="46"/>
      <c r="X7" s="46"/>
      <c r="Y7" s="17">
        <f t="shared" si="0"/>
        <v>0</v>
      </c>
      <c r="Z7" s="17">
        <f t="shared" si="1"/>
        <v>0</v>
      </c>
      <c r="AA7" s="121">
        <v>13</v>
      </c>
      <c r="AB7" s="121">
        <v>11</v>
      </c>
      <c r="AC7" s="121">
        <v>27</v>
      </c>
      <c r="AD7" s="121">
        <v>23</v>
      </c>
    </row>
    <row r="8" spans="1:30" x14ac:dyDescent="0.25">
      <c r="A8" s="41" t="s">
        <v>733</v>
      </c>
      <c r="B8" s="16" t="s">
        <v>221</v>
      </c>
      <c r="C8" s="246">
        <v>210824</v>
      </c>
      <c r="D8" s="42">
        <v>1527.9549873838614</v>
      </c>
      <c r="E8" s="43">
        <v>1</v>
      </c>
      <c r="F8" s="43">
        <v>2</v>
      </c>
      <c r="G8" s="43">
        <v>61.5</v>
      </c>
      <c r="H8" s="43">
        <v>414.03300000000002</v>
      </c>
      <c r="I8" s="43">
        <v>207.01650000000001</v>
      </c>
      <c r="J8" s="17"/>
      <c r="K8" s="17"/>
      <c r="L8" s="17"/>
      <c r="M8" s="57"/>
      <c r="N8" s="57"/>
      <c r="O8" s="57"/>
      <c r="P8" s="44">
        <v>1</v>
      </c>
      <c r="Q8" s="358">
        <v>2</v>
      </c>
      <c r="R8" s="44">
        <v>33.1</v>
      </c>
      <c r="S8" s="45">
        <v>1</v>
      </c>
      <c r="T8" s="359">
        <v>3</v>
      </c>
      <c r="U8" s="45">
        <v>39.039000000000001</v>
      </c>
      <c r="V8" s="46"/>
      <c r="W8" s="46"/>
      <c r="X8" s="46"/>
      <c r="Y8" s="17">
        <f t="shared" si="0"/>
        <v>7</v>
      </c>
      <c r="Z8" s="17">
        <f t="shared" si="1"/>
        <v>133.63900000000001</v>
      </c>
      <c r="AA8" s="121">
        <v>101</v>
      </c>
      <c r="AB8" s="121">
        <v>80</v>
      </c>
      <c r="AC8" s="121">
        <v>143</v>
      </c>
      <c r="AD8" s="121">
        <v>113</v>
      </c>
    </row>
    <row r="9" spans="1:30" x14ac:dyDescent="0.25">
      <c r="A9" s="41" t="s">
        <v>732</v>
      </c>
      <c r="B9" s="16" t="s">
        <v>246</v>
      </c>
      <c r="C9" s="246">
        <v>112613</v>
      </c>
      <c r="D9" s="42">
        <v>816.16701606201752</v>
      </c>
      <c r="E9" s="43"/>
      <c r="F9" s="43"/>
      <c r="G9" s="43"/>
      <c r="H9" s="43"/>
      <c r="I9" s="43"/>
      <c r="J9" s="17"/>
      <c r="K9" s="17"/>
      <c r="L9" s="17"/>
      <c r="M9" s="57"/>
      <c r="N9" s="57"/>
      <c r="O9" s="57"/>
      <c r="P9" s="44"/>
      <c r="Q9" s="44"/>
      <c r="R9" s="44"/>
      <c r="S9" s="45"/>
      <c r="T9" s="45"/>
      <c r="U9" s="45"/>
      <c r="V9" s="46"/>
      <c r="W9" s="46"/>
      <c r="X9" s="46"/>
      <c r="Y9" s="17">
        <f t="shared" si="0"/>
        <v>0</v>
      </c>
      <c r="Z9" s="17">
        <f t="shared" si="1"/>
        <v>0</v>
      </c>
      <c r="AA9" s="121">
        <v>26</v>
      </c>
      <c r="AB9" s="121">
        <v>13</v>
      </c>
      <c r="AC9" s="121">
        <v>52</v>
      </c>
      <c r="AD9" s="121">
        <v>26</v>
      </c>
    </row>
    <row r="10" spans="1:30" x14ac:dyDescent="0.25">
      <c r="A10" s="41" t="s">
        <v>731</v>
      </c>
      <c r="B10" s="16" t="s">
        <v>277</v>
      </c>
      <c r="C10" s="246">
        <v>160643</v>
      </c>
      <c r="D10" s="42">
        <v>1164.266274419922</v>
      </c>
      <c r="E10" s="43">
        <v>1</v>
      </c>
      <c r="F10" s="43">
        <v>1</v>
      </c>
      <c r="G10" s="43"/>
      <c r="H10" s="43">
        <v>66.899000000000001</v>
      </c>
      <c r="I10" s="43">
        <v>33.4495</v>
      </c>
      <c r="J10" s="17"/>
      <c r="K10" s="17"/>
      <c r="L10" s="17"/>
      <c r="M10" s="57"/>
      <c r="N10" s="57"/>
      <c r="O10" s="57"/>
      <c r="P10" s="44"/>
      <c r="Q10" s="44"/>
      <c r="R10" s="44"/>
      <c r="S10" s="45"/>
      <c r="T10" s="45"/>
      <c r="U10" s="45"/>
      <c r="V10" s="46"/>
      <c r="W10" s="46"/>
      <c r="X10" s="46"/>
      <c r="Y10" s="17">
        <f t="shared" si="0"/>
        <v>1</v>
      </c>
      <c r="Z10" s="17">
        <f t="shared" si="1"/>
        <v>0</v>
      </c>
      <c r="AA10" s="121">
        <v>62</v>
      </c>
      <c r="AB10" s="121">
        <v>13</v>
      </c>
      <c r="AC10" s="121">
        <v>114</v>
      </c>
      <c r="AD10" s="121">
        <v>18</v>
      </c>
    </row>
    <row r="11" spans="1:30" x14ac:dyDescent="0.25">
      <c r="A11" s="41" t="s">
        <v>730</v>
      </c>
      <c r="B11" s="16" t="s">
        <v>335</v>
      </c>
      <c r="C11" s="246">
        <v>358876</v>
      </c>
      <c r="D11" s="42">
        <v>2600.9675086914708</v>
      </c>
      <c r="E11" s="43">
        <v>1</v>
      </c>
      <c r="F11" s="43">
        <v>1</v>
      </c>
      <c r="G11" s="43">
        <v>30</v>
      </c>
      <c r="H11" s="43">
        <v>104.23399999999999</v>
      </c>
      <c r="I11" s="43">
        <v>52.116999999999997</v>
      </c>
      <c r="J11" s="17"/>
      <c r="K11" s="17"/>
      <c r="L11" s="17"/>
      <c r="M11" s="57"/>
      <c r="N11" s="57"/>
      <c r="O11" s="57"/>
      <c r="P11" s="44">
        <v>2</v>
      </c>
      <c r="Q11" s="358">
        <v>6</v>
      </c>
      <c r="R11" s="44">
        <v>118.679</v>
      </c>
      <c r="S11" s="45">
        <v>1</v>
      </c>
      <c r="T11" s="359">
        <v>2</v>
      </c>
      <c r="U11" s="45">
        <v>60</v>
      </c>
      <c r="V11" s="46"/>
      <c r="W11" s="46"/>
      <c r="X11" s="46"/>
      <c r="Y11" s="17">
        <f t="shared" si="0"/>
        <v>9</v>
      </c>
      <c r="Z11" s="17">
        <f t="shared" si="1"/>
        <v>208.679</v>
      </c>
      <c r="AA11" s="121">
        <v>64</v>
      </c>
      <c r="AB11" s="121">
        <v>47</v>
      </c>
      <c r="AC11" s="121">
        <v>131</v>
      </c>
      <c r="AD11" s="121">
        <v>95</v>
      </c>
    </row>
    <row r="12" spans="1:30" x14ac:dyDescent="0.25">
      <c r="A12" s="41" t="s">
        <v>344</v>
      </c>
      <c r="B12" s="16" t="s">
        <v>27</v>
      </c>
      <c r="C12" s="246">
        <v>13341</v>
      </c>
      <c r="D12" s="42">
        <v>96.689406740637182</v>
      </c>
      <c r="E12" s="43"/>
      <c r="F12" s="43"/>
      <c r="G12" s="43"/>
      <c r="H12" s="43"/>
      <c r="I12" s="43"/>
      <c r="J12" s="17"/>
      <c r="K12" s="17"/>
      <c r="L12" s="17"/>
      <c r="M12" s="57"/>
      <c r="N12" s="57"/>
      <c r="O12" s="57"/>
      <c r="P12" s="44"/>
      <c r="Q12" s="44"/>
      <c r="R12" s="44"/>
      <c r="S12" s="45"/>
      <c r="T12" s="45"/>
      <c r="U12" s="45"/>
      <c r="V12" s="46"/>
      <c r="W12" s="46"/>
      <c r="X12" s="46"/>
      <c r="Y12" s="17">
        <f t="shared" si="0"/>
        <v>0</v>
      </c>
      <c r="Z12" s="17">
        <f t="shared" si="1"/>
        <v>0</v>
      </c>
      <c r="AA12" s="121">
        <v>8</v>
      </c>
      <c r="AB12" s="121"/>
      <c r="AC12" s="121">
        <v>16</v>
      </c>
      <c r="AD12" s="121"/>
    </row>
    <row r="13" spans="1:30" x14ac:dyDescent="0.25">
      <c r="A13" s="41" t="s">
        <v>345</v>
      </c>
      <c r="B13" s="16" t="s">
        <v>68</v>
      </c>
      <c r="C13" s="246">
        <v>31544</v>
      </c>
      <c r="D13" s="42">
        <v>228.61634406915968</v>
      </c>
      <c r="E13" s="43"/>
      <c r="F13" s="43"/>
      <c r="G13" s="43"/>
      <c r="H13" s="43"/>
      <c r="I13" s="43"/>
      <c r="J13" s="17"/>
      <c r="K13" s="17"/>
      <c r="L13" s="17"/>
      <c r="M13" s="57"/>
      <c r="N13" s="57"/>
      <c r="O13" s="57"/>
      <c r="P13" s="44"/>
      <c r="Q13" s="44"/>
      <c r="R13" s="44"/>
      <c r="S13" s="45"/>
      <c r="T13" s="45"/>
      <c r="U13" s="45"/>
      <c r="V13" s="46"/>
      <c r="W13" s="46"/>
      <c r="X13" s="46"/>
      <c r="Y13" s="17">
        <f t="shared" si="0"/>
        <v>0</v>
      </c>
      <c r="Z13" s="17">
        <f t="shared" si="1"/>
        <v>0</v>
      </c>
      <c r="AA13" s="121">
        <v>10</v>
      </c>
      <c r="AB13" s="121">
        <v>8</v>
      </c>
      <c r="AC13" s="121">
        <v>28</v>
      </c>
      <c r="AD13" s="121">
        <v>24</v>
      </c>
    </row>
    <row r="14" spans="1:30" x14ac:dyDescent="0.25">
      <c r="A14" s="41" t="s">
        <v>346</v>
      </c>
      <c r="B14" s="16" t="s">
        <v>91</v>
      </c>
      <c r="C14" s="246">
        <v>34298</v>
      </c>
      <c r="D14" s="42">
        <v>248.57606419236745</v>
      </c>
      <c r="E14" s="43"/>
      <c r="F14" s="43"/>
      <c r="G14" s="43"/>
      <c r="H14" s="43"/>
      <c r="I14" s="43"/>
      <c r="J14" s="17"/>
      <c r="K14" s="17"/>
      <c r="L14" s="17"/>
      <c r="M14" s="57"/>
      <c r="N14" s="57"/>
      <c r="O14" s="57"/>
      <c r="P14" s="44"/>
      <c r="Q14" s="44"/>
      <c r="R14" s="44"/>
      <c r="S14" s="45"/>
      <c r="T14" s="45"/>
      <c r="U14" s="45"/>
      <c r="V14" s="46"/>
      <c r="W14" s="46"/>
      <c r="X14" s="46"/>
      <c r="Y14" s="17">
        <f t="shared" si="0"/>
        <v>0</v>
      </c>
      <c r="Z14" s="17">
        <f t="shared" si="1"/>
        <v>0</v>
      </c>
      <c r="AA14" s="121">
        <v>21</v>
      </c>
      <c r="AB14" s="121">
        <v>3</v>
      </c>
      <c r="AC14" s="121">
        <v>41</v>
      </c>
      <c r="AD14" s="121">
        <v>5</v>
      </c>
    </row>
    <row r="15" spans="1:30" x14ac:dyDescent="0.25">
      <c r="A15" s="41" t="s">
        <v>347</v>
      </c>
      <c r="B15" s="16" t="s">
        <v>97</v>
      </c>
      <c r="C15" s="246">
        <v>35270</v>
      </c>
      <c r="D15" s="42">
        <v>255.62067129467607</v>
      </c>
      <c r="E15" s="43"/>
      <c r="F15" s="43"/>
      <c r="G15" s="43"/>
      <c r="H15" s="43"/>
      <c r="I15" s="43"/>
      <c r="J15" s="17"/>
      <c r="K15" s="17"/>
      <c r="L15" s="17"/>
      <c r="M15" s="57"/>
      <c r="N15" s="57"/>
      <c r="O15" s="57"/>
      <c r="P15" s="44"/>
      <c r="Q15" s="44"/>
      <c r="R15" s="44"/>
      <c r="S15" s="45"/>
      <c r="T15" s="45"/>
      <c r="U15" s="45"/>
      <c r="V15" s="46"/>
      <c r="W15" s="46"/>
      <c r="X15" s="46"/>
      <c r="Y15" s="17">
        <f t="shared" si="0"/>
        <v>0</v>
      </c>
      <c r="Z15" s="17">
        <f t="shared" si="1"/>
        <v>0</v>
      </c>
      <c r="AA15" s="121">
        <v>43</v>
      </c>
      <c r="AB15" s="121">
        <v>4</v>
      </c>
      <c r="AC15" s="121">
        <v>85</v>
      </c>
      <c r="AD15" s="121">
        <v>7</v>
      </c>
    </row>
    <row r="16" spans="1:30" x14ac:dyDescent="0.25">
      <c r="A16" s="41" t="s">
        <v>348</v>
      </c>
      <c r="B16" s="16" t="s">
        <v>140</v>
      </c>
      <c r="C16" s="246">
        <v>12364</v>
      </c>
      <c r="D16" s="42">
        <v>89.608561947473063</v>
      </c>
      <c r="E16" s="43"/>
      <c r="F16" s="43"/>
      <c r="G16" s="43"/>
      <c r="H16" s="43"/>
      <c r="I16" s="43"/>
      <c r="J16" s="17"/>
      <c r="K16" s="17"/>
      <c r="L16" s="17"/>
      <c r="M16" s="57"/>
      <c r="N16" s="57"/>
      <c r="O16" s="57"/>
      <c r="P16" s="44"/>
      <c r="Q16" s="44"/>
      <c r="R16" s="44"/>
      <c r="S16" s="45"/>
      <c r="T16" s="45"/>
      <c r="U16" s="45"/>
      <c r="V16" s="46"/>
      <c r="W16" s="46"/>
      <c r="X16" s="46"/>
      <c r="Y16" s="17">
        <f t="shared" si="0"/>
        <v>0</v>
      </c>
      <c r="Z16" s="17">
        <f t="shared" si="1"/>
        <v>0</v>
      </c>
      <c r="AA16" s="121">
        <v>3</v>
      </c>
      <c r="AB16" s="121"/>
      <c r="AC16" s="121">
        <v>6</v>
      </c>
      <c r="AD16" s="121"/>
    </row>
    <row r="17" spans="1:30" x14ac:dyDescent="0.25">
      <c r="A17" s="41" t="s">
        <v>349</v>
      </c>
      <c r="B17" s="16" t="s">
        <v>142</v>
      </c>
      <c r="C17" s="246">
        <v>14191</v>
      </c>
      <c r="D17" s="42">
        <v>102.84981418607168</v>
      </c>
      <c r="E17" s="43"/>
      <c r="F17" s="43"/>
      <c r="G17" s="43"/>
      <c r="H17" s="43"/>
      <c r="I17" s="43"/>
      <c r="J17" s="17"/>
      <c r="K17" s="17"/>
      <c r="L17" s="17"/>
      <c r="M17" s="57"/>
      <c r="N17" s="57"/>
      <c r="O17" s="57"/>
      <c r="P17" s="44">
        <v>1</v>
      </c>
      <c r="Q17" s="358">
        <v>2</v>
      </c>
      <c r="R17" s="44">
        <v>12.24</v>
      </c>
      <c r="S17" s="45"/>
      <c r="T17" s="45"/>
      <c r="U17" s="45"/>
      <c r="V17" s="46"/>
      <c r="W17" s="46"/>
      <c r="X17" s="46"/>
      <c r="Y17" s="17">
        <f t="shared" si="0"/>
        <v>2</v>
      </c>
      <c r="Z17" s="17">
        <f t="shared" si="1"/>
        <v>12.24</v>
      </c>
      <c r="AA17" s="121">
        <v>2</v>
      </c>
      <c r="AB17" s="121"/>
      <c r="AC17" s="121">
        <v>4</v>
      </c>
      <c r="AD17" s="121"/>
    </row>
    <row r="18" spans="1:30" x14ac:dyDescent="0.25">
      <c r="A18" s="41" t="s">
        <v>350</v>
      </c>
      <c r="B18" s="16" t="s">
        <v>148</v>
      </c>
      <c r="C18" s="246">
        <v>12750</v>
      </c>
      <c r="D18" s="42">
        <v>92.40611168151743</v>
      </c>
      <c r="E18" s="43"/>
      <c r="F18" s="43"/>
      <c r="G18" s="43"/>
      <c r="H18" s="43"/>
      <c r="I18" s="43"/>
      <c r="J18" s="17"/>
      <c r="K18" s="17"/>
      <c r="L18" s="17"/>
      <c r="M18" s="57"/>
      <c r="N18" s="57"/>
      <c r="O18" s="57"/>
      <c r="P18" s="44"/>
      <c r="Q18" s="44"/>
      <c r="R18" s="44"/>
      <c r="S18" s="45"/>
      <c r="T18" s="45"/>
      <c r="U18" s="45"/>
      <c r="V18" s="46"/>
      <c r="W18" s="46"/>
      <c r="X18" s="46"/>
      <c r="Y18" s="17">
        <f t="shared" si="0"/>
        <v>0</v>
      </c>
      <c r="Z18" s="17">
        <f t="shared" si="1"/>
        <v>0</v>
      </c>
      <c r="AA18" s="121">
        <v>4</v>
      </c>
      <c r="AB18" s="121">
        <v>2</v>
      </c>
      <c r="AC18" s="121">
        <v>8</v>
      </c>
      <c r="AD18" s="121">
        <v>4</v>
      </c>
    </row>
    <row r="19" spans="1:30" x14ac:dyDescent="0.25">
      <c r="A19" s="41" t="s">
        <v>351</v>
      </c>
      <c r="B19" s="16" t="s">
        <v>150</v>
      </c>
      <c r="C19" s="246">
        <v>28232</v>
      </c>
      <c r="D19" s="42">
        <v>204.61249764647846</v>
      </c>
      <c r="E19" s="43"/>
      <c r="F19" s="43"/>
      <c r="G19" s="43"/>
      <c r="H19" s="43"/>
      <c r="I19" s="43"/>
      <c r="J19" s="17"/>
      <c r="K19" s="17"/>
      <c r="L19" s="17"/>
      <c r="M19" s="57"/>
      <c r="N19" s="57"/>
      <c r="O19" s="57"/>
      <c r="P19" s="44"/>
      <c r="Q19" s="44"/>
      <c r="R19" s="44"/>
      <c r="S19" s="45"/>
      <c r="T19" s="45"/>
      <c r="U19" s="45"/>
      <c r="V19" s="46"/>
      <c r="W19" s="46"/>
      <c r="X19" s="46"/>
      <c r="Y19" s="17">
        <f t="shared" si="0"/>
        <v>0</v>
      </c>
      <c r="Z19" s="17">
        <f t="shared" si="1"/>
        <v>0</v>
      </c>
      <c r="AA19" s="121">
        <v>16</v>
      </c>
      <c r="AB19" s="121">
        <v>15</v>
      </c>
      <c r="AC19" s="121">
        <v>32</v>
      </c>
      <c r="AD19" s="121">
        <v>30</v>
      </c>
    </row>
    <row r="20" spans="1:30" x14ac:dyDescent="0.25">
      <c r="A20" s="41" t="s">
        <v>352</v>
      </c>
      <c r="B20" s="16" t="s">
        <v>154</v>
      </c>
      <c r="C20" s="246">
        <v>53388</v>
      </c>
      <c r="D20" s="42">
        <v>386.93156787865513</v>
      </c>
      <c r="E20" s="43"/>
      <c r="F20" s="43"/>
      <c r="G20" s="43"/>
      <c r="H20" s="43"/>
      <c r="I20" s="43"/>
      <c r="J20" s="17"/>
      <c r="K20" s="17"/>
      <c r="L20" s="17"/>
      <c r="M20" s="57"/>
      <c r="N20" s="57"/>
      <c r="O20" s="57"/>
      <c r="P20" s="44"/>
      <c r="Q20" s="44"/>
      <c r="R20" s="44"/>
      <c r="S20" s="45"/>
      <c r="T20" s="45"/>
      <c r="U20" s="45"/>
      <c r="V20" s="46"/>
      <c r="W20" s="46"/>
      <c r="X20" s="46"/>
      <c r="Y20" s="17">
        <f t="shared" si="0"/>
        <v>0</v>
      </c>
      <c r="Z20" s="17">
        <f t="shared" si="1"/>
        <v>0</v>
      </c>
      <c r="AA20" s="121">
        <v>17</v>
      </c>
      <c r="AB20" s="121">
        <v>4</v>
      </c>
      <c r="AC20" s="121">
        <v>34</v>
      </c>
      <c r="AD20" s="121">
        <v>8</v>
      </c>
    </row>
    <row r="21" spans="1:30" x14ac:dyDescent="0.25">
      <c r="A21" s="41" t="s">
        <v>353</v>
      </c>
      <c r="B21" s="16" t="s">
        <v>157</v>
      </c>
      <c r="C21" s="246">
        <v>11181</v>
      </c>
      <c r="D21" s="42">
        <v>81.03472429106246</v>
      </c>
      <c r="E21" s="43"/>
      <c r="F21" s="43"/>
      <c r="G21" s="43"/>
      <c r="H21" s="43"/>
      <c r="I21" s="43"/>
      <c r="J21" s="17"/>
      <c r="K21" s="17"/>
      <c r="L21" s="17"/>
      <c r="M21" s="57"/>
      <c r="N21" s="57"/>
      <c r="O21" s="57"/>
      <c r="P21" s="44"/>
      <c r="Q21" s="44"/>
      <c r="R21" s="44"/>
      <c r="S21" s="45"/>
      <c r="T21" s="45"/>
      <c r="U21" s="45"/>
      <c r="V21" s="46"/>
      <c r="W21" s="46"/>
      <c r="X21" s="46"/>
      <c r="Y21" s="17">
        <f t="shared" si="0"/>
        <v>0</v>
      </c>
      <c r="Z21" s="17">
        <f t="shared" si="1"/>
        <v>0</v>
      </c>
      <c r="AA21" s="121">
        <v>4</v>
      </c>
      <c r="AB21" s="121">
        <v>1</v>
      </c>
      <c r="AC21" s="121">
        <v>7</v>
      </c>
      <c r="AD21" s="121">
        <v>2</v>
      </c>
    </row>
    <row r="22" spans="1:30" x14ac:dyDescent="0.25">
      <c r="A22" s="41" t="s">
        <v>354</v>
      </c>
      <c r="B22" s="16" t="s">
        <v>243</v>
      </c>
      <c r="C22" s="246">
        <v>21475</v>
      </c>
      <c r="D22" s="42">
        <v>155.64088222435976</v>
      </c>
      <c r="E22" s="43"/>
      <c r="F22" s="43"/>
      <c r="G22" s="43"/>
      <c r="H22" s="43"/>
      <c r="I22" s="43"/>
      <c r="J22" s="17"/>
      <c r="K22" s="17"/>
      <c r="L22" s="17"/>
      <c r="M22" s="57"/>
      <c r="N22" s="57"/>
      <c r="O22" s="57"/>
      <c r="P22" s="44"/>
      <c r="Q22" s="44"/>
      <c r="R22" s="44"/>
      <c r="S22" s="45"/>
      <c r="T22" s="45"/>
      <c r="U22" s="45"/>
      <c r="V22" s="46"/>
      <c r="W22" s="46"/>
      <c r="X22" s="46"/>
      <c r="Y22" s="17">
        <f t="shared" si="0"/>
        <v>0</v>
      </c>
      <c r="Z22" s="17">
        <f t="shared" si="1"/>
        <v>0</v>
      </c>
      <c r="AA22" s="121">
        <v>9</v>
      </c>
      <c r="AB22" s="121">
        <v>1</v>
      </c>
      <c r="AC22" s="121">
        <v>17</v>
      </c>
      <c r="AD22" s="121">
        <v>1</v>
      </c>
    </row>
    <row r="23" spans="1:30" x14ac:dyDescent="0.25">
      <c r="A23" s="41" t="s">
        <v>355</v>
      </c>
      <c r="B23" s="16" t="s">
        <v>251</v>
      </c>
      <c r="C23" s="246">
        <v>6566</v>
      </c>
      <c r="D23" s="42">
        <v>47.587335631438705</v>
      </c>
      <c r="E23" s="43"/>
      <c r="F23" s="43"/>
      <c r="G23" s="43"/>
      <c r="H23" s="43"/>
      <c r="I23" s="43"/>
      <c r="J23" s="17"/>
      <c r="K23" s="17"/>
      <c r="L23" s="17"/>
      <c r="M23" s="57"/>
      <c r="N23" s="57"/>
      <c r="O23" s="57"/>
      <c r="P23" s="44"/>
      <c r="Q23" s="44"/>
      <c r="R23" s="44"/>
      <c r="S23" s="45"/>
      <c r="T23" s="45"/>
      <c r="U23" s="45"/>
      <c r="V23" s="46"/>
      <c r="W23" s="46"/>
      <c r="X23" s="46"/>
      <c r="Y23" s="17">
        <f t="shared" si="0"/>
        <v>0</v>
      </c>
      <c r="Z23" s="17">
        <f t="shared" si="1"/>
        <v>0</v>
      </c>
      <c r="AA23" s="121">
        <v>3</v>
      </c>
      <c r="AB23" s="121"/>
      <c r="AC23" s="121">
        <v>7</v>
      </c>
      <c r="AD23" s="121"/>
    </row>
    <row r="24" spans="1:30" x14ac:dyDescent="0.25">
      <c r="A24" s="41" t="s">
        <v>356</v>
      </c>
      <c r="B24" s="16" t="s">
        <v>286</v>
      </c>
      <c r="C24" s="246">
        <v>16365</v>
      </c>
      <c r="D24" s="42">
        <v>118.60596217004179</v>
      </c>
      <c r="E24" s="43"/>
      <c r="F24" s="43"/>
      <c r="G24" s="43"/>
      <c r="H24" s="43"/>
      <c r="I24" s="43"/>
      <c r="J24" s="17"/>
      <c r="K24" s="17"/>
      <c r="L24" s="17"/>
      <c r="M24" s="57"/>
      <c r="N24" s="57"/>
      <c r="O24" s="57"/>
      <c r="P24" s="44"/>
      <c r="Q24" s="44"/>
      <c r="R24" s="44"/>
      <c r="S24" s="45"/>
      <c r="T24" s="45"/>
      <c r="U24" s="45"/>
      <c r="V24" s="46"/>
      <c r="W24" s="46"/>
      <c r="X24" s="46"/>
      <c r="Y24" s="17">
        <f t="shared" si="0"/>
        <v>0</v>
      </c>
      <c r="Z24" s="17">
        <f t="shared" si="1"/>
        <v>0</v>
      </c>
      <c r="AA24" s="121">
        <v>3</v>
      </c>
      <c r="AB24" s="121">
        <v>2</v>
      </c>
      <c r="AC24" s="121">
        <v>8</v>
      </c>
      <c r="AD24" s="121">
        <v>4</v>
      </c>
    </row>
    <row r="25" spans="1:30" x14ac:dyDescent="0.25">
      <c r="A25" s="41" t="s">
        <v>357</v>
      </c>
      <c r="B25" s="16" t="s">
        <v>293</v>
      </c>
      <c r="C25" s="246">
        <v>8513</v>
      </c>
      <c r="D25" s="42">
        <v>61.698292450569248</v>
      </c>
      <c r="E25" s="43"/>
      <c r="F25" s="43"/>
      <c r="G25" s="43"/>
      <c r="H25" s="43"/>
      <c r="I25" s="43"/>
      <c r="J25" s="17"/>
      <c r="K25" s="17"/>
      <c r="L25" s="17"/>
      <c r="M25" s="57"/>
      <c r="N25" s="57"/>
      <c r="O25" s="57"/>
      <c r="P25" s="44"/>
      <c r="Q25" s="44"/>
      <c r="R25" s="44"/>
      <c r="S25" s="45"/>
      <c r="T25" s="45"/>
      <c r="U25" s="45"/>
      <c r="V25" s="46"/>
      <c r="W25" s="46"/>
      <c r="X25" s="46"/>
      <c r="Y25" s="17">
        <f t="shared" si="0"/>
        <v>0</v>
      </c>
      <c r="Z25" s="17">
        <f t="shared" si="1"/>
        <v>0</v>
      </c>
      <c r="AA25" s="121">
        <v>3</v>
      </c>
      <c r="AB25" s="121"/>
      <c r="AC25" s="121">
        <v>5</v>
      </c>
      <c r="AD25" s="121"/>
    </row>
    <row r="26" spans="1:30" x14ac:dyDescent="0.25">
      <c r="A26" s="41" t="s">
        <v>358</v>
      </c>
      <c r="B26" s="16" t="s">
        <v>304</v>
      </c>
      <c r="C26" s="246">
        <v>8225</v>
      </c>
      <c r="D26" s="42">
        <v>59.611001457292623</v>
      </c>
      <c r="E26" s="43"/>
      <c r="F26" s="43"/>
      <c r="G26" s="43"/>
      <c r="H26" s="43"/>
      <c r="I26" s="43"/>
      <c r="J26" s="17"/>
      <c r="K26" s="17"/>
      <c r="L26" s="17"/>
      <c r="M26" s="57"/>
      <c r="N26" s="57"/>
      <c r="O26" s="57"/>
      <c r="P26" s="44"/>
      <c r="Q26" s="44"/>
      <c r="R26" s="44"/>
      <c r="S26" s="45"/>
      <c r="T26" s="45"/>
      <c r="U26" s="45"/>
      <c r="V26" s="46"/>
      <c r="W26" s="46"/>
      <c r="X26" s="46"/>
      <c r="Y26" s="17">
        <f t="shared" si="0"/>
        <v>0</v>
      </c>
      <c r="Z26" s="17">
        <f t="shared" si="1"/>
        <v>0</v>
      </c>
      <c r="AA26" s="121">
        <v>2</v>
      </c>
      <c r="AB26" s="121">
        <v>2</v>
      </c>
      <c r="AC26" s="121">
        <v>4</v>
      </c>
      <c r="AD26" s="121">
        <v>4</v>
      </c>
    </row>
    <row r="27" spans="1:30" x14ac:dyDescent="0.25">
      <c r="A27" s="41" t="s">
        <v>359</v>
      </c>
      <c r="B27" s="16" t="s">
        <v>312</v>
      </c>
      <c r="C27" s="246">
        <v>11587</v>
      </c>
      <c r="D27" s="42">
        <v>83.977224788528829</v>
      </c>
      <c r="E27" s="43"/>
      <c r="F27" s="43"/>
      <c r="G27" s="43"/>
      <c r="H27" s="43"/>
      <c r="I27" s="43"/>
      <c r="J27" s="17"/>
      <c r="K27" s="17"/>
      <c r="L27" s="17"/>
      <c r="M27" s="57"/>
      <c r="N27" s="57"/>
      <c r="O27" s="57"/>
      <c r="P27" s="44"/>
      <c r="Q27" s="44"/>
      <c r="R27" s="44"/>
      <c r="S27" s="45"/>
      <c r="T27" s="45"/>
      <c r="U27" s="45"/>
      <c r="V27" s="46"/>
      <c r="W27" s="46"/>
      <c r="X27" s="46"/>
      <c r="Y27" s="17">
        <f t="shared" si="0"/>
        <v>0</v>
      </c>
      <c r="Z27" s="17">
        <f t="shared" si="1"/>
        <v>0</v>
      </c>
      <c r="AA27" s="121">
        <v>9</v>
      </c>
      <c r="AB27" s="121">
        <v>5</v>
      </c>
      <c r="AC27" s="121">
        <v>17</v>
      </c>
      <c r="AD27" s="121">
        <v>9</v>
      </c>
    </row>
    <row r="28" spans="1:30" x14ac:dyDescent="0.25">
      <c r="A28" s="41" t="s">
        <v>360</v>
      </c>
      <c r="B28" s="16" t="s">
        <v>77</v>
      </c>
      <c r="C28" s="246">
        <v>43856</v>
      </c>
      <c r="D28" s="42">
        <v>317.84803403173561</v>
      </c>
      <c r="E28" s="43"/>
      <c r="F28" s="43"/>
      <c r="G28" s="43"/>
      <c r="H28" s="43"/>
      <c r="I28" s="43"/>
      <c r="J28" s="17"/>
      <c r="K28" s="17"/>
      <c r="L28" s="17"/>
      <c r="M28" s="57"/>
      <c r="N28" s="57"/>
      <c r="O28" s="57"/>
      <c r="P28" s="44">
        <v>1</v>
      </c>
      <c r="Q28" s="358">
        <v>3</v>
      </c>
      <c r="R28" s="44">
        <v>9.6000000000000014</v>
      </c>
      <c r="S28" s="45"/>
      <c r="T28" s="45"/>
      <c r="U28" s="45"/>
      <c r="V28" s="46"/>
      <c r="W28" s="46"/>
      <c r="X28" s="46"/>
      <c r="Y28" s="17">
        <f t="shared" si="0"/>
        <v>3</v>
      </c>
      <c r="Z28" s="17">
        <f t="shared" si="1"/>
        <v>9.6000000000000014</v>
      </c>
      <c r="AA28" s="121">
        <v>18</v>
      </c>
      <c r="AB28" s="121">
        <v>17</v>
      </c>
      <c r="AC28" s="121">
        <v>36</v>
      </c>
      <c r="AD28" s="121">
        <v>34</v>
      </c>
    </row>
    <row r="29" spans="1:30" x14ac:dyDescent="0.25">
      <c r="A29" s="41" t="s">
        <v>361</v>
      </c>
      <c r="B29" s="16" t="s">
        <v>103</v>
      </c>
      <c r="C29" s="246">
        <v>30542</v>
      </c>
      <c r="D29" s="42">
        <v>221.35431082171809</v>
      </c>
      <c r="E29" s="43"/>
      <c r="F29" s="43"/>
      <c r="G29" s="43"/>
      <c r="H29" s="43"/>
      <c r="I29" s="43"/>
      <c r="J29" s="17"/>
      <c r="K29" s="17"/>
      <c r="L29" s="17"/>
      <c r="M29" s="57"/>
      <c r="N29" s="57"/>
      <c r="O29" s="57"/>
      <c r="P29" s="44"/>
      <c r="Q29" s="44"/>
      <c r="R29" s="44"/>
      <c r="S29" s="45"/>
      <c r="T29" s="45"/>
      <c r="U29" s="45"/>
      <c r="V29" s="46"/>
      <c r="W29" s="46"/>
      <c r="X29" s="46"/>
      <c r="Y29" s="17">
        <f t="shared" si="0"/>
        <v>0</v>
      </c>
      <c r="Z29" s="17">
        <f t="shared" si="1"/>
        <v>0</v>
      </c>
      <c r="AA29" s="121">
        <v>23</v>
      </c>
      <c r="AB29" s="121">
        <v>4</v>
      </c>
      <c r="AC29" s="121">
        <v>32</v>
      </c>
      <c r="AD29" s="121">
        <v>10</v>
      </c>
    </row>
    <row r="30" spans="1:30" x14ac:dyDescent="0.25">
      <c r="A30" s="41" t="s">
        <v>475</v>
      </c>
      <c r="B30" s="16" t="s">
        <v>116</v>
      </c>
      <c r="C30" s="246">
        <v>26681</v>
      </c>
      <c r="D30" s="42">
        <v>193.37156594310326</v>
      </c>
      <c r="E30" s="43"/>
      <c r="F30" s="43"/>
      <c r="G30" s="43"/>
      <c r="H30" s="43"/>
      <c r="I30" s="43"/>
      <c r="J30" s="17"/>
      <c r="K30" s="17"/>
      <c r="L30" s="17"/>
      <c r="M30" s="57"/>
      <c r="N30" s="57"/>
      <c r="O30" s="57"/>
      <c r="P30" s="44"/>
      <c r="Q30" s="44"/>
      <c r="R30" s="44"/>
      <c r="S30" s="45"/>
      <c r="T30" s="45"/>
      <c r="U30" s="45"/>
      <c r="V30" s="46"/>
      <c r="W30" s="46"/>
      <c r="X30" s="46"/>
      <c r="Y30" s="17">
        <f t="shared" si="0"/>
        <v>0</v>
      </c>
      <c r="Z30" s="17">
        <f t="shared" si="1"/>
        <v>0</v>
      </c>
      <c r="AA30" s="121">
        <v>12</v>
      </c>
      <c r="AB30" s="121">
        <v>9</v>
      </c>
      <c r="AC30" s="121">
        <v>24</v>
      </c>
      <c r="AD30" s="121">
        <v>18</v>
      </c>
    </row>
    <row r="31" spans="1:30" x14ac:dyDescent="0.25">
      <c r="A31" s="41" t="s">
        <v>489</v>
      </c>
      <c r="B31" s="16" t="s">
        <v>131</v>
      </c>
      <c r="C31" s="246">
        <v>55815</v>
      </c>
      <c r="D31" s="42">
        <v>404.52134301991339</v>
      </c>
      <c r="E31" s="43"/>
      <c r="F31" s="43"/>
      <c r="G31" s="43"/>
      <c r="H31" s="43"/>
      <c r="I31" s="43"/>
      <c r="J31" s="17"/>
      <c r="K31" s="17"/>
      <c r="L31" s="17"/>
      <c r="M31" s="57"/>
      <c r="N31" s="57"/>
      <c r="O31" s="57"/>
      <c r="P31" s="44"/>
      <c r="Q31" s="44"/>
      <c r="R31" s="44"/>
      <c r="S31" s="45"/>
      <c r="T31" s="45"/>
      <c r="U31" s="45"/>
      <c r="V31" s="46"/>
      <c r="W31" s="46"/>
      <c r="X31" s="46"/>
      <c r="Y31" s="17">
        <f t="shared" si="0"/>
        <v>0</v>
      </c>
      <c r="Z31" s="17">
        <f t="shared" si="1"/>
        <v>0</v>
      </c>
      <c r="AA31" s="121">
        <v>89</v>
      </c>
      <c r="AB31" s="121">
        <v>36</v>
      </c>
      <c r="AC31" s="121">
        <v>142</v>
      </c>
      <c r="AD31" s="121">
        <v>76</v>
      </c>
    </row>
    <row r="32" spans="1:30" x14ac:dyDescent="0.25">
      <c r="A32" s="41" t="s">
        <v>529</v>
      </c>
      <c r="B32" s="16" t="s">
        <v>165</v>
      </c>
      <c r="C32" s="246">
        <v>59783</v>
      </c>
      <c r="D32" s="42">
        <v>433.27957448283581</v>
      </c>
      <c r="E32" s="43"/>
      <c r="F32" s="43"/>
      <c r="G32" s="43"/>
      <c r="H32" s="43"/>
      <c r="I32" s="43"/>
      <c r="J32" s="17"/>
      <c r="K32" s="17"/>
      <c r="L32" s="17"/>
      <c r="M32" s="57"/>
      <c r="N32" s="57"/>
      <c r="O32" s="57"/>
      <c r="P32" s="44"/>
      <c r="Q32" s="44"/>
      <c r="R32" s="44"/>
      <c r="S32" s="45"/>
      <c r="T32" s="45"/>
      <c r="U32" s="45"/>
      <c r="V32" s="46"/>
      <c r="W32" s="46"/>
      <c r="X32" s="46"/>
      <c r="Y32" s="17">
        <f t="shared" si="0"/>
        <v>0</v>
      </c>
      <c r="Z32" s="17">
        <f t="shared" si="1"/>
        <v>0</v>
      </c>
      <c r="AA32" s="121">
        <v>18</v>
      </c>
      <c r="AB32" s="121">
        <v>15</v>
      </c>
      <c r="AC32" s="121">
        <v>35</v>
      </c>
      <c r="AD32" s="121">
        <v>29</v>
      </c>
    </row>
    <row r="33" spans="1:30" x14ac:dyDescent="0.25">
      <c r="A33" s="41" t="s">
        <v>565</v>
      </c>
      <c r="B33" s="16" t="s">
        <v>194</v>
      </c>
      <c r="C33" s="246">
        <v>39134</v>
      </c>
      <c r="D33" s="42">
        <v>283.6251587878042</v>
      </c>
      <c r="E33" s="43"/>
      <c r="F33" s="43"/>
      <c r="G33" s="43"/>
      <c r="H33" s="43"/>
      <c r="I33" s="43"/>
      <c r="J33" s="17"/>
      <c r="K33" s="17"/>
      <c r="L33" s="17"/>
      <c r="M33" s="57"/>
      <c r="N33" s="57"/>
      <c r="O33" s="57"/>
      <c r="P33" s="44"/>
      <c r="Q33" s="44"/>
      <c r="R33" s="44"/>
      <c r="S33" s="45"/>
      <c r="T33" s="45"/>
      <c r="U33" s="45"/>
      <c r="V33" s="46"/>
      <c r="W33" s="46"/>
      <c r="X33" s="46"/>
      <c r="Y33" s="17">
        <f t="shared" si="0"/>
        <v>0</v>
      </c>
      <c r="Z33" s="17">
        <f t="shared" si="1"/>
        <v>0</v>
      </c>
      <c r="AA33" s="121">
        <v>13</v>
      </c>
      <c r="AB33" s="121">
        <v>6</v>
      </c>
      <c r="AC33" s="121">
        <v>26</v>
      </c>
      <c r="AD33" s="121">
        <v>12</v>
      </c>
    </row>
    <row r="34" spans="1:30" x14ac:dyDescent="0.25">
      <c r="A34" s="41" t="s">
        <v>569</v>
      </c>
      <c r="B34" s="16" t="s">
        <v>198</v>
      </c>
      <c r="C34" s="246">
        <v>43050</v>
      </c>
      <c r="D34" s="42">
        <v>312.00651826582947</v>
      </c>
      <c r="E34" s="43"/>
      <c r="F34" s="43"/>
      <c r="G34" s="43"/>
      <c r="H34" s="43"/>
      <c r="I34" s="43"/>
      <c r="J34" s="17"/>
      <c r="K34" s="17"/>
      <c r="L34" s="17"/>
      <c r="M34" s="57"/>
      <c r="N34" s="57"/>
      <c r="O34" s="57"/>
      <c r="P34" s="44"/>
      <c r="Q34" s="44"/>
      <c r="R34" s="44"/>
      <c r="S34" s="45"/>
      <c r="T34" s="45"/>
      <c r="U34" s="45"/>
      <c r="V34" s="46"/>
      <c r="W34" s="46"/>
      <c r="X34" s="46"/>
      <c r="Y34" s="17">
        <f t="shared" si="0"/>
        <v>0</v>
      </c>
      <c r="Z34" s="17">
        <f t="shared" si="1"/>
        <v>0</v>
      </c>
      <c r="AA34" s="121">
        <v>8</v>
      </c>
      <c r="AB34" s="121">
        <v>4</v>
      </c>
      <c r="AC34" s="121">
        <v>16</v>
      </c>
      <c r="AD34" s="121">
        <v>8</v>
      </c>
    </row>
    <row r="35" spans="1:30" x14ac:dyDescent="0.25">
      <c r="A35" s="41" t="s">
        <v>612</v>
      </c>
      <c r="B35" s="16" t="s">
        <v>240</v>
      </c>
      <c r="C35" s="246">
        <v>87388</v>
      </c>
      <c r="D35" s="42">
        <v>633.347865696035</v>
      </c>
      <c r="E35" s="43"/>
      <c r="F35" s="43"/>
      <c r="G35" s="43"/>
      <c r="H35" s="43"/>
      <c r="I35" s="43"/>
      <c r="J35" s="17"/>
      <c r="K35" s="17"/>
      <c r="L35" s="17"/>
      <c r="M35" s="57"/>
      <c r="N35" s="57"/>
      <c r="O35" s="57"/>
      <c r="P35" s="44"/>
      <c r="Q35" s="44"/>
      <c r="R35" s="44"/>
      <c r="S35" s="45"/>
      <c r="T35" s="45"/>
      <c r="U35" s="45"/>
      <c r="V35" s="46"/>
      <c r="W35" s="46"/>
      <c r="X35" s="46"/>
      <c r="Y35" s="17">
        <f t="shared" si="0"/>
        <v>0</v>
      </c>
      <c r="Z35" s="17">
        <f t="shared" si="1"/>
        <v>0</v>
      </c>
      <c r="AA35" s="121">
        <v>36</v>
      </c>
      <c r="AB35" s="121">
        <v>11</v>
      </c>
      <c r="AC35" s="121">
        <v>80</v>
      </c>
      <c r="AD35" s="121">
        <v>21</v>
      </c>
    </row>
    <row r="36" spans="1:30" x14ac:dyDescent="0.25">
      <c r="A36" s="41" t="s">
        <v>672</v>
      </c>
      <c r="B36" s="16" t="s">
        <v>295</v>
      </c>
      <c r="C36" s="246">
        <v>82445</v>
      </c>
      <c r="D36" s="42">
        <v>597.52328451629057</v>
      </c>
      <c r="E36" s="43"/>
      <c r="F36" s="43"/>
      <c r="G36" s="43"/>
      <c r="H36" s="43"/>
      <c r="I36" s="43"/>
      <c r="J36" s="17"/>
      <c r="K36" s="17"/>
      <c r="L36" s="17"/>
      <c r="M36" s="57"/>
      <c r="N36" s="57"/>
      <c r="O36" s="57"/>
      <c r="P36" s="44"/>
      <c r="Q36" s="44"/>
      <c r="R36" s="44"/>
      <c r="S36" s="45"/>
      <c r="T36" s="45"/>
      <c r="U36" s="45"/>
      <c r="V36" s="46"/>
      <c r="W36" s="46"/>
      <c r="X36" s="46"/>
      <c r="Y36" s="17">
        <f t="shared" si="0"/>
        <v>0</v>
      </c>
      <c r="Z36" s="17">
        <f t="shared" si="1"/>
        <v>0</v>
      </c>
      <c r="AA36" s="121">
        <v>54</v>
      </c>
      <c r="AB36" s="121">
        <v>47</v>
      </c>
      <c r="AC36" s="121">
        <v>108</v>
      </c>
      <c r="AD36" s="121">
        <v>94</v>
      </c>
    </row>
    <row r="37" spans="1:30" x14ac:dyDescent="0.25">
      <c r="A37" s="41" t="s">
        <v>713</v>
      </c>
      <c r="B37" s="16" t="s">
        <v>837</v>
      </c>
      <c r="C37" s="246">
        <v>21100</v>
      </c>
      <c r="D37" s="42">
        <v>152.92305541019749</v>
      </c>
      <c r="E37" s="43"/>
      <c r="F37" s="43"/>
      <c r="G37" s="43"/>
      <c r="H37" s="43"/>
      <c r="I37" s="43"/>
      <c r="J37" s="17"/>
      <c r="K37" s="17"/>
      <c r="L37" s="17"/>
      <c r="M37" s="57"/>
      <c r="N37" s="57"/>
      <c r="O37" s="57"/>
      <c r="P37" s="44"/>
      <c r="Q37" s="44"/>
      <c r="R37" s="44"/>
      <c r="S37" s="45"/>
      <c r="T37" s="45"/>
      <c r="U37" s="45"/>
      <c r="V37" s="46"/>
      <c r="W37" s="46"/>
      <c r="X37" s="46"/>
      <c r="Y37" s="17">
        <f t="shared" si="0"/>
        <v>0</v>
      </c>
      <c r="Z37" s="17">
        <f t="shared" si="1"/>
        <v>0</v>
      </c>
      <c r="AA37" s="121">
        <v>2</v>
      </c>
      <c r="AB37" s="121"/>
      <c r="AC37" s="121">
        <v>4</v>
      </c>
      <c r="AD37" s="121"/>
    </row>
    <row r="38" spans="1:30" x14ac:dyDescent="0.25">
      <c r="A38" s="41" t="s">
        <v>425</v>
      </c>
      <c r="B38" s="16" t="s">
        <v>59</v>
      </c>
      <c r="C38" s="246">
        <v>65147</v>
      </c>
      <c r="D38" s="42">
        <v>472.15536923261305</v>
      </c>
      <c r="E38" s="43"/>
      <c r="F38" s="43"/>
      <c r="G38" s="43"/>
      <c r="H38" s="43"/>
      <c r="I38" s="43"/>
      <c r="J38" s="17"/>
      <c r="K38" s="17"/>
      <c r="L38" s="17"/>
      <c r="M38" s="57"/>
      <c r="N38" s="57"/>
      <c r="O38" s="57"/>
      <c r="P38" s="44">
        <v>1</v>
      </c>
      <c r="Q38" s="358">
        <v>3</v>
      </c>
      <c r="R38" s="44">
        <v>572</v>
      </c>
      <c r="S38" s="45"/>
      <c r="T38" s="45"/>
      <c r="U38" s="45"/>
      <c r="V38" s="46"/>
      <c r="W38" s="46"/>
      <c r="X38" s="46"/>
      <c r="Y38" s="17">
        <f t="shared" si="0"/>
        <v>3</v>
      </c>
      <c r="Z38" s="17">
        <f t="shared" si="1"/>
        <v>572</v>
      </c>
      <c r="AA38" s="121">
        <v>22</v>
      </c>
      <c r="AB38" s="121">
        <v>19</v>
      </c>
      <c r="AC38" s="121">
        <v>44</v>
      </c>
      <c r="AD38" s="121">
        <v>39</v>
      </c>
    </row>
    <row r="39" spans="1:30" x14ac:dyDescent="0.25">
      <c r="A39" s="41" t="s">
        <v>461</v>
      </c>
      <c r="B39" s="16" t="s">
        <v>100</v>
      </c>
      <c r="C39" s="246">
        <v>64596</v>
      </c>
      <c r="D39" s="42">
        <v>468.16197570033728</v>
      </c>
      <c r="E39" s="43"/>
      <c r="F39" s="43"/>
      <c r="G39" s="43"/>
      <c r="H39" s="43"/>
      <c r="I39" s="43"/>
      <c r="J39" s="17"/>
      <c r="K39" s="17"/>
      <c r="L39" s="17"/>
      <c r="M39" s="57">
        <v>1</v>
      </c>
      <c r="N39" s="357">
        <v>5</v>
      </c>
      <c r="O39" s="57">
        <v>3828</v>
      </c>
      <c r="P39" s="44"/>
      <c r="Q39" s="44"/>
      <c r="R39" s="44"/>
      <c r="S39" s="45"/>
      <c r="T39" s="45"/>
      <c r="U39" s="45"/>
      <c r="V39" s="46"/>
      <c r="W39" s="46"/>
      <c r="X39" s="46"/>
      <c r="Y39" s="17">
        <f t="shared" si="0"/>
        <v>5</v>
      </c>
      <c r="Z39" s="17">
        <f t="shared" si="1"/>
        <v>3828</v>
      </c>
      <c r="AA39" s="121">
        <v>20</v>
      </c>
      <c r="AB39" s="121">
        <v>8</v>
      </c>
      <c r="AC39" s="121">
        <v>41</v>
      </c>
      <c r="AD39" s="121">
        <v>18</v>
      </c>
    </row>
    <row r="40" spans="1:30" x14ac:dyDescent="0.25">
      <c r="A40" s="41" t="s">
        <v>508</v>
      </c>
      <c r="B40" s="16" t="s">
        <v>820</v>
      </c>
      <c r="C40" s="246">
        <v>23940</v>
      </c>
      <c r="D40" s="42">
        <v>173.50606381611979</v>
      </c>
      <c r="E40" s="43"/>
      <c r="F40" s="43"/>
      <c r="G40" s="43"/>
      <c r="H40" s="43"/>
      <c r="I40" s="43"/>
      <c r="J40" s="17"/>
      <c r="K40" s="17"/>
      <c r="L40" s="17"/>
      <c r="M40" s="57"/>
      <c r="N40" s="57"/>
      <c r="O40" s="57"/>
      <c r="P40" s="44"/>
      <c r="Q40" s="44"/>
      <c r="R40" s="44"/>
      <c r="S40" s="45"/>
      <c r="T40" s="45"/>
      <c r="U40" s="45"/>
      <c r="V40" s="46"/>
      <c r="W40" s="46"/>
      <c r="X40" s="46"/>
      <c r="Y40" s="17">
        <f t="shared" si="0"/>
        <v>0</v>
      </c>
      <c r="Z40" s="17">
        <f t="shared" si="1"/>
        <v>0</v>
      </c>
      <c r="AA40" s="121">
        <v>8</v>
      </c>
      <c r="AB40" s="121">
        <v>3</v>
      </c>
      <c r="AC40" s="121">
        <v>17</v>
      </c>
      <c r="AD40" s="121">
        <v>5</v>
      </c>
    </row>
    <row r="41" spans="1:30" x14ac:dyDescent="0.25">
      <c r="A41" s="41" t="s">
        <v>510</v>
      </c>
      <c r="B41" s="16" t="s">
        <v>141</v>
      </c>
      <c r="C41" s="246">
        <v>44253</v>
      </c>
      <c r="D41" s="42">
        <v>320.72530668566202</v>
      </c>
      <c r="E41" s="43"/>
      <c r="F41" s="43"/>
      <c r="G41" s="43"/>
      <c r="H41" s="43"/>
      <c r="I41" s="43"/>
      <c r="J41" s="17"/>
      <c r="K41" s="17"/>
      <c r="L41" s="17"/>
      <c r="M41" s="57"/>
      <c r="N41" s="57"/>
      <c r="O41" s="57"/>
      <c r="P41" s="44"/>
      <c r="Q41" s="44"/>
      <c r="R41" s="44"/>
      <c r="S41" s="45"/>
      <c r="T41" s="45"/>
      <c r="U41" s="45"/>
      <c r="V41" s="46"/>
      <c r="W41" s="46"/>
      <c r="X41" s="46"/>
      <c r="Y41" s="17">
        <f t="shared" si="0"/>
        <v>0</v>
      </c>
      <c r="Z41" s="17">
        <f t="shared" si="1"/>
        <v>0</v>
      </c>
      <c r="AA41" s="121">
        <v>6</v>
      </c>
      <c r="AB41" s="121">
        <v>6</v>
      </c>
      <c r="AC41" s="121">
        <v>11</v>
      </c>
      <c r="AD41" s="121">
        <v>11</v>
      </c>
    </row>
    <row r="42" spans="1:30" x14ac:dyDescent="0.25">
      <c r="A42" s="41" t="s">
        <v>521</v>
      </c>
      <c r="B42" s="16" t="s">
        <v>156</v>
      </c>
      <c r="C42" s="246">
        <v>34187</v>
      </c>
      <c r="D42" s="42">
        <v>247.77158745537542</v>
      </c>
      <c r="E42" s="43"/>
      <c r="F42" s="43"/>
      <c r="G42" s="43"/>
      <c r="H42" s="43"/>
      <c r="I42" s="43"/>
      <c r="J42" s="17"/>
      <c r="K42" s="17"/>
      <c r="L42" s="17"/>
      <c r="M42" s="57"/>
      <c r="N42" s="57"/>
      <c r="O42" s="57"/>
      <c r="P42" s="44"/>
      <c r="Q42" s="44"/>
      <c r="R42" s="44"/>
      <c r="S42" s="45"/>
      <c r="T42" s="45"/>
      <c r="U42" s="45"/>
      <c r="V42" s="46"/>
      <c r="W42" s="46"/>
      <c r="X42" s="46"/>
      <c r="Y42" s="17">
        <f t="shared" si="0"/>
        <v>0</v>
      </c>
      <c r="Z42" s="17">
        <f t="shared" si="1"/>
        <v>0</v>
      </c>
      <c r="AA42" s="121">
        <v>7</v>
      </c>
      <c r="AB42" s="121">
        <v>4</v>
      </c>
      <c r="AC42" s="121">
        <v>11</v>
      </c>
      <c r="AD42" s="121">
        <v>5</v>
      </c>
    </row>
    <row r="43" spans="1:30" x14ac:dyDescent="0.25">
      <c r="A43" s="41" t="s">
        <v>558</v>
      </c>
      <c r="B43" s="16" t="s">
        <v>187</v>
      </c>
      <c r="C43" s="246">
        <v>57422</v>
      </c>
      <c r="D43" s="42">
        <v>416.16813686087016</v>
      </c>
      <c r="E43" s="43"/>
      <c r="F43" s="43"/>
      <c r="G43" s="43"/>
      <c r="H43" s="43"/>
      <c r="I43" s="43"/>
      <c r="J43" s="17"/>
      <c r="K43" s="17"/>
      <c r="L43" s="17"/>
      <c r="M43" s="57"/>
      <c r="N43" s="57"/>
      <c r="O43" s="57"/>
      <c r="P43" s="44"/>
      <c r="Q43" s="44"/>
      <c r="R43" s="44"/>
      <c r="S43" s="45"/>
      <c r="T43" s="45"/>
      <c r="U43" s="45"/>
      <c r="V43" s="46"/>
      <c r="W43" s="46"/>
      <c r="X43" s="46"/>
      <c r="Y43" s="17">
        <f t="shared" si="0"/>
        <v>0</v>
      </c>
      <c r="Z43" s="17">
        <f t="shared" si="1"/>
        <v>0</v>
      </c>
      <c r="AA43" s="121">
        <v>51</v>
      </c>
      <c r="AB43" s="121">
        <v>21</v>
      </c>
      <c r="AC43" s="121">
        <v>95</v>
      </c>
      <c r="AD43" s="121">
        <v>36</v>
      </c>
    </row>
    <row r="44" spans="1:30" x14ac:dyDescent="0.25">
      <c r="A44" s="41" t="s">
        <v>582</v>
      </c>
      <c r="B44" s="16" t="s">
        <v>213</v>
      </c>
      <c r="C44" s="246">
        <v>154139</v>
      </c>
      <c r="D44" s="42">
        <v>1117.1282861550915</v>
      </c>
      <c r="E44" s="43"/>
      <c r="F44" s="43"/>
      <c r="G44" s="43"/>
      <c r="H44" s="43"/>
      <c r="I44" s="43"/>
      <c r="J44" s="17"/>
      <c r="K44" s="17"/>
      <c r="L44" s="17"/>
      <c r="M44" s="57"/>
      <c r="N44" s="57"/>
      <c r="O44" s="57"/>
      <c r="P44" s="44">
        <v>1</v>
      </c>
      <c r="Q44" s="358">
        <v>3</v>
      </c>
      <c r="R44" s="44">
        <v>22.9</v>
      </c>
      <c r="S44" s="45"/>
      <c r="T44" s="45"/>
      <c r="U44" s="45"/>
      <c r="V44" s="46"/>
      <c r="W44" s="46"/>
      <c r="X44" s="46"/>
      <c r="Y44" s="17">
        <f t="shared" si="0"/>
        <v>3</v>
      </c>
      <c r="Z44" s="17">
        <f t="shared" si="1"/>
        <v>22.9</v>
      </c>
      <c r="AA44" s="121">
        <v>37</v>
      </c>
      <c r="AB44" s="121">
        <v>8</v>
      </c>
      <c r="AC44" s="121">
        <v>80</v>
      </c>
      <c r="AD44" s="121">
        <v>18</v>
      </c>
    </row>
    <row r="45" spans="1:30" x14ac:dyDescent="0.25">
      <c r="A45" s="41" t="s">
        <v>625</v>
      </c>
      <c r="B45" s="16" t="s">
        <v>254</v>
      </c>
      <c r="C45" s="246">
        <v>13580</v>
      </c>
      <c r="D45" s="42">
        <v>98.421568363529943</v>
      </c>
      <c r="E45" s="43"/>
      <c r="F45" s="43"/>
      <c r="G45" s="43"/>
      <c r="H45" s="43"/>
      <c r="I45" s="43"/>
      <c r="J45" s="17"/>
      <c r="K45" s="17"/>
      <c r="L45" s="17"/>
      <c r="M45" s="57"/>
      <c r="N45" s="57"/>
      <c r="O45" s="57"/>
      <c r="P45" s="44"/>
      <c r="Q45" s="44"/>
      <c r="R45" s="44"/>
      <c r="S45" s="45"/>
      <c r="T45" s="45"/>
      <c r="U45" s="45"/>
      <c r="V45" s="46"/>
      <c r="W45" s="46"/>
      <c r="X45" s="46"/>
      <c r="Y45" s="17">
        <f t="shared" si="0"/>
        <v>0</v>
      </c>
      <c r="Z45" s="17">
        <f t="shared" si="1"/>
        <v>0</v>
      </c>
      <c r="AA45" s="121">
        <v>1</v>
      </c>
      <c r="AB45" s="121">
        <v>1</v>
      </c>
      <c r="AC45" s="121">
        <v>2</v>
      </c>
      <c r="AD45" s="121">
        <v>2</v>
      </c>
    </row>
    <row r="46" spans="1:30" x14ac:dyDescent="0.25">
      <c r="A46" s="41" t="s">
        <v>412</v>
      </c>
      <c r="B46" s="16" t="s">
        <v>804</v>
      </c>
      <c r="C46" s="246">
        <v>16082</v>
      </c>
      <c r="D46" s="42">
        <v>116.55490886762065</v>
      </c>
      <c r="E46" s="43"/>
      <c r="F46" s="43"/>
      <c r="G46" s="43"/>
      <c r="H46" s="43"/>
      <c r="I46" s="43"/>
      <c r="J46" s="17"/>
      <c r="K46" s="17"/>
      <c r="L46" s="17"/>
      <c r="M46" s="57"/>
      <c r="N46" s="57"/>
      <c r="O46" s="57"/>
      <c r="P46" s="44"/>
      <c r="Q46" s="44"/>
      <c r="R46" s="44"/>
      <c r="S46" s="45"/>
      <c r="T46" s="45"/>
      <c r="U46" s="45"/>
      <c r="V46" s="46"/>
      <c r="W46" s="46"/>
      <c r="X46" s="46"/>
      <c r="Y46" s="17">
        <f t="shared" si="0"/>
        <v>0</v>
      </c>
      <c r="Z46" s="17">
        <f t="shared" si="1"/>
        <v>0</v>
      </c>
      <c r="AA46" s="121">
        <v>3</v>
      </c>
      <c r="AB46" s="121">
        <v>1</v>
      </c>
      <c r="AC46" s="121">
        <v>10</v>
      </c>
      <c r="AD46" s="121">
        <v>2</v>
      </c>
    </row>
    <row r="47" spans="1:30" x14ac:dyDescent="0.25">
      <c r="A47" s="41" t="s">
        <v>459</v>
      </c>
      <c r="B47" s="16" t="s">
        <v>98</v>
      </c>
      <c r="C47" s="246">
        <v>14880</v>
      </c>
      <c r="D47" s="42">
        <v>107.84336798595918</v>
      </c>
      <c r="E47" s="43"/>
      <c r="F47" s="43"/>
      <c r="G47" s="43"/>
      <c r="H47" s="43"/>
      <c r="I47" s="43"/>
      <c r="J47" s="17"/>
      <c r="K47" s="17"/>
      <c r="L47" s="17"/>
      <c r="M47" s="57"/>
      <c r="N47" s="57"/>
      <c r="O47" s="57"/>
      <c r="P47" s="44"/>
      <c r="Q47" s="44"/>
      <c r="R47" s="44"/>
      <c r="S47" s="45"/>
      <c r="T47" s="45"/>
      <c r="U47" s="45"/>
      <c r="V47" s="46"/>
      <c r="W47" s="46"/>
      <c r="X47" s="46"/>
      <c r="Y47" s="17">
        <f t="shared" si="0"/>
        <v>0</v>
      </c>
      <c r="Z47" s="17">
        <f t="shared" si="1"/>
        <v>0</v>
      </c>
      <c r="AA47" s="121">
        <v>6</v>
      </c>
      <c r="AB47" s="121">
        <v>6</v>
      </c>
      <c r="AC47" s="121">
        <v>12</v>
      </c>
      <c r="AD47" s="121">
        <v>12</v>
      </c>
    </row>
    <row r="48" spans="1:30" x14ac:dyDescent="0.25">
      <c r="A48" s="41" t="s">
        <v>515</v>
      </c>
      <c r="B48" s="16" t="s">
        <v>147</v>
      </c>
      <c r="C48" s="246">
        <v>34841</v>
      </c>
      <c r="D48" s="42">
        <v>252.51147741927443</v>
      </c>
      <c r="E48" s="43"/>
      <c r="F48" s="43"/>
      <c r="G48" s="43"/>
      <c r="H48" s="43"/>
      <c r="I48" s="43"/>
      <c r="J48" s="17"/>
      <c r="K48" s="17"/>
      <c r="L48" s="17"/>
      <c r="M48" s="57"/>
      <c r="N48" s="57"/>
      <c r="O48" s="57"/>
      <c r="P48" s="44">
        <v>1</v>
      </c>
      <c r="Q48" s="358">
        <v>4</v>
      </c>
      <c r="R48" s="44">
        <v>10.637</v>
      </c>
      <c r="S48" s="45"/>
      <c r="T48" s="45"/>
      <c r="U48" s="45"/>
      <c r="V48" s="46"/>
      <c r="W48" s="46"/>
      <c r="X48" s="46"/>
      <c r="Y48" s="17">
        <f t="shared" si="0"/>
        <v>4</v>
      </c>
      <c r="Z48" s="17">
        <f t="shared" si="1"/>
        <v>10.637</v>
      </c>
      <c r="AA48" s="121">
        <v>18</v>
      </c>
      <c r="AB48" s="121">
        <v>4</v>
      </c>
      <c r="AC48" s="121">
        <v>37</v>
      </c>
      <c r="AD48" s="121">
        <v>7</v>
      </c>
    </row>
    <row r="49" spans="1:30" x14ac:dyDescent="0.25">
      <c r="A49" s="41" t="s">
        <v>576</v>
      </c>
      <c r="B49" s="16" t="s">
        <v>207</v>
      </c>
      <c r="C49" s="246">
        <v>43095</v>
      </c>
      <c r="D49" s="42">
        <v>312.33265748352892</v>
      </c>
      <c r="E49" s="43"/>
      <c r="F49" s="43"/>
      <c r="G49" s="43"/>
      <c r="H49" s="43"/>
      <c r="I49" s="43"/>
      <c r="J49" s="17"/>
      <c r="K49" s="17"/>
      <c r="L49" s="17"/>
      <c r="M49" s="57"/>
      <c r="N49" s="57"/>
      <c r="O49" s="57"/>
      <c r="P49" s="44"/>
      <c r="Q49" s="44"/>
      <c r="R49" s="44"/>
      <c r="S49" s="45"/>
      <c r="T49" s="45"/>
      <c r="U49" s="45"/>
      <c r="V49" s="46"/>
      <c r="W49" s="46"/>
      <c r="X49" s="46"/>
      <c r="Y49" s="17">
        <f t="shared" si="0"/>
        <v>0</v>
      </c>
      <c r="Z49" s="17">
        <f t="shared" si="1"/>
        <v>0</v>
      </c>
      <c r="AA49" s="121">
        <v>11</v>
      </c>
      <c r="AB49" s="121">
        <v>5</v>
      </c>
      <c r="AC49" s="121">
        <v>22</v>
      </c>
      <c r="AD49" s="121">
        <v>10</v>
      </c>
    </row>
    <row r="50" spans="1:30" x14ac:dyDescent="0.25">
      <c r="A50" s="41" t="s">
        <v>585</v>
      </c>
      <c r="B50" s="16" t="s">
        <v>830</v>
      </c>
      <c r="C50" s="246">
        <v>15170</v>
      </c>
      <c r="D50" s="42">
        <v>109.945154055578</v>
      </c>
      <c r="E50" s="43"/>
      <c r="F50" s="43"/>
      <c r="G50" s="43"/>
      <c r="H50" s="43"/>
      <c r="I50" s="43"/>
      <c r="J50" s="17"/>
      <c r="K50" s="17"/>
      <c r="L50" s="17"/>
      <c r="M50" s="57"/>
      <c r="N50" s="57"/>
      <c r="O50" s="57"/>
      <c r="P50" s="44"/>
      <c r="Q50" s="44"/>
      <c r="R50" s="44"/>
      <c r="S50" s="45"/>
      <c r="T50" s="45"/>
      <c r="U50" s="45"/>
      <c r="V50" s="46"/>
      <c r="W50" s="46"/>
      <c r="X50" s="46"/>
      <c r="Y50" s="17">
        <f t="shared" si="0"/>
        <v>0</v>
      </c>
      <c r="Z50" s="17">
        <f t="shared" si="1"/>
        <v>0</v>
      </c>
      <c r="AA50" s="121">
        <v>8</v>
      </c>
      <c r="AB50" s="121">
        <v>3</v>
      </c>
      <c r="AC50" s="121">
        <v>17</v>
      </c>
      <c r="AD50" s="121">
        <v>6</v>
      </c>
    </row>
    <row r="51" spans="1:30" x14ac:dyDescent="0.25">
      <c r="A51" s="41" t="s">
        <v>642</v>
      </c>
      <c r="B51" s="16" t="s">
        <v>266</v>
      </c>
      <c r="C51" s="246">
        <v>19143</v>
      </c>
      <c r="D51" s="42">
        <v>138.73962320935595</v>
      </c>
      <c r="E51" s="43"/>
      <c r="F51" s="43"/>
      <c r="G51" s="43"/>
      <c r="H51" s="43"/>
      <c r="I51" s="43"/>
      <c r="J51" s="17"/>
      <c r="K51" s="17"/>
      <c r="L51" s="17"/>
      <c r="M51" s="57"/>
      <c r="N51" s="57"/>
      <c r="O51" s="57"/>
      <c r="P51" s="44"/>
      <c r="Q51" s="44"/>
      <c r="R51" s="44"/>
      <c r="S51" s="45"/>
      <c r="T51" s="45"/>
      <c r="U51" s="45"/>
      <c r="V51" s="46"/>
      <c r="W51" s="46"/>
      <c r="X51" s="46"/>
      <c r="Y51" s="17">
        <f t="shared" si="0"/>
        <v>0</v>
      </c>
      <c r="Z51" s="17">
        <f t="shared" si="1"/>
        <v>0</v>
      </c>
      <c r="AA51" s="121">
        <v>3</v>
      </c>
      <c r="AB51" s="121">
        <v>2</v>
      </c>
      <c r="AC51" s="121">
        <v>7</v>
      </c>
      <c r="AD51" s="121">
        <v>5</v>
      </c>
    </row>
    <row r="52" spans="1:30" x14ac:dyDescent="0.25">
      <c r="A52" s="41" t="s">
        <v>668</v>
      </c>
      <c r="B52" s="16" t="s">
        <v>800</v>
      </c>
      <c r="C52" s="246">
        <v>29319</v>
      </c>
      <c r="D52" s="42">
        <v>212.49057163846351</v>
      </c>
      <c r="E52" s="43"/>
      <c r="F52" s="43"/>
      <c r="G52" s="43"/>
      <c r="H52" s="43"/>
      <c r="I52" s="43"/>
      <c r="J52" s="17"/>
      <c r="K52" s="17"/>
      <c r="L52" s="17"/>
      <c r="M52" s="57"/>
      <c r="N52" s="57"/>
      <c r="O52" s="57"/>
      <c r="P52" s="44"/>
      <c r="Q52" s="44"/>
      <c r="R52" s="44"/>
      <c r="S52" s="45"/>
      <c r="T52" s="45"/>
      <c r="U52" s="45"/>
      <c r="V52" s="46"/>
      <c r="W52" s="46"/>
      <c r="X52" s="46"/>
      <c r="Y52" s="17">
        <f t="shared" si="0"/>
        <v>0</v>
      </c>
      <c r="Z52" s="17">
        <f t="shared" si="1"/>
        <v>0</v>
      </c>
      <c r="AA52" s="121">
        <v>11</v>
      </c>
      <c r="AB52" s="121">
        <v>7</v>
      </c>
      <c r="AC52" s="121">
        <v>23</v>
      </c>
      <c r="AD52" s="121">
        <v>15</v>
      </c>
    </row>
    <row r="53" spans="1:30" x14ac:dyDescent="0.25">
      <c r="A53" s="41" t="s">
        <v>677</v>
      </c>
      <c r="B53" s="16" t="s">
        <v>299</v>
      </c>
      <c r="C53" s="246">
        <v>78208</v>
      </c>
      <c r="D53" s="42">
        <v>566.81546528534238</v>
      </c>
      <c r="E53" s="43"/>
      <c r="F53" s="43"/>
      <c r="G53" s="43"/>
      <c r="H53" s="43"/>
      <c r="I53" s="43"/>
      <c r="J53" s="17"/>
      <c r="K53" s="17"/>
      <c r="L53" s="17"/>
      <c r="M53" s="57"/>
      <c r="N53" s="57"/>
      <c r="O53" s="57"/>
      <c r="P53" s="44"/>
      <c r="Q53" s="44"/>
      <c r="R53" s="44"/>
      <c r="S53" s="45"/>
      <c r="T53" s="45"/>
      <c r="U53" s="45"/>
      <c r="V53" s="46"/>
      <c r="W53" s="46"/>
      <c r="X53" s="46"/>
      <c r="Y53" s="17">
        <f t="shared" si="0"/>
        <v>0</v>
      </c>
      <c r="Z53" s="17">
        <f t="shared" si="1"/>
        <v>0</v>
      </c>
      <c r="AA53" s="121">
        <v>41</v>
      </c>
      <c r="AB53" s="121">
        <v>16</v>
      </c>
      <c r="AC53" s="121">
        <v>79</v>
      </c>
      <c r="AD53" s="121">
        <v>29</v>
      </c>
    </row>
    <row r="54" spans="1:30" x14ac:dyDescent="0.25">
      <c r="A54" s="41" t="s">
        <v>707</v>
      </c>
      <c r="B54" s="16" t="s">
        <v>330</v>
      </c>
      <c r="C54" s="246">
        <v>50144</v>
      </c>
      <c r="D54" s="42">
        <v>363.42055405160863</v>
      </c>
      <c r="E54" s="43"/>
      <c r="F54" s="43"/>
      <c r="G54" s="43"/>
      <c r="H54" s="43"/>
      <c r="I54" s="43"/>
      <c r="J54" s="17"/>
      <c r="K54" s="17"/>
      <c r="L54" s="17"/>
      <c r="M54" s="57"/>
      <c r="N54" s="57"/>
      <c r="O54" s="57"/>
      <c r="P54" s="44"/>
      <c r="Q54" s="44"/>
      <c r="R54" s="44"/>
      <c r="S54" s="45"/>
      <c r="T54" s="45"/>
      <c r="U54" s="45"/>
      <c r="V54" s="46"/>
      <c r="W54" s="46"/>
      <c r="X54" s="46"/>
      <c r="Y54" s="17">
        <f t="shared" si="0"/>
        <v>0</v>
      </c>
      <c r="Z54" s="17">
        <f t="shared" si="1"/>
        <v>0</v>
      </c>
      <c r="AA54" s="121">
        <v>37</v>
      </c>
      <c r="AB54" s="121">
        <v>6</v>
      </c>
      <c r="AC54" s="121">
        <v>74</v>
      </c>
      <c r="AD54" s="121">
        <v>10</v>
      </c>
    </row>
    <row r="55" spans="1:30" x14ac:dyDescent="0.25">
      <c r="A55" s="41" t="s">
        <v>367</v>
      </c>
      <c r="B55" s="16" t="s">
        <v>5</v>
      </c>
      <c r="C55" s="246">
        <v>12649</v>
      </c>
      <c r="D55" s="42">
        <v>91.674110326236402</v>
      </c>
      <c r="E55" s="43"/>
      <c r="F55" s="43"/>
      <c r="G55" s="43"/>
      <c r="H55" s="43"/>
      <c r="I55" s="43"/>
      <c r="J55" s="17"/>
      <c r="K55" s="17"/>
      <c r="L55" s="17"/>
      <c r="M55" s="57"/>
      <c r="N55" s="57"/>
      <c r="O55" s="57"/>
      <c r="P55" s="44"/>
      <c r="Q55" s="44"/>
      <c r="R55" s="44"/>
      <c r="S55" s="45"/>
      <c r="T55" s="45"/>
      <c r="U55" s="45"/>
      <c r="V55" s="46"/>
      <c r="W55" s="46"/>
      <c r="X55" s="46"/>
      <c r="Y55" s="17">
        <f t="shared" si="0"/>
        <v>0</v>
      </c>
      <c r="Z55" s="17">
        <f t="shared" si="1"/>
        <v>0</v>
      </c>
      <c r="AA55" s="121">
        <v>4</v>
      </c>
      <c r="AB55" s="121">
        <v>1</v>
      </c>
      <c r="AC55" s="121">
        <v>8</v>
      </c>
      <c r="AD55" s="121">
        <v>2</v>
      </c>
    </row>
    <row r="56" spans="1:30" x14ac:dyDescent="0.25">
      <c r="A56" s="41" t="s">
        <v>423</v>
      </c>
      <c r="B56" s="16" t="s">
        <v>58</v>
      </c>
      <c r="C56" s="246">
        <v>67762</v>
      </c>
      <c r="D56" s="42">
        <v>491.10768155003802</v>
      </c>
      <c r="E56" s="43"/>
      <c r="F56" s="43"/>
      <c r="G56" s="43"/>
      <c r="H56" s="43"/>
      <c r="I56" s="43"/>
      <c r="J56" s="17"/>
      <c r="K56" s="17"/>
      <c r="L56" s="17"/>
      <c r="M56" s="57"/>
      <c r="N56" s="57"/>
      <c r="O56" s="57"/>
      <c r="P56" s="44"/>
      <c r="Q56" s="44"/>
      <c r="R56" s="44"/>
      <c r="S56" s="45"/>
      <c r="T56" s="45"/>
      <c r="U56" s="45"/>
      <c r="V56" s="46"/>
      <c r="W56" s="46"/>
      <c r="X56" s="46"/>
      <c r="Y56" s="17">
        <f t="shared" si="0"/>
        <v>0</v>
      </c>
      <c r="Z56" s="17">
        <f t="shared" si="1"/>
        <v>0</v>
      </c>
      <c r="AA56" s="121">
        <v>29</v>
      </c>
      <c r="AB56" s="121">
        <v>8</v>
      </c>
      <c r="AC56" s="121">
        <v>59</v>
      </c>
      <c r="AD56" s="121">
        <v>16</v>
      </c>
    </row>
    <row r="57" spans="1:30" x14ac:dyDescent="0.25">
      <c r="A57" s="41" t="s">
        <v>469</v>
      </c>
      <c r="B57" s="16" t="s">
        <v>110</v>
      </c>
      <c r="C57" s="246">
        <v>27248</v>
      </c>
      <c r="D57" s="42">
        <v>197.48092008611664</v>
      </c>
      <c r="E57" s="43"/>
      <c r="F57" s="43"/>
      <c r="G57" s="43"/>
      <c r="H57" s="43"/>
      <c r="I57" s="43"/>
      <c r="J57" s="17"/>
      <c r="K57" s="17"/>
      <c r="L57" s="17"/>
      <c r="M57" s="57"/>
      <c r="N57" s="57"/>
      <c r="O57" s="57"/>
      <c r="P57" s="44"/>
      <c r="Q57" s="44"/>
      <c r="R57" s="44"/>
      <c r="S57" s="45"/>
      <c r="T57" s="45"/>
      <c r="U57" s="45"/>
      <c r="V57" s="46"/>
      <c r="W57" s="46"/>
      <c r="X57" s="46"/>
      <c r="Y57" s="17">
        <f t="shared" si="0"/>
        <v>0</v>
      </c>
      <c r="Z57" s="17">
        <f t="shared" si="1"/>
        <v>0</v>
      </c>
      <c r="AA57" s="121">
        <v>34</v>
      </c>
      <c r="AB57" s="121">
        <v>27</v>
      </c>
      <c r="AC57" s="121">
        <v>52</v>
      </c>
      <c r="AD57" s="121">
        <v>38</v>
      </c>
    </row>
    <row r="58" spans="1:30" x14ac:dyDescent="0.25">
      <c r="A58" s="41" t="s">
        <v>501</v>
      </c>
      <c r="B58" s="16" t="s">
        <v>816</v>
      </c>
      <c r="C58" s="246">
        <v>13787</v>
      </c>
      <c r="D58" s="42">
        <v>99.921808764947528</v>
      </c>
      <c r="E58" s="43"/>
      <c r="F58" s="43"/>
      <c r="G58" s="43"/>
      <c r="H58" s="43"/>
      <c r="I58" s="43"/>
      <c r="J58" s="17"/>
      <c r="K58" s="17"/>
      <c r="L58" s="17"/>
      <c r="M58" s="57"/>
      <c r="N58" s="57"/>
      <c r="O58" s="57"/>
      <c r="P58" s="44"/>
      <c r="Q58" s="44"/>
      <c r="R58" s="44"/>
      <c r="S58" s="45"/>
      <c r="T58" s="45"/>
      <c r="U58" s="45"/>
      <c r="V58" s="46"/>
      <c r="W58" s="46"/>
      <c r="X58" s="46"/>
      <c r="Y58" s="17">
        <f t="shared" si="0"/>
        <v>0</v>
      </c>
      <c r="Z58" s="17">
        <f t="shared" si="1"/>
        <v>0</v>
      </c>
      <c r="AA58" s="121">
        <v>7</v>
      </c>
      <c r="AB58" s="121">
        <v>6</v>
      </c>
      <c r="AC58" s="121">
        <v>13</v>
      </c>
      <c r="AD58" s="121">
        <v>11</v>
      </c>
    </row>
    <row r="59" spans="1:30" x14ac:dyDescent="0.25">
      <c r="A59" s="41" t="s">
        <v>514</v>
      </c>
      <c r="B59" s="16" t="s">
        <v>146</v>
      </c>
      <c r="C59" s="246">
        <v>38665</v>
      </c>
      <c r="D59" s="42">
        <v>280.22606338555858</v>
      </c>
      <c r="E59" s="43">
        <v>1</v>
      </c>
      <c r="F59" s="43">
        <v>1</v>
      </c>
      <c r="G59" s="43">
        <v>22</v>
      </c>
      <c r="H59" s="43">
        <v>112.86199999999999</v>
      </c>
      <c r="I59" s="43">
        <v>56.430999999999997</v>
      </c>
      <c r="J59" s="17"/>
      <c r="K59" s="17"/>
      <c r="L59" s="17"/>
      <c r="M59" s="57"/>
      <c r="N59" s="57"/>
      <c r="O59" s="57"/>
      <c r="P59" s="44"/>
      <c r="Q59" s="44"/>
      <c r="R59" s="44"/>
      <c r="S59" s="45">
        <v>1</v>
      </c>
      <c r="T59" s="359">
        <v>1</v>
      </c>
      <c r="U59" s="45">
        <v>4.8</v>
      </c>
      <c r="V59" s="46"/>
      <c r="W59" s="46"/>
      <c r="X59" s="46"/>
      <c r="Y59" s="17">
        <f t="shared" si="0"/>
        <v>2</v>
      </c>
      <c r="Z59" s="17">
        <f t="shared" si="1"/>
        <v>26.8</v>
      </c>
      <c r="AA59" s="121">
        <v>4</v>
      </c>
      <c r="AB59" s="121">
        <v>4</v>
      </c>
      <c r="AC59" s="121">
        <v>8</v>
      </c>
      <c r="AD59" s="121">
        <v>8</v>
      </c>
    </row>
    <row r="60" spans="1:30" x14ac:dyDescent="0.25">
      <c r="A60" s="41" t="s">
        <v>567</v>
      </c>
      <c r="B60" s="16" t="s">
        <v>196</v>
      </c>
      <c r="C60" s="246">
        <v>105287</v>
      </c>
      <c r="D60" s="42">
        <v>763.07155142054319</v>
      </c>
      <c r="E60" s="43"/>
      <c r="F60" s="43"/>
      <c r="G60" s="43"/>
      <c r="H60" s="43"/>
      <c r="I60" s="43"/>
      <c r="J60" s="17"/>
      <c r="K60" s="17"/>
      <c r="L60" s="17"/>
      <c r="M60" s="57"/>
      <c r="N60" s="57"/>
      <c r="O60" s="57"/>
      <c r="P60" s="44">
        <v>1</v>
      </c>
      <c r="Q60" s="358">
        <v>2</v>
      </c>
      <c r="R60" s="44">
        <v>24.6</v>
      </c>
      <c r="S60" s="45"/>
      <c r="T60" s="45"/>
      <c r="U60" s="45"/>
      <c r="V60" s="46"/>
      <c r="W60" s="46"/>
      <c r="X60" s="46"/>
      <c r="Y60" s="17">
        <f t="shared" si="0"/>
        <v>2</v>
      </c>
      <c r="Z60" s="17">
        <f t="shared" si="1"/>
        <v>24.6</v>
      </c>
      <c r="AA60" s="121">
        <v>41</v>
      </c>
      <c r="AB60" s="121">
        <v>41</v>
      </c>
      <c r="AC60" s="121">
        <v>87</v>
      </c>
      <c r="AD60" s="121">
        <v>87</v>
      </c>
    </row>
    <row r="61" spans="1:30" x14ac:dyDescent="0.25">
      <c r="A61" s="41" t="s">
        <v>579</v>
      </c>
      <c r="B61" s="16" t="s">
        <v>210</v>
      </c>
      <c r="C61" s="246">
        <v>27956</v>
      </c>
      <c r="D61" s="42">
        <v>202.61217711125502</v>
      </c>
      <c r="E61" s="43"/>
      <c r="F61" s="43"/>
      <c r="G61" s="43"/>
      <c r="H61" s="43"/>
      <c r="I61" s="43"/>
      <c r="J61" s="17"/>
      <c r="K61" s="17"/>
      <c r="L61" s="17"/>
      <c r="M61" s="57"/>
      <c r="N61" s="57"/>
      <c r="O61" s="57"/>
      <c r="P61" s="44"/>
      <c r="Q61" s="44"/>
      <c r="R61" s="44"/>
      <c r="S61" s="45"/>
      <c r="T61" s="45"/>
      <c r="U61" s="45"/>
      <c r="V61" s="46"/>
      <c r="W61" s="46"/>
      <c r="X61" s="46"/>
      <c r="Y61" s="17">
        <f t="shared" si="0"/>
        <v>0</v>
      </c>
      <c r="Z61" s="17">
        <f t="shared" si="1"/>
        <v>0</v>
      </c>
      <c r="AA61" s="121">
        <v>8</v>
      </c>
      <c r="AB61" s="121">
        <v>5</v>
      </c>
      <c r="AC61" s="121">
        <v>17</v>
      </c>
      <c r="AD61" s="121">
        <v>11</v>
      </c>
    </row>
    <row r="62" spans="1:30" x14ac:dyDescent="0.25">
      <c r="A62" s="41" t="s">
        <v>620</v>
      </c>
      <c r="B62" s="16" t="s">
        <v>249</v>
      </c>
      <c r="C62" s="246">
        <v>31150</v>
      </c>
      <c r="D62" s="42">
        <v>225.76081402974651</v>
      </c>
      <c r="E62" s="43"/>
      <c r="F62" s="43"/>
      <c r="G62" s="43"/>
      <c r="H62" s="43"/>
      <c r="I62" s="43"/>
      <c r="J62" s="17">
        <v>1</v>
      </c>
      <c r="K62" s="356">
        <v>4</v>
      </c>
      <c r="L62" s="17">
        <v>83.14</v>
      </c>
      <c r="M62" s="57"/>
      <c r="N62" s="57"/>
      <c r="O62" s="57"/>
      <c r="P62" s="44">
        <v>1</v>
      </c>
      <c r="Q62" s="358">
        <v>1</v>
      </c>
      <c r="R62" s="44">
        <v>54</v>
      </c>
      <c r="S62" s="45"/>
      <c r="T62" s="45"/>
      <c r="U62" s="45"/>
      <c r="V62" s="46"/>
      <c r="W62" s="46"/>
      <c r="X62" s="46"/>
      <c r="Y62" s="17">
        <f t="shared" si="0"/>
        <v>5</v>
      </c>
      <c r="Z62" s="17">
        <f t="shared" si="1"/>
        <v>137.13999999999999</v>
      </c>
      <c r="AA62" s="121">
        <v>10</v>
      </c>
      <c r="AB62" s="121">
        <v>6</v>
      </c>
      <c r="AC62" s="121">
        <v>19</v>
      </c>
      <c r="AD62" s="121">
        <v>13</v>
      </c>
    </row>
    <row r="63" spans="1:30" x14ac:dyDescent="0.25">
      <c r="A63" s="41" t="s">
        <v>635</v>
      </c>
      <c r="B63" s="16" t="s">
        <v>261</v>
      </c>
      <c r="C63" s="246">
        <v>13479</v>
      </c>
      <c r="D63" s="42">
        <v>97.6895670082489</v>
      </c>
      <c r="E63" s="43"/>
      <c r="F63" s="43"/>
      <c r="G63" s="43"/>
      <c r="H63" s="43"/>
      <c r="I63" s="43"/>
      <c r="J63" s="17"/>
      <c r="K63" s="17"/>
      <c r="L63" s="17"/>
      <c r="M63" s="57"/>
      <c r="N63" s="57"/>
      <c r="O63" s="57"/>
      <c r="P63" s="44"/>
      <c r="Q63" s="44"/>
      <c r="R63" s="44"/>
      <c r="S63" s="45"/>
      <c r="T63" s="45"/>
      <c r="U63" s="45"/>
      <c r="V63" s="46"/>
      <c r="W63" s="46"/>
      <c r="X63" s="46"/>
      <c r="Y63" s="17">
        <f t="shared" si="0"/>
        <v>0</v>
      </c>
      <c r="Z63" s="17">
        <f t="shared" si="1"/>
        <v>0</v>
      </c>
      <c r="AA63" s="121">
        <v>6</v>
      </c>
      <c r="AB63" s="121"/>
      <c r="AC63" s="121">
        <v>12</v>
      </c>
      <c r="AD63" s="121"/>
    </row>
    <row r="64" spans="1:30" x14ac:dyDescent="0.25">
      <c r="A64" s="41" t="s">
        <v>653</v>
      </c>
      <c r="B64" s="16" t="s">
        <v>278</v>
      </c>
      <c r="C64" s="246">
        <v>8747</v>
      </c>
      <c r="D64" s="42">
        <v>63.394216382606508</v>
      </c>
      <c r="E64" s="43"/>
      <c r="F64" s="43"/>
      <c r="G64" s="43"/>
      <c r="H64" s="43"/>
      <c r="I64" s="43"/>
      <c r="J64" s="17"/>
      <c r="K64" s="17"/>
      <c r="L64" s="17"/>
      <c r="M64" s="57"/>
      <c r="N64" s="57"/>
      <c r="O64" s="57"/>
      <c r="P64" s="44"/>
      <c r="Q64" s="44"/>
      <c r="R64" s="44"/>
      <c r="S64" s="45"/>
      <c r="T64" s="45"/>
      <c r="U64" s="45"/>
      <c r="V64" s="46"/>
      <c r="W64" s="46"/>
      <c r="X64" s="46"/>
      <c r="Y64" s="17">
        <f t="shared" si="0"/>
        <v>0</v>
      </c>
      <c r="Z64" s="17">
        <f t="shared" si="1"/>
        <v>0</v>
      </c>
      <c r="AA64" s="121">
        <v>1</v>
      </c>
      <c r="AB64" s="121"/>
      <c r="AC64" s="121">
        <v>2</v>
      </c>
      <c r="AD64" s="121"/>
    </row>
    <row r="65" spans="1:30" x14ac:dyDescent="0.25">
      <c r="A65" s="41" t="s">
        <v>679</v>
      </c>
      <c r="B65" s="16" t="s">
        <v>301</v>
      </c>
      <c r="C65" s="246">
        <v>36196</v>
      </c>
      <c r="D65" s="42">
        <v>262.33189164111411</v>
      </c>
      <c r="E65" s="43"/>
      <c r="F65" s="43"/>
      <c r="G65" s="43"/>
      <c r="H65" s="43"/>
      <c r="I65" s="43"/>
      <c r="J65" s="17"/>
      <c r="K65" s="17"/>
      <c r="L65" s="17"/>
      <c r="M65" s="57"/>
      <c r="N65" s="57"/>
      <c r="O65" s="57"/>
      <c r="P65" s="44"/>
      <c r="Q65" s="44"/>
      <c r="R65" s="44"/>
      <c r="S65" s="45"/>
      <c r="T65" s="45"/>
      <c r="U65" s="45"/>
      <c r="V65" s="46"/>
      <c r="W65" s="46"/>
      <c r="X65" s="46"/>
      <c r="Y65" s="17">
        <f t="shared" si="0"/>
        <v>0</v>
      </c>
      <c r="Z65" s="17">
        <f t="shared" si="1"/>
        <v>0</v>
      </c>
      <c r="AA65" s="121">
        <v>4</v>
      </c>
      <c r="AB65" s="121">
        <v>1</v>
      </c>
      <c r="AC65" s="121">
        <v>7</v>
      </c>
      <c r="AD65" s="121">
        <v>2</v>
      </c>
    </row>
    <row r="66" spans="1:30" x14ac:dyDescent="0.25">
      <c r="A66" s="41" t="s">
        <v>699</v>
      </c>
      <c r="B66" s="16" t="s">
        <v>322</v>
      </c>
      <c r="C66" s="246">
        <v>61330</v>
      </c>
      <c r="D66" s="42">
        <v>444.49151603352664</v>
      </c>
      <c r="E66" s="43"/>
      <c r="F66" s="43"/>
      <c r="G66" s="43"/>
      <c r="H66" s="43"/>
      <c r="I66" s="43"/>
      <c r="J66" s="17"/>
      <c r="K66" s="17"/>
      <c r="L66" s="17"/>
      <c r="M66" s="57"/>
      <c r="N66" s="57"/>
      <c r="O66" s="57"/>
      <c r="P66" s="44"/>
      <c r="Q66" s="44"/>
      <c r="R66" s="44"/>
      <c r="S66" s="45"/>
      <c r="T66" s="45"/>
      <c r="U66" s="45"/>
      <c r="V66" s="46"/>
      <c r="W66" s="46"/>
      <c r="X66" s="46"/>
      <c r="Y66" s="17">
        <f t="shared" ref="Y66:Y129" si="2">F66+K66+N66+Q66+T66+W66</f>
        <v>0</v>
      </c>
      <c r="Z66" s="17">
        <f t="shared" ref="Z66:Z129" si="3">G66+L66+O66+R66+U66+X66</f>
        <v>0</v>
      </c>
      <c r="AA66" s="121">
        <v>26</v>
      </c>
      <c r="AB66" s="121">
        <v>16</v>
      </c>
      <c r="AC66" s="121">
        <v>51</v>
      </c>
      <c r="AD66" s="121">
        <v>32</v>
      </c>
    </row>
    <row r="67" spans="1:30" x14ac:dyDescent="0.25">
      <c r="A67" s="41" t="s">
        <v>715</v>
      </c>
      <c r="B67" s="16" t="s">
        <v>336</v>
      </c>
      <c r="C67" s="246">
        <v>21582</v>
      </c>
      <c r="D67" s="42">
        <v>156.41636880866739</v>
      </c>
      <c r="E67" s="43"/>
      <c r="F67" s="43"/>
      <c r="G67" s="43"/>
      <c r="H67" s="43"/>
      <c r="I67" s="43"/>
      <c r="J67" s="17"/>
      <c r="K67" s="17"/>
      <c r="L67" s="17"/>
      <c r="M67" s="57"/>
      <c r="N67" s="57"/>
      <c r="O67" s="57"/>
      <c r="P67" s="44"/>
      <c r="Q67" s="44"/>
      <c r="R67" s="44"/>
      <c r="S67" s="45"/>
      <c r="T67" s="45"/>
      <c r="U67" s="45"/>
      <c r="V67" s="46"/>
      <c r="W67" s="46"/>
      <c r="X67" s="46"/>
      <c r="Y67" s="17">
        <f t="shared" si="2"/>
        <v>0</v>
      </c>
      <c r="Z67" s="17">
        <f t="shared" si="3"/>
        <v>0</v>
      </c>
      <c r="AA67" s="121">
        <v>7</v>
      </c>
      <c r="AB67" s="121"/>
      <c r="AC67" s="121">
        <v>15</v>
      </c>
      <c r="AD67" s="121"/>
    </row>
    <row r="68" spans="1:30" x14ac:dyDescent="0.25">
      <c r="A68" s="41" t="s">
        <v>729</v>
      </c>
      <c r="B68" s="16" t="s">
        <v>41</v>
      </c>
      <c r="C68" s="246">
        <v>336465</v>
      </c>
      <c r="D68" s="42">
        <v>2438.5429307389618</v>
      </c>
      <c r="E68" s="43">
        <v>2</v>
      </c>
      <c r="F68" s="43">
        <v>2</v>
      </c>
      <c r="G68" s="43">
        <v>12</v>
      </c>
      <c r="H68" s="43">
        <v>23.725999999999999</v>
      </c>
      <c r="I68" s="43">
        <v>11.863</v>
      </c>
      <c r="J68" s="17"/>
      <c r="K68" s="17"/>
      <c r="L68" s="17"/>
      <c r="M68" s="57"/>
      <c r="N68" s="57"/>
      <c r="O68" s="57"/>
      <c r="P68" s="44">
        <v>1</v>
      </c>
      <c r="Q68" s="358">
        <v>2</v>
      </c>
      <c r="R68" s="44">
        <v>98.2</v>
      </c>
      <c r="S68" s="45"/>
      <c r="T68" s="45"/>
      <c r="U68" s="45"/>
      <c r="V68" s="46"/>
      <c r="W68" s="46"/>
      <c r="X68" s="46"/>
      <c r="Y68" s="17">
        <f t="shared" si="2"/>
        <v>4</v>
      </c>
      <c r="Z68" s="17">
        <f t="shared" si="3"/>
        <v>110.2</v>
      </c>
      <c r="AA68" s="121">
        <v>178</v>
      </c>
      <c r="AB68" s="121">
        <v>133</v>
      </c>
      <c r="AC68" s="121">
        <v>350</v>
      </c>
      <c r="AD68" s="121">
        <v>297</v>
      </c>
    </row>
    <row r="69" spans="1:30" x14ac:dyDescent="0.25">
      <c r="A69" s="41" t="s">
        <v>728</v>
      </c>
      <c r="B69" s="16" t="s">
        <v>778</v>
      </c>
      <c r="C69" s="246">
        <v>1084831</v>
      </c>
      <c r="D69" s="42">
        <v>7862.3540816919403</v>
      </c>
      <c r="E69" s="43">
        <v>1</v>
      </c>
      <c r="F69" s="43">
        <v>2</v>
      </c>
      <c r="G69" s="43" t="s">
        <v>1003</v>
      </c>
      <c r="H69" s="43" t="s">
        <v>1003</v>
      </c>
      <c r="I69" s="43" t="s">
        <v>1003</v>
      </c>
      <c r="J69" s="17"/>
      <c r="K69" s="17"/>
      <c r="L69" s="17"/>
      <c r="M69" s="57">
        <v>1</v>
      </c>
      <c r="N69" s="357">
        <v>1</v>
      </c>
      <c r="O69" s="57">
        <v>85.2</v>
      </c>
      <c r="P69" s="44">
        <v>5</v>
      </c>
      <c r="Q69" s="358">
        <v>7</v>
      </c>
      <c r="R69" s="44">
        <v>1092.8119999999999</v>
      </c>
      <c r="S69" s="45">
        <v>2</v>
      </c>
      <c r="T69" s="359">
        <v>2</v>
      </c>
      <c r="U69" s="45">
        <v>209</v>
      </c>
      <c r="V69" s="46">
        <v>3</v>
      </c>
      <c r="W69" s="360">
        <v>7</v>
      </c>
      <c r="X69" s="46">
        <v>135.76999999999998</v>
      </c>
      <c r="Y69" s="17">
        <f t="shared" si="2"/>
        <v>19</v>
      </c>
      <c r="Z69" s="17">
        <f>L69+O69+R69+U69+X69</f>
        <v>1522.7819999999999</v>
      </c>
      <c r="AA69" s="121">
        <v>383</v>
      </c>
      <c r="AB69" s="121">
        <v>71</v>
      </c>
      <c r="AC69" s="121">
        <v>727</v>
      </c>
      <c r="AD69" s="121">
        <v>139</v>
      </c>
    </row>
    <row r="70" spans="1:30" x14ac:dyDescent="0.25">
      <c r="A70" s="41" t="s">
        <v>727</v>
      </c>
      <c r="B70" s="16" t="s">
        <v>172</v>
      </c>
      <c r="C70" s="246">
        <v>165748</v>
      </c>
      <c r="D70" s="42">
        <v>1201.2649567833844</v>
      </c>
      <c r="E70" s="43">
        <v>1</v>
      </c>
      <c r="F70" s="43">
        <v>1</v>
      </c>
      <c r="G70" s="43" t="s">
        <v>1003</v>
      </c>
      <c r="H70" s="43" t="s">
        <v>1003</v>
      </c>
      <c r="I70" s="43" t="s">
        <v>1003</v>
      </c>
      <c r="J70" s="17">
        <v>1</v>
      </c>
      <c r="K70" s="356">
        <v>6</v>
      </c>
      <c r="L70" s="17">
        <v>79.3</v>
      </c>
      <c r="M70" s="57"/>
      <c r="N70" s="57"/>
      <c r="O70" s="57"/>
      <c r="P70" s="44">
        <v>2</v>
      </c>
      <c r="Q70" s="358">
        <v>2</v>
      </c>
      <c r="R70" s="44">
        <v>54.6</v>
      </c>
      <c r="S70" s="45"/>
      <c r="T70" s="45"/>
      <c r="U70" s="45"/>
      <c r="V70" s="46"/>
      <c r="W70" s="46"/>
      <c r="X70" s="46"/>
      <c r="Y70" s="17">
        <f t="shared" si="2"/>
        <v>9</v>
      </c>
      <c r="Z70" s="17">
        <f>L70+O70+R70+U70+X70</f>
        <v>133.9</v>
      </c>
      <c r="AA70" s="121">
        <v>23</v>
      </c>
      <c r="AB70" s="121">
        <v>19</v>
      </c>
      <c r="AC70" s="121">
        <v>47</v>
      </c>
      <c r="AD70" s="121">
        <v>39</v>
      </c>
    </row>
    <row r="71" spans="1:30" x14ac:dyDescent="0.25">
      <c r="A71" s="41" t="s">
        <v>362</v>
      </c>
      <c r="B71" s="16" t="s">
        <v>0</v>
      </c>
      <c r="C71" s="246">
        <v>252136</v>
      </c>
      <c r="D71" s="42">
        <v>1827.36528430832</v>
      </c>
      <c r="E71" s="43"/>
      <c r="F71" s="43"/>
      <c r="G71" s="43"/>
      <c r="H71" s="43"/>
      <c r="I71" s="43"/>
      <c r="J71" s="17"/>
      <c r="K71" s="17"/>
      <c r="L71" s="17"/>
      <c r="M71" s="57"/>
      <c r="N71" s="57"/>
      <c r="O71" s="57"/>
      <c r="P71" s="44"/>
      <c r="Q71" s="44"/>
      <c r="R71" s="44"/>
      <c r="S71" s="45"/>
      <c r="T71" s="45"/>
      <c r="U71" s="45"/>
      <c r="V71" s="46"/>
      <c r="W71" s="46"/>
      <c r="X71" s="46"/>
      <c r="Y71" s="17">
        <f t="shared" si="2"/>
        <v>0</v>
      </c>
      <c r="Z71" s="17">
        <f t="shared" si="3"/>
        <v>0</v>
      </c>
      <c r="AA71" s="121">
        <v>256</v>
      </c>
      <c r="AB71" s="121">
        <v>103</v>
      </c>
      <c r="AC71" s="121">
        <v>511</v>
      </c>
      <c r="AD71" s="121">
        <v>207</v>
      </c>
    </row>
    <row r="72" spans="1:30" x14ac:dyDescent="0.25">
      <c r="A72" s="41" t="s">
        <v>368</v>
      </c>
      <c r="B72" s="16" t="s">
        <v>6</v>
      </c>
      <c r="C72" s="246">
        <v>48328</v>
      </c>
      <c r="D72" s="42">
        <v>350.25902473289216</v>
      </c>
      <c r="E72" s="43"/>
      <c r="F72" s="43"/>
      <c r="G72" s="43"/>
      <c r="H72" s="43"/>
      <c r="I72" s="43"/>
      <c r="J72" s="17"/>
      <c r="K72" s="17"/>
      <c r="L72" s="17"/>
      <c r="M72" s="57"/>
      <c r="N72" s="57"/>
      <c r="O72" s="57"/>
      <c r="P72" s="44"/>
      <c r="Q72" s="44"/>
      <c r="R72" s="44"/>
      <c r="S72" s="45"/>
      <c r="T72" s="45"/>
      <c r="U72" s="45"/>
      <c r="V72" s="46"/>
      <c r="W72" s="46"/>
      <c r="X72" s="46"/>
      <c r="Y72" s="17">
        <f t="shared" si="2"/>
        <v>0</v>
      </c>
      <c r="Z72" s="17">
        <f t="shared" si="3"/>
        <v>0</v>
      </c>
      <c r="AA72" s="121">
        <v>16</v>
      </c>
      <c r="AB72" s="121">
        <v>13</v>
      </c>
      <c r="AC72" s="121">
        <v>32</v>
      </c>
      <c r="AD72" s="121">
        <v>26</v>
      </c>
    </row>
    <row r="73" spans="1:30" x14ac:dyDescent="0.25">
      <c r="A73" s="41" t="s">
        <v>387</v>
      </c>
      <c r="B73" s="16" t="s">
        <v>22</v>
      </c>
      <c r="C73" s="246">
        <v>27620</v>
      </c>
      <c r="D73" s="42">
        <v>200.17700428576561</v>
      </c>
      <c r="E73" s="43"/>
      <c r="F73" s="43"/>
      <c r="G73" s="43"/>
      <c r="H73" s="43"/>
      <c r="I73" s="43"/>
      <c r="J73" s="17"/>
      <c r="K73" s="17"/>
      <c r="L73" s="17"/>
      <c r="M73" s="57"/>
      <c r="N73" s="57"/>
      <c r="O73" s="57"/>
      <c r="P73" s="44"/>
      <c r="Q73" s="44"/>
      <c r="R73" s="44"/>
      <c r="S73" s="45"/>
      <c r="T73" s="45"/>
      <c r="U73" s="45"/>
      <c r="V73" s="46"/>
      <c r="W73" s="46"/>
      <c r="X73" s="46"/>
      <c r="Y73" s="17">
        <f t="shared" si="2"/>
        <v>0</v>
      </c>
      <c r="Z73" s="17">
        <f t="shared" si="3"/>
        <v>0</v>
      </c>
      <c r="AA73" s="121">
        <v>12</v>
      </c>
      <c r="AB73" s="121">
        <v>11</v>
      </c>
      <c r="AC73" s="121">
        <v>23</v>
      </c>
      <c r="AD73" s="121">
        <v>21</v>
      </c>
    </row>
    <row r="74" spans="1:30" x14ac:dyDescent="0.25">
      <c r="A74" s="41" t="s">
        <v>443</v>
      </c>
      <c r="B74" s="16" t="s">
        <v>79</v>
      </c>
      <c r="C74" s="246">
        <v>56049</v>
      </c>
      <c r="D74" s="42">
        <v>406.21726695195065</v>
      </c>
      <c r="E74" s="43">
        <v>1</v>
      </c>
      <c r="F74" s="43">
        <v>1</v>
      </c>
      <c r="G74" s="43">
        <v>24</v>
      </c>
      <c r="H74" s="43">
        <v>241.96299999999999</v>
      </c>
      <c r="I74" s="43">
        <v>120.9815</v>
      </c>
      <c r="J74" s="17"/>
      <c r="K74" s="17"/>
      <c r="L74" s="17"/>
      <c r="M74" s="57">
        <v>1</v>
      </c>
      <c r="N74" s="357">
        <v>3</v>
      </c>
      <c r="O74" s="57">
        <v>1760</v>
      </c>
      <c r="P74" s="44">
        <v>1</v>
      </c>
      <c r="Q74" s="358">
        <v>2</v>
      </c>
      <c r="R74" s="44">
        <v>404</v>
      </c>
      <c r="S74" s="45"/>
      <c r="T74" s="45"/>
      <c r="U74" s="45"/>
      <c r="V74" s="46"/>
      <c r="W74" s="46"/>
      <c r="X74" s="46"/>
      <c r="Y74" s="17">
        <f t="shared" si="2"/>
        <v>6</v>
      </c>
      <c r="Z74" s="17">
        <f t="shared" si="3"/>
        <v>2188</v>
      </c>
      <c r="AA74" s="121">
        <v>28</v>
      </c>
      <c r="AB74" s="121">
        <v>20</v>
      </c>
      <c r="AC74" s="121">
        <v>49</v>
      </c>
      <c r="AD74" s="121">
        <v>33</v>
      </c>
    </row>
    <row r="75" spans="1:30" x14ac:dyDescent="0.25">
      <c r="A75" s="41" t="s">
        <v>486</v>
      </c>
      <c r="B75" s="16" t="s">
        <v>128</v>
      </c>
      <c r="C75" s="246">
        <v>46941</v>
      </c>
      <c r="D75" s="42">
        <v>340.20668928957724</v>
      </c>
      <c r="E75" s="43"/>
      <c r="F75" s="43"/>
      <c r="G75" s="43"/>
      <c r="H75" s="43"/>
      <c r="I75" s="43"/>
      <c r="J75" s="17"/>
      <c r="K75" s="17"/>
      <c r="L75" s="17"/>
      <c r="M75" s="57"/>
      <c r="N75" s="57"/>
      <c r="O75" s="57"/>
      <c r="P75" s="44"/>
      <c r="Q75" s="44"/>
      <c r="R75" s="44"/>
      <c r="S75" s="45"/>
      <c r="T75" s="45"/>
      <c r="U75" s="45"/>
      <c r="V75" s="46"/>
      <c r="W75" s="46"/>
      <c r="X75" s="46"/>
      <c r="Y75" s="17">
        <f t="shared" si="2"/>
        <v>0</v>
      </c>
      <c r="Z75" s="17">
        <f t="shared" si="3"/>
        <v>0</v>
      </c>
      <c r="AA75" s="121">
        <v>17</v>
      </c>
      <c r="AB75" s="121">
        <v>16</v>
      </c>
      <c r="AC75" s="121">
        <v>35</v>
      </c>
      <c r="AD75" s="121">
        <v>33</v>
      </c>
    </row>
    <row r="76" spans="1:30" x14ac:dyDescent="0.25">
      <c r="A76" s="41" t="s">
        <v>570</v>
      </c>
      <c r="B76" s="16" t="s">
        <v>199</v>
      </c>
      <c r="C76" s="246">
        <v>11864</v>
      </c>
      <c r="D76" s="42">
        <v>85.984792861923367</v>
      </c>
      <c r="E76" s="43"/>
      <c r="F76" s="43"/>
      <c r="G76" s="43"/>
      <c r="H76" s="43"/>
      <c r="I76" s="43"/>
      <c r="J76" s="17"/>
      <c r="K76" s="17"/>
      <c r="L76" s="17"/>
      <c r="M76" s="57"/>
      <c r="N76" s="57"/>
      <c r="O76" s="57"/>
      <c r="P76" s="44"/>
      <c r="Q76" s="44"/>
      <c r="R76" s="44"/>
      <c r="S76" s="45"/>
      <c r="T76" s="45"/>
      <c r="U76" s="45"/>
      <c r="V76" s="46"/>
      <c r="W76" s="46"/>
      <c r="X76" s="46"/>
      <c r="Y76" s="17">
        <f t="shared" si="2"/>
        <v>0</v>
      </c>
      <c r="Z76" s="17">
        <f t="shared" si="3"/>
        <v>0</v>
      </c>
      <c r="AA76" s="121">
        <v>12</v>
      </c>
      <c r="AB76" s="121">
        <v>5</v>
      </c>
      <c r="AC76" s="121">
        <v>24</v>
      </c>
      <c r="AD76" s="121">
        <v>10</v>
      </c>
    </row>
    <row r="77" spans="1:30" x14ac:dyDescent="0.25">
      <c r="A77" s="41" t="s">
        <v>624</v>
      </c>
      <c r="B77" s="16" t="s">
        <v>253</v>
      </c>
      <c r="C77" s="246">
        <v>8727</v>
      </c>
      <c r="D77" s="42">
        <v>63.24926561918452</v>
      </c>
      <c r="E77" s="43"/>
      <c r="F77" s="43"/>
      <c r="G77" s="43"/>
      <c r="H77" s="43"/>
      <c r="I77" s="43"/>
      <c r="J77" s="17"/>
      <c r="K77" s="17"/>
      <c r="L77" s="17"/>
      <c r="M77" s="57"/>
      <c r="N77" s="57"/>
      <c r="O77" s="57"/>
      <c r="P77" s="44"/>
      <c r="Q77" s="44"/>
      <c r="R77" s="44"/>
      <c r="S77" s="45"/>
      <c r="T77" s="45"/>
      <c r="U77" s="45"/>
      <c r="V77" s="46"/>
      <c r="W77" s="46"/>
      <c r="X77" s="46"/>
      <c r="Y77" s="17">
        <f t="shared" si="2"/>
        <v>0</v>
      </c>
      <c r="Z77" s="17">
        <f t="shared" si="3"/>
        <v>0</v>
      </c>
      <c r="AA77" s="121">
        <v>8</v>
      </c>
      <c r="AB77" s="121">
        <v>2</v>
      </c>
      <c r="AC77" s="121">
        <v>16</v>
      </c>
      <c r="AD77" s="121">
        <v>4</v>
      </c>
    </row>
    <row r="78" spans="1:30" x14ac:dyDescent="0.25">
      <c r="A78" s="41" t="s">
        <v>651</v>
      </c>
      <c r="B78" s="16" t="s">
        <v>275</v>
      </c>
      <c r="C78" s="246">
        <v>15841</v>
      </c>
      <c r="D78" s="42">
        <v>114.80825216838571</v>
      </c>
      <c r="E78" s="43"/>
      <c r="F78" s="43"/>
      <c r="G78" s="43"/>
      <c r="H78" s="43"/>
      <c r="I78" s="43"/>
      <c r="J78" s="17"/>
      <c r="K78" s="17"/>
      <c r="L78" s="17"/>
      <c r="M78" s="57"/>
      <c r="N78" s="57"/>
      <c r="O78" s="57"/>
      <c r="P78" s="44"/>
      <c r="Q78" s="44"/>
      <c r="R78" s="44"/>
      <c r="S78" s="45"/>
      <c r="T78" s="45"/>
      <c r="U78" s="45"/>
      <c r="V78" s="46"/>
      <c r="W78" s="46"/>
      <c r="X78" s="46"/>
      <c r="Y78" s="17">
        <f t="shared" si="2"/>
        <v>0</v>
      </c>
      <c r="Z78" s="17">
        <f t="shared" si="3"/>
        <v>0</v>
      </c>
      <c r="AA78" s="121">
        <v>17</v>
      </c>
      <c r="AB78" s="121">
        <v>13</v>
      </c>
      <c r="AC78" s="121">
        <v>34</v>
      </c>
      <c r="AD78" s="121">
        <v>26</v>
      </c>
    </row>
    <row r="79" spans="1:30" x14ac:dyDescent="0.25">
      <c r="A79" s="41" t="s">
        <v>661</v>
      </c>
      <c r="B79" s="16" t="s">
        <v>285</v>
      </c>
      <c r="C79" s="246">
        <v>56455</v>
      </c>
      <c r="D79" s="42">
        <v>409.15976744941702</v>
      </c>
      <c r="E79" s="43"/>
      <c r="F79" s="43"/>
      <c r="G79" s="43"/>
      <c r="H79" s="43"/>
      <c r="I79" s="43"/>
      <c r="J79" s="17"/>
      <c r="K79" s="17"/>
      <c r="L79" s="17"/>
      <c r="M79" s="57"/>
      <c r="N79" s="57"/>
      <c r="O79" s="57"/>
      <c r="P79" s="44"/>
      <c r="Q79" s="44"/>
      <c r="R79" s="44"/>
      <c r="S79" s="45"/>
      <c r="T79" s="45"/>
      <c r="U79" s="45"/>
      <c r="V79" s="46"/>
      <c r="W79" s="46"/>
      <c r="X79" s="46"/>
      <c r="Y79" s="17">
        <f t="shared" si="2"/>
        <v>0</v>
      </c>
      <c r="Z79" s="17">
        <f t="shared" si="3"/>
        <v>0</v>
      </c>
      <c r="AA79" s="121">
        <v>18</v>
      </c>
      <c r="AB79" s="121">
        <v>18</v>
      </c>
      <c r="AC79" s="121">
        <v>37</v>
      </c>
      <c r="AD79" s="121">
        <v>37</v>
      </c>
    </row>
    <row r="80" spans="1:30" x14ac:dyDescent="0.25">
      <c r="A80" s="41" t="s">
        <v>714</v>
      </c>
      <c r="B80" s="16" t="s">
        <v>838</v>
      </c>
      <c r="C80" s="246">
        <v>38598</v>
      </c>
      <c r="D80" s="42">
        <v>279.74047832809492</v>
      </c>
      <c r="E80" s="43"/>
      <c r="F80" s="43"/>
      <c r="G80" s="43"/>
      <c r="H80" s="43"/>
      <c r="I80" s="43"/>
      <c r="J80" s="17"/>
      <c r="K80" s="17"/>
      <c r="L80" s="17"/>
      <c r="M80" s="57"/>
      <c r="N80" s="57"/>
      <c r="O80" s="57"/>
      <c r="P80" s="44"/>
      <c r="Q80" s="44"/>
      <c r="R80" s="44"/>
      <c r="S80" s="45"/>
      <c r="T80" s="45"/>
      <c r="U80" s="45"/>
      <c r="V80" s="46"/>
      <c r="W80" s="46"/>
      <c r="X80" s="46"/>
      <c r="Y80" s="17">
        <f t="shared" si="2"/>
        <v>0</v>
      </c>
      <c r="Z80" s="17">
        <f t="shared" si="3"/>
        <v>0</v>
      </c>
      <c r="AA80" s="121">
        <v>15</v>
      </c>
      <c r="AB80" s="121">
        <v>15</v>
      </c>
      <c r="AC80" s="121">
        <v>30</v>
      </c>
      <c r="AD80" s="121">
        <v>30</v>
      </c>
    </row>
    <row r="81" spans="1:30" x14ac:dyDescent="0.25">
      <c r="A81" s="41" t="s">
        <v>365</v>
      </c>
      <c r="B81" s="16" t="s">
        <v>3</v>
      </c>
      <c r="C81" s="246">
        <v>14081</v>
      </c>
      <c r="D81" s="42">
        <v>102.05258498725075</v>
      </c>
      <c r="E81" s="43"/>
      <c r="F81" s="43"/>
      <c r="G81" s="43"/>
      <c r="H81" s="43"/>
      <c r="I81" s="43"/>
      <c r="J81" s="17"/>
      <c r="K81" s="17"/>
      <c r="L81" s="17"/>
      <c r="M81" s="57"/>
      <c r="N81" s="57"/>
      <c r="O81" s="57"/>
      <c r="P81" s="44"/>
      <c r="Q81" s="44"/>
      <c r="R81" s="44"/>
      <c r="S81" s="45"/>
      <c r="T81" s="45"/>
      <c r="U81" s="45"/>
      <c r="V81" s="46"/>
      <c r="W81" s="46"/>
      <c r="X81" s="46"/>
      <c r="Y81" s="17">
        <f t="shared" si="2"/>
        <v>0</v>
      </c>
      <c r="Z81" s="17">
        <f t="shared" si="3"/>
        <v>0</v>
      </c>
      <c r="AA81" s="121">
        <v>4</v>
      </c>
      <c r="AB81" s="121">
        <v>2</v>
      </c>
      <c r="AC81" s="121">
        <v>8</v>
      </c>
      <c r="AD81" s="121">
        <v>4</v>
      </c>
    </row>
    <row r="82" spans="1:30" x14ac:dyDescent="0.25">
      <c r="A82" s="41" t="s">
        <v>430</v>
      </c>
      <c r="B82" s="16" t="s">
        <v>810</v>
      </c>
      <c r="C82" s="246">
        <v>93207</v>
      </c>
      <c r="D82" s="42">
        <v>675.52129031366246</v>
      </c>
      <c r="E82" s="43"/>
      <c r="F82" s="43"/>
      <c r="G82" s="43"/>
      <c r="H82" s="43"/>
      <c r="I82" s="43"/>
      <c r="J82" s="17"/>
      <c r="K82" s="17"/>
      <c r="L82" s="17"/>
      <c r="M82" s="57"/>
      <c r="N82" s="57"/>
      <c r="O82" s="57"/>
      <c r="P82" s="44"/>
      <c r="Q82" s="44"/>
      <c r="R82" s="44"/>
      <c r="S82" s="45"/>
      <c r="T82" s="45"/>
      <c r="U82" s="45"/>
      <c r="V82" s="46"/>
      <c r="W82" s="46"/>
      <c r="X82" s="46"/>
      <c r="Y82" s="17">
        <f t="shared" si="2"/>
        <v>0</v>
      </c>
      <c r="Z82" s="17">
        <f t="shared" si="3"/>
        <v>0</v>
      </c>
      <c r="AA82" s="121">
        <v>62</v>
      </c>
      <c r="AB82" s="121">
        <v>11</v>
      </c>
      <c r="AC82" s="121">
        <v>125</v>
      </c>
      <c r="AD82" s="121">
        <v>24</v>
      </c>
    </row>
    <row r="83" spans="1:30" s="32" customFormat="1" x14ac:dyDescent="0.25">
      <c r="A83" s="47" t="s">
        <v>476</v>
      </c>
      <c r="B83" s="16" t="s">
        <v>117</v>
      </c>
      <c r="C83" s="246">
        <v>4365</v>
      </c>
      <c r="D83" s="42">
        <v>31.63550411684891</v>
      </c>
      <c r="E83" s="43"/>
      <c r="F83" s="43"/>
      <c r="G83" s="43"/>
      <c r="H83" s="43"/>
      <c r="I83" s="43"/>
      <c r="J83" s="17"/>
      <c r="K83" s="17"/>
      <c r="L83" s="17"/>
      <c r="M83" s="57"/>
      <c r="N83" s="57"/>
      <c r="O83" s="57"/>
      <c r="P83" s="44"/>
      <c r="Q83" s="44"/>
      <c r="R83" s="44"/>
      <c r="S83" s="45"/>
      <c r="T83" s="45"/>
      <c r="U83" s="45"/>
      <c r="V83" s="46"/>
      <c r="W83" s="46"/>
      <c r="X83" s="46"/>
      <c r="Y83" s="17">
        <f t="shared" si="2"/>
        <v>0</v>
      </c>
      <c r="Z83" s="17">
        <f t="shared" si="3"/>
        <v>0</v>
      </c>
      <c r="AA83" s="121">
        <v>6</v>
      </c>
      <c r="AB83" s="121">
        <v>6</v>
      </c>
      <c r="AC83" s="121">
        <v>12</v>
      </c>
      <c r="AD83" s="121">
        <v>12</v>
      </c>
    </row>
    <row r="84" spans="1:30" x14ac:dyDescent="0.25">
      <c r="A84" s="41" t="s">
        <v>502</v>
      </c>
      <c r="B84" s="16" t="s">
        <v>817</v>
      </c>
      <c r="C84" s="246">
        <v>8929</v>
      </c>
      <c r="D84" s="42">
        <v>64.713268329746597</v>
      </c>
      <c r="E84" s="43"/>
      <c r="F84" s="43"/>
      <c r="G84" s="43"/>
      <c r="H84" s="43"/>
      <c r="I84" s="43"/>
      <c r="J84" s="17"/>
      <c r="K84" s="17"/>
      <c r="L84" s="17"/>
      <c r="M84" s="57"/>
      <c r="N84" s="57"/>
      <c r="O84" s="57"/>
      <c r="P84" s="44"/>
      <c r="Q84" s="44"/>
      <c r="R84" s="44"/>
      <c r="S84" s="45"/>
      <c r="T84" s="45"/>
      <c r="U84" s="45"/>
      <c r="V84" s="46"/>
      <c r="W84" s="46"/>
      <c r="X84" s="46"/>
      <c r="Y84" s="17">
        <f t="shared" si="2"/>
        <v>0</v>
      </c>
      <c r="Z84" s="17">
        <f t="shared" si="3"/>
        <v>0</v>
      </c>
      <c r="AA84" s="121">
        <v>4</v>
      </c>
      <c r="AB84" s="121">
        <v>1</v>
      </c>
      <c r="AC84" s="121">
        <v>7</v>
      </c>
      <c r="AD84" s="121">
        <v>1</v>
      </c>
    </row>
    <row r="85" spans="1:30" x14ac:dyDescent="0.25">
      <c r="A85" s="41" t="s">
        <v>505</v>
      </c>
      <c r="B85" s="16" t="s">
        <v>137</v>
      </c>
      <c r="C85" s="246">
        <v>7507</v>
      </c>
      <c r="D85" s="42">
        <v>54.407269050443247</v>
      </c>
      <c r="E85" s="43"/>
      <c r="F85" s="43"/>
      <c r="G85" s="43"/>
      <c r="H85" s="43"/>
      <c r="I85" s="43"/>
      <c r="J85" s="17"/>
      <c r="K85" s="17"/>
      <c r="L85" s="17"/>
      <c r="M85" s="57"/>
      <c r="N85" s="57"/>
      <c r="O85" s="57"/>
      <c r="P85" s="44"/>
      <c r="Q85" s="44"/>
      <c r="R85" s="44"/>
      <c r="S85" s="45"/>
      <c r="T85" s="45"/>
      <c r="U85" s="45"/>
      <c r="V85" s="46"/>
      <c r="W85" s="46"/>
      <c r="X85" s="46"/>
      <c r="Y85" s="17">
        <f t="shared" si="2"/>
        <v>0</v>
      </c>
      <c r="Z85" s="17">
        <f t="shared" si="3"/>
        <v>0</v>
      </c>
      <c r="AA85" s="121">
        <v>5</v>
      </c>
      <c r="AB85" s="121">
        <v>1</v>
      </c>
      <c r="AC85" s="121">
        <v>12</v>
      </c>
      <c r="AD85" s="121">
        <v>2</v>
      </c>
    </row>
    <row r="86" spans="1:30" x14ac:dyDescent="0.25">
      <c r="A86" s="41" t="s">
        <v>509</v>
      </c>
      <c r="B86" s="16" t="s">
        <v>821</v>
      </c>
      <c r="C86" s="246">
        <v>33158</v>
      </c>
      <c r="D86" s="42">
        <v>240.31387067731413</v>
      </c>
      <c r="E86" s="43"/>
      <c r="F86" s="43"/>
      <c r="G86" s="43"/>
      <c r="H86" s="43"/>
      <c r="I86" s="43"/>
      <c r="J86" s="17"/>
      <c r="K86" s="17"/>
      <c r="L86" s="17"/>
      <c r="M86" s="57"/>
      <c r="N86" s="57"/>
      <c r="O86" s="57"/>
      <c r="P86" s="44">
        <v>1</v>
      </c>
      <c r="Q86" s="358">
        <v>2</v>
      </c>
      <c r="R86" s="44">
        <v>26.533000000000001</v>
      </c>
      <c r="S86" s="45"/>
      <c r="T86" s="45"/>
      <c r="U86" s="45"/>
      <c r="V86" s="46"/>
      <c r="W86" s="46"/>
      <c r="X86" s="46"/>
      <c r="Y86" s="17">
        <f t="shared" si="2"/>
        <v>2</v>
      </c>
      <c r="Z86" s="17">
        <f t="shared" si="3"/>
        <v>26.533000000000001</v>
      </c>
      <c r="AA86" s="121">
        <v>17</v>
      </c>
      <c r="AB86" s="121">
        <v>11</v>
      </c>
      <c r="AC86" s="121">
        <v>34</v>
      </c>
      <c r="AD86" s="121">
        <v>22</v>
      </c>
    </row>
    <row r="87" spans="1:30" x14ac:dyDescent="0.25">
      <c r="A87" s="41" t="s">
        <v>522</v>
      </c>
      <c r="B87" s="16" t="s">
        <v>159</v>
      </c>
      <c r="C87" s="246">
        <v>17687</v>
      </c>
      <c r="D87" s="42">
        <v>128.18720763223521</v>
      </c>
      <c r="E87" s="43"/>
      <c r="F87" s="43"/>
      <c r="G87" s="43"/>
      <c r="H87" s="43"/>
      <c r="I87" s="43"/>
      <c r="J87" s="17"/>
      <c r="K87" s="17"/>
      <c r="L87" s="17"/>
      <c r="M87" s="57"/>
      <c r="N87" s="57"/>
      <c r="O87" s="57"/>
      <c r="P87" s="44"/>
      <c r="Q87" s="44"/>
      <c r="R87" s="44"/>
      <c r="S87" s="45"/>
      <c r="T87" s="45"/>
      <c r="U87" s="45"/>
      <c r="V87" s="46"/>
      <c r="W87" s="46"/>
      <c r="X87" s="46"/>
      <c r="Y87" s="17">
        <f t="shared" si="2"/>
        <v>0</v>
      </c>
      <c r="Z87" s="17">
        <f t="shared" si="3"/>
        <v>0</v>
      </c>
      <c r="AA87" s="121">
        <v>4</v>
      </c>
      <c r="AB87" s="121">
        <v>3</v>
      </c>
      <c r="AC87" s="121">
        <v>7</v>
      </c>
      <c r="AD87" s="121">
        <v>6</v>
      </c>
    </row>
    <row r="88" spans="1:30" x14ac:dyDescent="0.25">
      <c r="A88" s="41" t="s">
        <v>530</v>
      </c>
      <c r="B88" s="16" t="s">
        <v>166</v>
      </c>
      <c r="C88" s="246">
        <v>14257</v>
      </c>
      <c r="D88" s="42">
        <v>103.32815170536425</v>
      </c>
      <c r="E88" s="43"/>
      <c r="F88" s="43"/>
      <c r="G88" s="43"/>
      <c r="H88" s="43"/>
      <c r="I88" s="43"/>
      <c r="J88" s="17"/>
      <c r="K88" s="17"/>
      <c r="L88" s="17"/>
      <c r="M88" s="57"/>
      <c r="N88" s="57"/>
      <c r="O88" s="57"/>
      <c r="P88" s="44"/>
      <c r="Q88" s="44"/>
      <c r="R88" s="44"/>
      <c r="S88" s="45"/>
      <c r="T88" s="45"/>
      <c r="U88" s="45"/>
      <c r="V88" s="46"/>
      <c r="W88" s="46"/>
      <c r="X88" s="46"/>
      <c r="Y88" s="17">
        <f t="shared" si="2"/>
        <v>0</v>
      </c>
      <c r="Z88" s="17">
        <f t="shared" si="3"/>
        <v>0</v>
      </c>
      <c r="AA88" s="121">
        <v>4</v>
      </c>
      <c r="AB88" s="121">
        <v>3</v>
      </c>
      <c r="AC88" s="121">
        <v>8</v>
      </c>
      <c r="AD88" s="121">
        <v>6</v>
      </c>
    </row>
    <row r="89" spans="1:30" x14ac:dyDescent="0.25">
      <c r="A89" s="41" t="s">
        <v>540</v>
      </c>
      <c r="B89" s="16" t="s">
        <v>176</v>
      </c>
      <c r="C89" s="246">
        <v>13015</v>
      </c>
      <c r="D89" s="42">
        <v>94.32670929685878</v>
      </c>
      <c r="E89" s="43"/>
      <c r="F89" s="43"/>
      <c r="G89" s="43"/>
      <c r="H89" s="43"/>
      <c r="I89" s="43"/>
      <c r="J89" s="17"/>
      <c r="K89" s="17"/>
      <c r="L89" s="17"/>
      <c r="M89" s="57"/>
      <c r="N89" s="57"/>
      <c r="O89" s="57"/>
      <c r="P89" s="44"/>
      <c r="Q89" s="44"/>
      <c r="R89" s="44"/>
      <c r="S89" s="45"/>
      <c r="T89" s="45"/>
      <c r="U89" s="45"/>
      <c r="V89" s="46"/>
      <c r="W89" s="46"/>
      <c r="X89" s="46"/>
      <c r="Y89" s="17">
        <f t="shared" si="2"/>
        <v>0</v>
      </c>
      <c r="Z89" s="17">
        <f t="shared" si="3"/>
        <v>0</v>
      </c>
      <c r="AA89" s="121">
        <v>3</v>
      </c>
      <c r="AB89" s="121">
        <v>2</v>
      </c>
      <c r="AC89" s="121">
        <v>5</v>
      </c>
      <c r="AD89" s="121">
        <v>3</v>
      </c>
    </row>
    <row r="90" spans="1:30" x14ac:dyDescent="0.25">
      <c r="A90" s="41" t="s">
        <v>561</v>
      </c>
      <c r="B90" s="16" t="s">
        <v>190</v>
      </c>
      <c r="C90" s="246">
        <v>10302</v>
      </c>
      <c r="D90" s="42">
        <v>74.664138238666084</v>
      </c>
      <c r="E90" s="43"/>
      <c r="F90" s="43"/>
      <c r="G90" s="43"/>
      <c r="H90" s="43"/>
      <c r="I90" s="43"/>
      <c r="J90" s="17"/>
      <c r="K90" s="17"/>
      <c r="L90" s="17"/>
      <c r="M90" s="57"/>
      <c r="N90" s="57"/>
      <c r="O90" s="57"/>
      <c r="P90" s="44"/>
      <c r="Q90" s="44"/>
      <c r="R90" s="44"/>
      <c r="S90" s="45"/>
      <c r="T90" s="45"/>
      <c r="U90" s="45"/>
      <c r="V90" s="46"/>
      <c r="W90" s="46"/>
      <c r="X90" s="46"/>
      <c r="Y90" s="17">
        <f t="shared" si="2"/>
        <v>0</v>
      </c>
      <c r="Z90" s="17">
        <f t="shared" si="3"/>
        <v>0</v>
      </c>
      <c r="AA90" s="121">
        <v>4</v>
      </c>
      <c r="AB90" s="121">
        <v>2</v>
      </c>
      <c r="AC90" s="121">
        <v>6</v>
      </c>
      <c r="AD90" s="121">
        <v>2</v>
      </c>
    </row>
    <row r="91" spans="1:30" x14ac:dyDescent="0.25">
      <c r="A91" s="41" t="s">
        <v>583</v>
      </c>
      <c r="B91" s="16" t="s">
        <v>214</v>
      </c>
      <c r="C91" s="246">
        <v>10419</v>
      </c>
      <c r="D91" s="42">
        <v>75.512100204684714</v>
      </c>
      <c r="E91" s="43"/>
      <c r="F91" s="43"/>
      <c r="G91" s="43"/>
      <c r="H91" s="43"/>
      <c r="I91" s="43"/>
      <c r="J91" s="17"/>
      <c r="K91" s="17"/>
      <c r="L91" s="17"/>
      <c r="M91" s="57"/>
      <c r="N91" s="57"/>
      <c r="O91" s="57"/>
      <c r="P91" s="44"/>
      <c r="Q91" s="44"/>
      <c r="R91" s="44"/>
      <c r="S91" s="45"/>
      <c r="T91" s="45"/>
      <c r="U91" s="45"/>
      <c r="V91" s="46"/>
      <c r="W91" s="46"/>
      <c r="X91" s="46"/>
      <c r="Y91" s="17">
        <f t="shared" si="2"/>
        <v>0</v>
      </c>
      <c r="Z91" s="17">
        <f t="shared" si="3"/>
        <v>0</v>
      </c>
      <c r="AA91" s="121">
        <v>1</v>
      </c>
      <c r="AB91" s="121"/>
      <c r="AC91" s="121">
        <v>2</v>
      </c>
      <c r="AD91" s="121"/>
    </row>
    <row r="92" spans="1:30" x14ac:dyDescent="0.25">
      <c r="A92" s="41" t="s">
        <v>586</v>
      </c>
      <c r="B92" s="16" t="s">
        <v>216</v>
      </c>
      <c r="C92" s="246">
        <v>14345</v>
      </c>
      <c r="D92" s="42">
        <v>103.96593506442099</v>
      </c>
      <c r="E92" s="43"/>
      <c r="F92" s="43"/>
      <c r="G92" s="43"/>
      <c r="H92" s="43"/>
      <c r="I92" s="43"/>
      <c r="J92" s="17"/>
      <c r="K92" s="17"/>
      <c r="L92" s="17"/>
      <c r="M92" s="57"/>
      <c r="N92" s="57"/>
      <c r="O92" s="57"/>
      <c r="P92" s="44"/>
      <c r="Q92" s="44"/>
      <c r="R92" s="44"/>
      <c r="S92" s="45"/>
      <c r="T92" s="45"/>
      <c r="U92" s="45"/>
      <c r="V92" s="46"/>
      <c r="W92" s="46"/>
      <c r="X92" s="46"/>
      <c r="Y92" s="17">
        <f t="shared" si="2"/>
        <v>0</v>
      </c>
      <c r="Z92" s="17">
        <f t="shared" si="3"/>
        <v>0</v>
      </c>
      <c r="AA92" s="121">
        <v>8</v>
      </c>
      <c r="AB92" s="121">
        <v>2</v>
      </c>
      <c r="AC92" s="121">
        <v>16</v>
      </c>
      <c r="AD92" s="121">
        <v>4</v>
      </c>
    </row>
    <row r="93" spans="1:30" x14ac:dyDescent="0.25">
      <c r="A93" s="41" t="s">
        <v>590</v>
      </c>
      <c r="B93" s="16" t="s">
        <v>795</v>
      </c>
      <c r="C93" s="246">
        <v>11064</v>
      </c>
      <c r="D93" s="42">
        <v>80.18676232504383</v>
      </c>
      <c r="E93" s="43"/>
      <c r="F93" s="43"/>
      <c r="G93" s="43"/>
      <c r="H93" s="43"/>
      <c r="I93" s="43"/>
      <c r="J93" s="17"/>
      <c r="K93" s="17"/>
      <c r="L93" s="17"/>
      <c r="M93" s="57"/>
      <c r="N93" s="57"/>
      <c r="O93" s="57"/>
      <c r="P93" s="44"/>
      <c r="Q93" s="44"/>
      <c r="R93" s="44"/>
      <c r="S93" s="45"/>
      <c r="T93" s="45"/>
      <c r="U93" s="45"/>
      <c r="V93" s="46"/>
      <c r="W93" s="46"/>
      <c r="X93" s="46"/>
      <c r="Y93" s="17">
        <f t="shared" si="2"/>
        <v>0</v>
      </c>
      <c r="Z93" s="17">
        <f t="shared" si="3"/>
        <v>0</v>
      </c>
      <c r="AA93" s="121">
        <v>6</v>
      </c>
      <c r="AB93" s="121">
        <v>2</v>
      </c>
      <c r="AC93" s="121">
        <v>13</v>
      </c>
      <c r="AD93" s="121">
        <v>6</v>
      </c>
    </row>
    <row r="94" spans="1:30" s="32" customFormat="1" x14ac:dyDescent="0.25">
      <c r="A94" s="47" t="s">
        <v>667</v>
      </c>
      <c r="B94" s="16" t="s">
        <v>291</v>
      </c>
      <c r="C94" s="246">
        <v>8686</v>
      </c>
      <c r="D94" s="42">
        <v>62.95211655416945</v>
      </c>
      <c r="E94" s="43"/>
      <c r="F94" s="43"/>
      <c r="G94" s="43"/>
      <c r="H94" s="43"/>
      <c r="I94" s="43"/>
      <c r="J94" s="17"/>
      <c r="K94" s="17"/>
      <c r="L94" s="17"/>
      <c r="M94" s="57"/>
      <c r="N94" s="57"/>
      <c r="O94" s="57"/>
      <c r="P94" s="44"/>
      <c r="Q94" s="44"/>
      <c r="R94" s="44"/>
      <c r="S94" s="45"/>
      <c r="T94" s="45"/>
      <c r="U94" s="45"/>
      <c r="V94" s="46"/>
      <c r="W94" s="46"/>
      <c r="X94" s="46"/>
      <c r="Y94" s="17">
        <f t="shared" si="2"/>
        <v>0</v>
      </c>
      <c r="Z94" s="17">
        <f t="shared" si="3"/>
        <v>0</v>
      </c>
      <c r="AA94" s="121">
        <v>1</v>
      </c>
      <c r="AB94" s="121">
        <v>1</v>
      </c>
      <c r="AC94" s="121">
        <v>2</v>
      </c>
      <c r="AD94" s="121">
        <v>2</v>
      </c>
    </row>
    <row r="95" spans="1:30" x14ac:dyDescent="0.25">
      <c r="A95" s="41" t="s">
        <v>676</v>
      </c>
      <c r="B95" s="16" t="s">
        <v>782</v>
      </c>
      <c r="C95" s="246">
        <v>9811</v>
      </c>
      <c r="D95" s="42">
        <v>71.105596996656274</v>
      </c>
      <c r="E95" s="43"/>
      <c r="F95" s="43"/>
      <c r="G95" s="43"/>
      <c r="H95" s="43"/>
      <c r="I95" s="43"/>
      <c r="J95" s="17"/>
      <c r="K95" s="17"/>
      <c r="L95" s="17"/>
      <c r="M95" s="57"/>
      <c r="N95" s="57"/>
      <c r="O95" s="57"/>
      <c r="P95" s="44"/>
      <c r="Q95" s="44"/>
      <c r="R95" s="44"/>
      <c r="S95" s="45"/>
      <c r="T95" s="45"/>
      <c r="U95" s="45"/>
      <c r="V95" s="46"/>
      <c r="W95" s="46"/>
      <c r="X95" s="46"/>
      <c r="Y95" s="17">
        <f t="shared" si="2"/>
        <v>0</v>
      </c>
      <c r="Z95" s="17">
        <f t="shared" si="3"/>
        <v>0</v>
      </c>
      <c r="AA95" s="121">
        <v>2</v>
      </c>
      <c r="AB95" s="121">
        <v>1</v>
      </c>
      <c r="AC95" s="121">
        <v>4</v>
      </c>
      <c r="AD95" s="121">
        <v>2</v>
      </c>
    </row>
    <row r="96" spans="1:30" x14ac:dyDescent="0.25">
      <c r="A96" s="41" t="s">
        <v>391</v>
      </c>
      <c r="B96" s="16" t="s">
        <v>26</v>
      </c>
      <c r="C96" s="246">
        <v>24302</v>
      </c>
      <c r="D96" s="42">
        <v>176.12967263405778</v>
      </c>
      <c r="E96" s="43"/>
      <c r="F96" s="43"/>
      <c r="G96" s="43"/>
      <c r="H96" s="43"/>
      <c r="I96" s="43"/>
      <c r="J96" s="17"/>
      <c r="K96" s="17"/>
      <c r="L96" s="17"/>
      <c r="M96" s="57"/>
      <c r="N96" s="57"/>
      <c r="O96" s="57"/>
      <c r="P96" s="44"/>
      <c r="Q96" s="44"/>
      <c r="R96" s="44"/>
      <c r="S96" s="45"/>
      <c r="T96" s="45"/>
      <c r="U96" s="45"/>
      <c r="V96" s="46"/>
      <c r="W96" s="46"/>
      <c r="X96" s="46"/>
      <c r="Y96" s="17">
        <f t="shared" si="2"/>
        <v>0</v>
      </c>
      <c r="Z96" s="17">
        <f t="shared" si="3"/>
        <v>0</v>
      </c>
      <c r="AA96" s="121">
        <v>12</v>
      </c>
      <c r="AB96" s="121">
        <v>2</v>
      </c>
      <c r="AC96" s="121">
        <v>22</v>
      </c>
      <c r="AD96" s="121">
        <v>2</v>
      </c>
    </row>
    <row r="97" spans="1:30" x14ac:dyDescent="0.25">
      <c r="A97" s="41" t="s">
        <v>393</v>
      </c>
      <c r="B97" s="16" t="s">
        <v>29</v>
      </c>
      <c r="C97" s="246">
        <v>62376</v>
      </c>
      <c r="D97" s="42">
        <v>452.07244096049658</v>
      </c>
      <c r="E97" s="43"/>
      <c r="F97" s="43"/>
      <c r="G97" s="43"/>
      <c r="H97" s="43"/>
      <c r="I97" s="43"/>
      <c r="J97" s="17"/>
      <c r="K97" s="17"/>
      <c r="L97" s="17"/>
      <c r="M97" s="57">
        <v>3</v>
      </c>
      <c r="N97" s="357">
        <v>8</v>
      </c>
      <c r="O97" s="57">
        <v>3066</v>
      </c>
      <c r="P97" s="44">
        <v>1</v>
      </c>
      <c r="Q97" s="358">
        <v>1</v>
      </c>
      <c r="R97" s="44">
        <v>5</v>
      </c>
      <c r="S97" s="45">
        <v>1</v>
      </c>
      <c r="T97" s="359">
        <v>1</v>
      </c>
      <c r="U97" s="45">
        <v>1.1200000000000001</v>
      </c>
      <c r="V97" s="46"/>
      <c r="W97" s="46"/>
      <c r="X97" s="46"/>
      <c r="Y97" s="17">
        <f t="shared" si="2"/>
        <v>10</v>
      </c>
      <c r="Z97" s="17">
        <f t="shared" si="3"/>
        <v>3072.12</v>
      </c>
      <c r="AA97" s="121">
        <v>12</v>
      </c>
      <c r="AB97" s="121">
        <v>3</v>
      </c>
      <c r="AC97" s="121">
        <v>24</v>
      </c>
      <c r="AD97" s="121">
        <v>6</v>
      </c>
    </row>
    <row r="98" spans="1:30" x14ac:dyDescent="0.25">
      <c r="A98" s="41" t="s">
        <v>413</v>
      </c>
      <c r="B98" s="16" t="s">
        <v>805</v>
      </c>
      <c r="C98" s="246">
        <v>44804</v>
      </c>
      <c r="D98" s="42">
        <v>324.71870021793779</v>
      </c>
      <c r="E98" s="43"/>
      <c r="F98" s="43"/>
      <c r="G98" s="43"/>
      <c r="H98" s="43"/>
      <c r="I98" s="43"/>
      <c r="J98" s="17"/>
      <c r="K98" s="17"/>
      <c r="L98" s="17"/>
      <c r="M98" s="57"/>
      <c r="N98" s="57"/>
      <c r="O98" s="57"/>
      <c r="P98" s="44"/>
      <c r="Q98" s="44"/>
      <c r="R98" s="44"/>
      <c r="S98" s="45"/>
      <c r="T98" s="45"/>
      <c r="U98" s="45"/>
      <c r="V98" s="46"/>
      <c r="W98" s="46"/>
      <c r="X98" s="46"/>
      <c r="Y98" s="17">
        <f t="shared" si="2"/>
        <v>0</v>
      </c>
      <c r="Z98" s="17">
        <f t="shared" si="3"/>
        <v>0</v>
      </c>
      <c r="AA98" s="121">
        <v>4</v>
      </c>
      <c r="AB98" s="121">
        <v>2</v>
      </c>
      <c r="AC98" s="121">
        <v>7</v>
      </c>
      <c r="AD98" s="121">
        <v>5</v>
      </c>
    </row>
    <row r="99" spans="1:30" x14ac:dyDescent="0.25">
      <c r="A99" s="41" t="s">
        <v>432</v>
      </c>
      <c r="B99" s="16" t="s">
        <v>67</v>
      </c>
      <c r="C99" s="246">
        <v>22021</v>
      </c>
      <c r="D99" s="42">
        <v>159.59803806578003</v>
      </c>
      <c r="E99" s="43"/>
      <c r="F99" s="43"/>
      <c r="G99" s="43"/>
      <c r="H99" s="43"/>
      <c r="I99" s="43"/>
      <c r="J99" s="17"/>
      <c r="K99" s="17"/>
      <c r="L99" s="17"/>
      <c r="M99" s="57"/>
      <c r="N99" s="57"/>
      <c r="O99" s="57"/>
      <c r="P99" s="44"/>
      <c r="Q99" s="44"/>
      <c r="R99" s="44"/>
      <c r="S99" s="45"/>
      <c r="T99" s="45"/>
      <c r="U99" s="45"/>
      <c r="V99" s="46"/>
      <c r="W99" s="46"/>
      <c r="X99" s="46"/>
      <c r="Y99" s="17">
        <f t="shared" si="2"/>
        <v>0</v>
      </c>
      <c r="Z99" s="17">
        <f t="shared" si="3"/>
        <v>0</v>
      </c>
      <c r="AA99" s="121">
        <v>2</v>
      </c>
      <c r="AB99" s="121">
        <v>1</v>
      </c>
      <c r="AC99" s="121">
        <v>4</v>
      </c>
      <c r="AD99" s="121">
        <v>2</v>
      </c>
    </row>
    <row r="100" spans="1:30" x14ac:dyDescent="0.25">
      <c r="A100" s="41" t="s">
        <v>439</v>
      </c>
      <c r="B100" s="16" t="s">
        <v>75</v>
      </c>
      <c r="C100" s="246">
        <v>49882</v>
      </c>
      <c r="D100" s="42">
        <v>361.52169905078063</v>
      </c>
      <c r="E100" s="43"/>
      <c r="F100" s="43"/>
      <c r="G100" s="43"/>
      <c r="H100" s="43"/>
      <c r="I100" s="43"/>
      <c r="J100" s="17"/>
      <c r="K100" s="17"/>
      <c r="L100" s="17"/>
      <c r="M100" s="57"/>
      <c r="N100" s="57"/>
      <c r="O100" s="57"/>
      <c r="P100" s="44"/>
      <c r="Q100" s="44"/>
      <c r="R100" s="44"/>
      <c r="S100" s="45"/>
      <c r="T100" s="45"/>
      <c r="U100" s="45"/>
      <c r="V100" s="46"/>
      <c r="W100" s="46"/>
      <c r="X100" s="46"/>
      <c r="Y100" s="17">
        <f t="shared" si="2"/>
        <v>0</v>
      </c>
      <c r="Z100" s="17">
        <f t="shared" si="3"/>
        <v>0</v>
      </c>
      <c r="AA100" s="121">
        <v>36</v>
      </c>
      <c r="AB100" s="121">
        <v>4</v>
      </c>
      <c r="AC100" s="121">
        <v>45</v>
      </c>
      <c r="AD100" s="121">
        <v>9</v>
      </c>
    </row>
    <row r="101" spans="1:30" x14ac:dyDescent="0.25">
      <c r="A101" s="41" t="s">
        <v>450</v>
      </c>
      <c r="B101" s="16" t="s">
        <v>87</v>
      </c>
      <c r="C101" s="246">
        <v>52811</v>
      </c>
      <c r="D101" s="42">
        <v>382.74973835393075</v>
      </c>
      <c r="E101" s="43"/>
      <c r="F101" s="43"/>
      <c r="G101" s="43"/>
      <c r="H101" s="43"/>
      <c r="I101" s="43"/>
      <c r="J101" s="17"/>
      <c r="K101" s="17"/>
      <c r="L101" s="17"/>
      <c r="M101" s="57">
        <v>1</v>
      </c>
      <c r="N101" s="357">
        <v>1</v>
      </c>
      <c r="O101" s="57">
        <v>202</v>
      </c>
      <c r="P101" s="44"/>
      <c r="Q101" s="44"/>
      <c r="R101" s="44"/>
      <c r="S101" s="45"/>
      <c r="T101" s="45"/>
      <c r="U101" s="45"/>
      <c r="V101" s="46"/>
      <c r="W101" s="46"/>
      <c r="X101" s="46"/>
      <c r="Y101" s="17">
        <f t="shared" si="2"/>
        <v>1</v>
      </c>
      <c r="Z101" s="17">
        <f t="shared" si="3"/>
        <v>202</v>
      </c>
      <c r="AA101" s="121">
        <v>23</v>
      </c>
      <c r="AB101" s="121">
        <v>12</v>
      </c>
      <c r="AC101" s="121">
        <v>47</v>
      </c>
      <c r="AD101" s="121">
        <v>25</v>
      </c>
    </row>
    <row r="102" spans="1:30" x14ac:dyDescent="0.25">
      <c r="A102" s="41" t="s">
        <v>503</v>
      </c>
      <c r="B102" s="16" t="s">
        <v>818</v>
      </c>
      <c r="C102" s="246">
        <v>60969</v>
      </c>
      <c r="D102" s="42">
        <v>441.87515475375972</v>
      </c>
      <c r="E102" s="43">
        <v>1</v>
      </c>
      <c r="F102" s="43">
        <v>1</v>
      </c>
      <c r="G102" s="43">
        <v>33.4</v>
      </c>
      <c r="H102" s="43">
        <v>214.34299999999999</v>
      </c>
      <c r="I102" s="43">
        <v>107.17149999999999</v>
      </c>
      <c r="J102" s="17"/>
      <c r="K102" s="17"/>
      <c r="L102" s="17"/>
      <c r="M102" s="57">
        <v>2</v>
      </c>
      <c r="N102" s="357">
        <v>2</v>
      </c>
      <c r="O102" s="57">
        <v>162</v>
      </c>
      <c r="P102" s="44">
        <v>2</v>
      </c>
      <c r="Q102" s="358">
        <v>2</v>
      </c>
      <c r="R102" s="44">
        <v>1270</v>
      </c>
      <c r="S102" s="45"/>
      <c r="T102" s="45"/>
      <c r="U102" s="45"/>
      <c r="V102" s="46"/>
      <c r="W102" s="46"/>
      <c r="X102" s="46"/>
      <c r="Y102" s="17">
        <f t="shared" si="2"/>
        <v>5</v>
      </c>
      <c r="Z102" s="17">
        <f t="shared" si="3"/>
        <v>1465.4</v>
      </c>
      <c r="AA102" s="121">
        <v>15</v>
      </c>
      <c r="AB102" s="121">
        <v>11</v>
      </c>
      <c r="AC102" s="121">
        <v>29</v>
      </c>
      <c r="AD102" s="121">
        <v>21</v>
      </c>
    </row>
    <row r="103" spans="1:30" x14ac:dyDescent="0.25">
      <c r="A103" s="41" t="s">
        <v>516</v>
      </c>
      <c r="B103" s="16" t="s">
        <v>149</v>
      </c>
      <c r="C103" s="246">
        <v>67239</v>
      </c>
      <c r="D103" s="42">
        <v>487.317219086553</v>
      </c>
      <c r="E103" s="43"/>
      <c r="F103" s="43"/>
      <c r="G103" s="43"/>
      <c r="H103" s="43"/>
      <c r="I103" s="43"/>
      <c r="J103" s="17"/>
      <c r="K103" s="17"/>
      <c r="L103" s="17"/>
      <c r="M103" s="57"/>
      <c r="N103" s="57"/>
      <c r="O103" s="57"/>
      <c r="P103" s="44"/>
      <c r="Q103" s="44"/>
      <c r="R103" s="44"/>
      <c r="S103" s="45"/>
      <c r="T103" s="45"/>
      <c r="U103" s="45"/>
      <c r="V103" s="46"/>
      <c r="W103" s="46"/>
      <c r="X103" s="46"/>
      <c r="Y103" s="17">
        <f t="shared" si="2"/>
        <v>0</v>
      </c>
      <c r="Z103" s="17">
        <f t="shared" si="3"/>
        <v>0</v>
      </c>
      <c r="AA103" s="121">
        <v>14</v>
      </c>
      <c r="AB103" s="121">
        <v>6</v>
      </c>
      <c r="AC103" s="121">
        <v>28</v>
      </c>
      <c r="AD103" s="121">
        <v>13</v>
      </c>
    </row>
    <row r="104" spans="1:30" x14ac:dyDescent="0.25">
      <c r="A104" s="41" t="s">
        <v>608</v>
      </c>
      <c r="B104" s="16" t="s">
        <v>236</v>
      </c>
      <c r="C104" s="246">
        <v>55530</v>
      </c>
      <c r="D104" s="42">
        <v>402.45579464115008</v>
      </c>
      <c r="E104" s="43"/>
      <c r="F104" s="43"/>
      <c r="G104" s="43"/>
      <c r="H104" s="43"/>
      <c r="I104" s="43"/>
      <c r="J104" s="17"/>
      <c r="K104" s="17"/>
      <c r="L104" s="17"/>
      <c r="M104" s="57"/>
      <c r="N104" s="57"/>
      <c r="O104" s="57"/>
      <c r="P104" s="44"/>
      <c r="Q104" s="44"/>
      <c r="R104" s="44"/>
      <c r="S104" s="45"/>
      <c r="T104" s="45"/>
      <c r="U104" s="45"/>
      <c r="V104" s="46"/>
      <c r="W104" s="46"/>
      <c r="X104" s="46"/>
      <c r="Y104" s="17">
        <f t="shared" si="2"/>
        <v>0</v>
      </c>
      <c r="Z104" s="17">
        <f t="shared" si="3"/>
        <v>0</v>
      </c>
      <c r="AA104" s="121">
        <v>8</v>
      </c>
      <c r="AB104" s="121">
        <v>2</v>
      </c>
      <c r="AC104" s="121">
        <v>16</v>
      </c>
      <c r="AD104" s="121">
        <v>4</v>
      </c>
    </row>
    <row r="105" spans="1:30" x14ac:dyDescent="0.25">
      <c r="A105" s="41" t="s">
        <v>700</v>
      </c>
      <c r="B105" s="16" t="s">
        <v>323</v>
      </c>
      <c r="C105" s="246">
        <v>38192</v>
      </c>
      <c r="D105" s="42">
        <v>276.79797783062855</v>
      </c>
      <c r="E105" s="43"/>
      <c r="F105" s="43"/>
      <c r="G105" s="43"/>
      <c r="H105" s="43"/>
      <c r="I105" s="43"/>
      <c r="J105" s="17"/>
      <c r="K105" s="17"/>
      <c r="L105" s="17"/>
      <c r="M105" s="57"/>
      <c r="N105" s="57"/>
      <c r="O105" s="57"/>
      <c r="P105" s="44"/>
      <c r="Q105" s="44"/>
      <c r="R105" s="44"/>
      <c r="S105" s="45">
        <v>1</v>
      </c>
      <c r="T105" s="359">
        <v>2</v>
      </c>
      <c r="U105" s="45">
        <v>69.3</v>
      </c>
      <c r="V105" s="46"/>
      <c r="W105" s="46"/>
      <c r="X105" s="46"/>
      <c r="Y105" s="17">
        <f t="shared" si="2"/>
        <v>2</v>
      </c>
      <c r="Z105" s="17">
        <f t="shared" si="3"/>
        <v>69.3</v>
      </c>
      <c r="AA105" s="121">
        <v>17</v>
      </c>
      <c r="AB105" s="121">
        <v>5</v>
      </c>
      <c r="AC105" s="121">
        <v>35</v>
      </c>
      <c r="AD105" s="121">
        <v>11</v>
      </c>
    </row>
    <row r="106" spans="1:30" x14ac:dyDescent="0.25">
      <c r="A106" s="41" t="s">
        <v>382</v>
      </c>
      <c r="B106" s="16" t="s">
        <v>802</v>
      </c>
      <c r="C106" s="246">
        <v>17282</v>
      </c>
      <c r="D106" s="42">
        <v>125.25195467293995</v>
      </c>
      <c r="E106" s="43"/>
      <c r="F106" s="43"/>
      <c r="G106" s="43"/>
      <c r="H106" s="43"/>
      <c r="I106" s="43"/>
      <c r="J106" s="17"/>
      <c r="K106" s="17"/>
      <c r="L106" s="17"/>
      <c r="M106" s="57"/>
      <c r="N106" s="57"/>
      <c r="O106" s="57"/>
      <c r="P106" s="44"/>
      <c r="Q106" s="44"/>
      <c r="R106" s="44"/>
      <c r="S106" s="45"/>
      <c r="T106" s="45"/>
      <c r="U106" s="45"/>
      <c r="V106" s="46"/>
      <c r="W106" s="46"/>
      <c r="X106" s="46"/>
      <c r="Y106" s="17">
        <f t="shared" si="2"/>
        <v>0</v>
      </c>
      <c r="Z106" s="17">
        <f t="shared" si="3"/>
        <v>0</v>
      </c>
      <c r="AA106" s="121">
        <v>10</v>
      </c>
      <c r="AB106" s="121">
        <v>3</v>
      </c>
      <c r="AC106" s="121">
        <v>16</v>
      </c>
      <c r="AD106" s="121">
        <v>6</v>
      </c>
    </row>
    <row r="107" spans="1:30" x14ac:dyDescent="0.25">
      <c r="A107" s="41" t="s">
        <v>400</v>
      </c>
      <c r="B107" s="16" t="s">
        <v>37</v>
      </c>
      <c r="C107" s="246">
        <v>8433</v>
      </c>
      <c r="D107" s="42">
        <v>61.118489396881294</v>
      </c>
      <c r="E107" s="43"/>
      <c r="F107" s="43"/>
      <c r="G107" s="43"/>
      <c r="H107" s="43"/>
      <c r="I107" s="43"/>
      <c r="J107" s="17"/>
      <c r="K107" s="17"/>
      <c r="L107" s="17"/>
      <c r="M107" s="57"/>
      <c r="N107" s="57"/>
      <c r="O107" s="57"/>
      <c r="P107" s="44"/>
      <c r="Q107" s="44"/>
      <c r="R107" s="44"/>
      <c r="S107" s="45"/>
      <c r="T107" s="45"/>
      <c r="U107" s="45"/>
      <c r="V107" s="46"/>
      <c r="W107" s="46"/>
      <c r="X107" s="46"/>
      <c r="Y107" s="17">
        <f t="shared" si="2"/>
        <v>0</v>
      </c>
      <c r="Z107" s="17">
        <f t="shared" si="3"/>
        <v>0</v>
      </c>
      <c r="AA107" s="121">
        <v>3</v>
      </c>
      <c r="AB107" s="121">
        <v>3</v>
      </c>
      <c r="AC107" s="121">
        <v>6</v>
      </c>
      <c r="AD107" s="121">
        <v>6</v>
      </c>
    </row>
    <row r="108" spans="1:30" x14ac:dyDescent="0.25">
      <c r="A108" s="41" t="s">
        <v>419</v>
      </c>
      <c r="B108" s="16" t="s">
        <v>55</v>
      </c>
      <c r="C108" s="246">
        <v>4400</v>
      </c>
      <c r="D108" s="42">
        <v>31.88916795283739</v>
      </c>
      <c r="E108" s="43"/>
      <c r="F108" s="43"/>
      <c r="G108" s="43"/>
      <c r="H108" s="43"/>
      <c r="I108" s="43"/>
      <c r="J108" s="17"/>
      <c r="K108" s="17"/>
      <c r="L108" s="17"/>
      <c r="M108" s="57"/>
      <c r="N108" s="57"/>
      <c r="O108" s="57"/>
      <c r="P108" s="44"/>
      <c r="Q108" s="44"/>
      <c r="R108" s="44"/>
      <c r="S108" s="45"/>
      <c r="T108" s="45"/>
      <c r="U108" s="45"/>
      <c r="V108" s="46"/>
      <c r="W108" s="46"/>
      <c r="X108" s="46"/>
      <c r="Y108" s="17">
        <f t="shared" si="2"/>
        <v>0</v>
      </c>
      <c r="Z108" s="17">
        <f t="shared" si="3"/>
        <v>0</v>
      </c>
      <c r="AA108" s="121">
        <v>4</v>
      </c>
      <c r="AB108" s="121">
        <v>2</v>
      </c>
      <c r="AC108" s="121">
        <v>10</v>
      </c>
      <c r="AD108" s="121">
        <v>4</v>
      </c>
    </row>
    <row r="109" spans="1:30" x14ac:dyDescent="0.25">
      <c r="A109" s="41" t="s">
        <v>446</v>
      </c>
      <c r="B109" s="16" t="s">
        <v>83</v>
      </c>
      <c r="C109" s="246">
        <v>59772</v>
      </c>
      <c r="D109" s="42">
        <v>433.19985156295377</v>
      </c>
      <c r="E109" s="43"/>
      <c r="F109" s="43"/>
      <c r="G109" s="43"/>
      <c r="H109" s="43"/>
      <c r="I109" s="43"/>
      <c r="J109" s="17"/>
      <c r="K109" s="17"/>
      <c r="L109" s="17"/>
      <c r="M109" s="57">
        <v>1</v>
      </c>
      <c r="N109" s="357">
        <v>1</v>
      </c>
      <c r="O109" s="57">
        <v>7.2</v>
      </c>
      <c r="P109" s="44">
        <v>1</v>
      </c>
      <c r="Q109" s="358">
        <v>1</v>
      </c>
      <c r="R109" s="44">
        <v>6.6</v>
      </c>
      <c r="S109" s="45"/>
      <c r="T109" s="45"/>
      <c r="U109" s="45"/>
      <c r="V109" s="46"/>
      <c r="W109" s="46"/>
      <c r="X109" s="46"/>
      <c r="Y109" s="17">
        <f t="shared" si="2"/>
        <v>2</v>
      </c>
      <c r="Z109" s="17">
        <f t="shared" si="3"/>
        <v>13.8</v>
      </c>
      <c r="AA109" s="121">
        <v>18</v>
      </c>
      <c r="AB109" s="121">
        <v>17</v>
      </c>
      <c r="AC109" s="121">
        <v>45</v>
      </c>
      <c r="AD109" s="121">
        <v>41</v>
      </c>
    </row>
    <row r="110" spans="1:30" x14ac:dyDescent="0.25">
      <c r="A110" s="41" t="s">
        <v>478</v>
      </c>
      <c r="B110" s="16" t="s">
        <v>119</v>
      </c>
      <c r="C110" s="246">
        <v>7925</v>
      </c>
      <c r="D110" s="42">
        <v>57.436740005962797</v>
      </c>
      <c r="E110" s="43"/>
      <c r="F110" s="43"/>
      <c r="G110" s="43"/>
      <c r="H110" s="43"/>
      <c r="I110" s="43"/>
      <c r="J110" s="17"/>
      <c r="K110" s="17"/>
      <c r="L110" s="17"/>
      <c r="M110" s="57"/>
      <c r="N110" s="57"/>
      <c r="O110" s="57"/>
      <c r="P110" s="44"/>
      <c r="Q110" s="44"/>
      <c r="R110" s="44"/>
      <c r="S110" s="45"/>
      <c r="T110" s="45"/>
      <c r="U110" s="45"/>
      <c r="V110" s="46"/>
      <c r="W110" s="46"/>
      <c r="X110" s="46"/>
      <c r="Y110" s="17">
        <f t="shared" si="2"/>
        <v>0</v>
      </c>
      <c r="Z110" s="17">
        <f t="shared" si="3"/>
        <v>0</v>
      </c>
      <c r="AA110" s="121">
        <v>6</v>
      </c>
      <c r="AB110" s="121">
        <v>3</v>
      </c>
      <c r="AC110" s="121">
        <v>18</v>
      </c>
      <c r="AD110" s="121">
        <v>6</v>
      </c>
    </row>
    <row r="111" spans="1:30" x14ac:dyDescent="0.25">
      <c r="A111" s="41" t="s">
        <v>511</v>
      </c>
      <c r="B111" s="16" t="s">
        <v>143</v>
      </c>
      <c r="C111" s="246">
        <v>11112</v>
      </c>
      <c r="D111" s="42">
        <v>80.534644157256608</v>
      </c>
      <c r="E111" s="43"/>
      <c r="F111" s="43"/>
      <c r="G111" s="43"/>
      <c r="H111" s="43"/>
      <c r="I111" s="43"/>
      <c r="J111" s="17"/>
      <c r="K111" s="17"/>
      <c r="L111" s="17"/>
      <c r="M111" s="57"/>
      <c r="N111" s="57"/>
      <c r="O111" s="57"/>
      <c r="P111" s="44"/>
      <c r="Q111" s="44"/>
      <c r="R111" s="44"/>
      <c r="S111" s="45"/>
      <c r="T111" s="45"/>
      <c r="U111" s="45"/>
      <c r="V111" s="46"/>
      <c r="W111" s="46"/>
      <c r="X111" s="46"/>
      <c r="Y111" s="17">
        <f t="shared" si="2"/>
        <v>0</v>
      </c>
      <c r="Z111" s="17">
        <f t="shared" si="3"/>
        <v>0</v>
      </c>
      <c r="AA111" s="121">
        <v>8</v>
      </c>
      <c r="AB111" s="121">
        <v>6</v>
      </c>
      <c r="AC111" s="121">
        <v>18</v>
      </c>
      <c r="AD111" s="121">
        <v>12</v>
      </c>
    </row>
    <row r="112" spans="1:30" x14ac:dyDescent="0.25">
      <c r="A112" s="41" t="s">
        <v>555</v>
      </c>
      <c r="B112" s="16" t="s">
        <v>184</v>
      </c>
      <c r="C112" s="246">
        <v>28567</v>
      </c>
      <c r="D112" s="42">
        <v>207.04042293379675</v>
      </c>
      <c r="E112" s="43"/>
      <c r="F112" s="43"/>
      <c r="G112" s="43"/>
      <c r="H112" s="43"/>
      <c r="I112" s="43"/>
      <c r="J112" s="17"/>
      <c r="K112" s="17"/>
      <c r="L112" s="17"/>
      <c r="M112" s="57"/>
      <c r="N112" s="57"/>
      <c r="O112" s="57"/>
      <c r="P112" s="44"/>
      <c r="Q112" s="44"/>
      <c r="R112" s="44"/>
      <c r="S112" s="45"/>
      <c r="T112" s="45"/>
      <c r="U112" s="45"/>
      <c r="V112" s="46"/>
      <c r="W112" s="46"/>
      <c r="X112" s="46"/>
      <c r="Y112" s="17">
        <f t="shared" si="2"/>
        <v>0</v>
      </c>
      <c r="Z112" s="17">
        <f t="shared" si="3"/>
        <v>0</v>
      </c>
      <c r="AA112" s="121">
        <v>14</v>
      </c>
      <c r="AB112" s="121">
        <v>12</v>
      </c>
      <c r="AC112" s="121">
        <v>25</v>
      </c>
      <c r="AD112" s="121">
        <v>21</v>
      </c>
    </row>
    <row r="113" spans="1:30" x14ac:dyDescent="0.25">
      <c r="A113" s="41" t="s">
        <v>575</v>
      </c>
      <c r="B113" s="16" t="s">
        <v>206</v>
      </c>
      <c r="C113" s="246">
        <v>7991</v>
      </c>
      <c r="D113" s="42">
        <v>57.915077525255363</v>
      </c>
      <c r="E113" s="43"/>
      <c r="F113" s="43"/>
      <c r="G113" s="43"/>
      <c r="H113" s="43"/>
      <c r="I113" s="43"/>
      <c r="J113" s="17"/>
      <c r="K113" s="17"/>
      <c r="L113" s="17"/>
      <c r="M113" s="57"/>
      <c r="N113" s="57"/>
      <c r="O113" s="57"/>
      <c r="P113" s="44"/>
      <c r="Q113" s="44"/>
      <c r="R113" s="44"/>
      <c r="S113" s="45"/>
      <c r="T113" s="45"/>
      <c r="U113" s="45"/>
      <c r="V113" s="46"/>
      <c r="W113" s="46"/>
      <c r="X113" s="46"/>
      <c r="Y113" s="17">
        <f t="shared" si="2"/>
        <v>0</v>
      </c>
      <c r="Z113" s="17">
        <f t="shared" si="3"/>
        <v>0</v>
      </c>
      <c r="AA113" s="121">
        <v>2</v>
      </c>
      <c r="AB113" s="121">
        <v>2</v>
      </c>
      <c r="AC113" s="121">
        <v>4</v>
      </c>
      <c r="AD113" s="121">
        <v>4</v>
      </c>
    </row>
    <row r="114" spans="1:30" x14ac:dyDescent="0.25">
      <c r="A114" s="41" t="s">
        <v>638</v>
      </c>
      <c r="B114" s="16" t="s">
        <v>264</v>
      </c>
      <c r="C114" s="246">
        <v>12977</v>
      </c>
      <c r="D114" s="42">
        <v>94.051302846357004</v>
      </c>
      <c r="E114" s="43"/>
      <c r="F114" s="43"/>
      <c r="G114" s="43"/>
      <c r="H114" s="43"/>
      <c r="I114" s="43"/>
      <c r="J114" s="17"/>
      <c r="K114" s="17"/>
      <c r="L114" s="17"/>
      <c r="M114" s="57"/>
      <c r="N114" s="57"/>
      <c r="O114" s="57"/>
      <c r="P114" s="44"/>
      <c r="Q114" s="44"/>
      <c r="R114" s="44"/>
      <c r="S114" s="45"/>
      <c r="T114" s="45"/>
      <c r="U114" s="45"/>
      <c r="V114" s="46"/>
      <c r="W114" s="46"/>
      <c r="X114" s="46"/>
      <c r="Y114" s="17">
        <f t="shared" si="2"/>
        <v>0</v>
      </c>
      <c r="Z114" s="17">
        <f t="shared" si="3"/>
        <v>0</v>
      </c>
      <c r="AA114" s="121">
        <v>5</v>
      </c>
      <c r="AB114" s="121">
        <v>4</v>
      </c>
      <c r="AC114" s="121">
        <v>9</v>
      </c>
      <c r="AD114" s="121">
        <v>7</v>
      </c>
    </row>
    <row r="115" spans="1:30" x14ac:dyDescent="0.25">
      <c r="A115" s="41" t="s">
        <v>691</v>
      </c>
      <c r="B115" s="16" t="s">
        <v>314</v>
      </c>
      <c r="C115" s="246">
        <v>17763</v>
      </c>
      <c r="D115" s="42">
        <v>128.73802053323877</v>
      </c>
      <c r="E115" s="43"/>
      <c r="F115" s="43"/>
      <c r="G115" s="43"/>
      <c r="H115" s="43"/>
      <c r="I115" s="43"/>
      <c r="J115" s="17"/>
      <c r="K115" s="17"/>
      <c r="L115" s="17"/>
      <c r="M115" s="57"/>
      <c r="N115" s="57"/>
      <c r="O115" s="57"/>
      <c r="P115" s="44"/>
      <c r="Q115" s="44"/>
      <c r="R115" s="44"/>
      <c r="S115" s="45"/>
      <c r="T115" s="45"/>
      <c r="U115" s="45"/>
      <c r="V115" s="46"/>
      <c r="W115" s="46"/>
      <c r="X115" s="46"/>
      <c r="Y115" s="17">
        <f t="shared" si="2"/>
        <v>0</v>
      </c>
      <c r="Z115" s="17">
        <f t="shared" si="3"/>
        <v>0</v>
      </c>
      <c r="AA115" s="121">
        <v>2</v>
      </c>
      <c r="AB115" s="121">
        <v>2</v>
      </c>
      <c r="AC115" s="121">
        <v>5</v>
      </c>
      <c r="AD115" s="121">
        <v>5</v>
      </c>
    </row>
    <row r="116" spans="1:30" x14ac:dyDescent="0.25">
      <c r="A116" s="41" t="s">
        <v>716</v>
      </c>
      <c r="B116" s="16" t="s">
        <v>839</v>
      </c>
      <c r="C116" s="246">
        <v>21025</v>
      </c>
      <c r="D116" s="42">
        <v>152.37949004736504</v>
      </c>
      <c r="E116" s="43"/>
      <c r="F116" s="43"/>
      <c r="G116" s="43"/>
      <c r="H116" s="43"/>
      <c r="I116" s="43"/>
      <c r="J116" s="17"/>
      <c r="K116" s="17"/>
      <c r="L116" s="17"/>
      <c r="M116" s="57"/>
      <c r="N116" s="57"/>
      <c r="O116" s="57"/>
      <c r="P116" s="44">
        <v>1</v>
      </c>
      <c r="Q116" s="358">
        <v>4</v>
      </c>
      <c r="R116" s="44">
        <v>32.341499999999996</v>
      </c>
      <c r="S116" s="45"/>
      <c r="T116" s="45"/>
      <c r="U116" s="45"/>
      <c r="V116" s="46"/>
      <c r="W116" s="46"/>
      <c r="X116" s="46"/>
      <c r="Y116" s="17">
        <f t="shared" si="2"/>
        <v>4</v>
      </c>
      <c r="Z116" s="17">
        <f t="shared" si="3"/>
        <v>32.341499999999996</v>
      </c>
      <c r="AA116" s="121">
        <v>4</v>
      </c>
      <c r="AB116" s="121">
        <v>2</v>
      </c>
      <c r="AC116" s="121">
        <v>8</v>
      </c>
      <c r="AD116" s="121">
        <v>4</v>
      </c>
    </row>
    <row r="117" spans="1:30" x14ac:dyDescent="0.25">
      <c r="A117" s="41" t="s">
        <v>440</v>
      </c>
      <c r="B117" s="16" t="s">
        <v>76</v>
      </c>
      <c r="C117" s="246">
        <v>44215</v>
      </c>
      <c r="D117" s="42">
        <v>320.44990023516027</v>
      </c>
      <c r="E117" s="43"/>
      <c r="F117" s="43"/>
      <c r="G117" s="43"/>
      <c r="H117" s="43"/>
      <c r="I117" s="43"/>
      <c r="J117" s="17"/>
      <c r="K117" s="17"/>
      <c r="L117" s="17"/>
      <c r="M117" s="57"/>
      <c r="N117" s="57"/>
      <c r="O117" s="57"/>
      <c r="P117" s="44"/>
      <c r="Q117" s="44"/>
      <c r="R117" s="44"/>
      <c r="S117" s="45"/>
      <c r="T117" s="45"/>
      <c r="U117" s="45"/>
      <c r="V117" s="46"/>
      <c r="W117" s="46"/>
      <c r="X117" s="46"/>
      <c r="Y117" s="17">
        <f t="shared" si="2"/>
        <v>0</v>
      </c>
      <c r="Z117" s="17">
        <f t="shared" si="3"/>
        <v>0</v>
      </c>
      <c r="AA117" s="121">
        <v>17</v>
      </c>
      <c r="AB117" s="121">
        <v>8</v>
      </c>
      <c r="AC117" s="121">
        <v>30</v>
      </c>
      <c r="AD117" s="121">
        <v>13</v>
      </c>
    </row>
    <row r="118" spans="1:30" x14ac:dyDescent="0.25">
      <c r="A118" s="41" t="s">
        <v>453</v>
      </c>
      <c r="B118" s="16" t="s">
        <v>89</v>
      </c>
      <c r="C118" s="246">
        <v>13240</v>
      </c>
      <c r="D118" s="42">
        <v>95.95740538535614</v>
      </c>
      <c r="E118" s="43"/>
      <c r="F118" s="43"/>
      <c r="G118" s="43"/>
      <c r="H118" s="43"/>
      <c r="I118" s="43"/>
      <c r="J118" s="17"/>
      <c r="K118" s="17"/>
      <c r="L118" s="17"/>
      <c r="M118" s="57"/>
      <c r="N118" s="57"/>
      <c r="O118" s="57"/>
      <c r="P118" s="44"/>
      <c r="Q118" s="44"/>
      <c r="R118" s="44"/>
      <c r="S118" s="45"/>
      <c r="T118" s="45"/>
      <c r="U118" s="45"/>
      <c r="V118" s="46"/>
      <c r="W118" s="46"/>
      <c r="X118" s="46"/>
      <c r="Y118" s="17">
        <f t="shared" si="2"/>
        <v>0</v>
      </c>
      <c r="Z118" s="17">
        <f t="shared" si="3"/>
        <v>0</v>
      </c>
      <c r="AA118" s="121">
        <v>6</v>
      </c>
      <c r="AB118" s="121">
        <v>6</v>
      </c>
      <c r="AC118" s="121">
        <v>12</v>
      </c>
      <c r="AD118" s="121">
        <v>12</v>
      </c>
    </row>
    <row r="119" spans="1:30" x14ac:dyDescent="0.25">
      <c r="A119" s="41" t="s">
        <v>454</v>
      </c>
      <c r="B119" s="16" t="s">
        <v>90</v>
      </c>
      <c r="C119" s="246">
        <v>28252</v>
      </c>
      <c r="D119" s="42">
        <v>204.75744840990043</v>
      </c>
      <c r="E119" s="43"/>
      <c r="F119" s="43"/>
      <c r="G119" s="43"/>
      <c r="H119" s="43"/>
      <c r="I119" s="43"/>
      <c r="J119" s="17"/>
      <c r="K119" s="17"/>
      <c r="L119" s="17"/>
      <c r="M119" s="57"/>
      <c r="N119" s="57"/>
      <c r="O119" s="57"/>
      <c r="P119" s="44"/>
      <c r="Q119" s="44"/>
      <c r="R119" s="44"/>
      <c r="S119" s="45"/>
      <c r="T119" s="45"/>
      <c r="U119" s="45"/>
      <c r="V119" s="46"/>
      <c r="W119" s="46"/>
      <c r="X119" s="46"/>
      <c r="Y119" s="17">
        <f t="shared" si="2"/>
        <v>0</v>
      </c>
      <c r="Z119" s="17">
        <f t="shared" si="3"/>
        <v>0</v>
      </c>
      <c r="AA119" s="121">
        <v>10</v>
      </c>
      <c r="AB119" s="121">
        <v>3</v>
      </c>
      <c r="AC119" s="121">
        <v>20</v>
      </c>
      <c r="AD119" s="121">
        <v>6</v>
      </c>
    </row>
    <row r="120" spans="1:30" x14ac:dyDescent="0.25">
      <c r="A120" s="41" t="s">
        <v>477</v>
      </c>
      <c r="B120" s="16" t="s">
        <v>118</v>
      </c>
      <c r="C120" s="246">
        <v>43476</v>
      </c>
      <c r="D120" s="42">
        <v>315.09396952671779</v>
      </c>
      <c r="E120" s="43"/>
      <c r="F120" s="43"/>
      <c r="G120" s="43"/>
      <c r="H120" s="43"/>
      <c r="I120" s="43"/>
      <c r="J120" s="17"/>
      <c r="K120" s="17"/>
      <c r="L120" s="17"/>
      <c r="M120" s="57"/>
      <c r="N120" s="57"/>
      <c r="O120" s="57"/>
      <c r="P120" s="44"/>
      <c r="Q120" s="44"/>
      <c r="R120" s="44"/>
      <c r="S120" s="45"/>
      <c r="T120" s="45"/>
      <c r="U120" s="45"/>
      <c r="V120" s="46"/>
      <c r="W120" s="46"/>
      <c r="X120" s="46"/>
      <c r="Y120" s="17">
        <f t="shared" si="2"/>
        <v>0</v>
      </c>
      <c r="Z120" s="17">
        <f t="shared" si="3"/>
        <v>0</v>
      </c>
      <c r="AA120" s="121">
        <v>11</v>
      </c>
      <c r="AB120" s="121">
        <v>11</v>
      </c>
      <c r="AC120" s="121">
        <v>22</v>
      </c>
      <c r="AD120" s="121">
        <v>22</v>
      </c>
    </row>
    <row r="121" spans="1:30" x14ac:dyDescent="0.25">
      <c r="A121" s="41" t="s">
        <v>498</v>
      </c>
      <c r="B121" s="16" t="s">
        <v>813</v>
      </c>
      <c r="C121" s="246">
        <v>41301</v>
      </c>
      <c r="D121" s="42">
        <v>299.33057400457659</v>
      </c>
      <c r="E121" s="43"/>
      <c r="F121" s="43"/>
      <c r="G121" s="43"/>
      <c r="H121" s="43"/>
      <c r="I121" s="43"/>
      <c r="J121" s="17"/>
      <c r="K121" s="17"/>
      <c r="L121" s="17"/>
      <c r="M121" s="57"/>
      <c r="N121" s="57"/>
      <c r="O121" s="57"/>
      <c r="P121" s="44"/>
      <c r="Q121" s="44"/>
      <c r="R121" s="44"/>
      <c r="S121" s="45"/>
      <c r="T121" s="45"/>
      <c r="U121" s="45"/>
      <c r="V121" s="46"/>
      <c r="W121" s="46"/>
      <c r="X121" s="46"/>
      <c r="Y121" s="17">
        <f t="shared" si="2"/>
        <v>0</v>
      </c>
      <c r="Z121" s="17">
        <f t="shared" si="3"/>
        <v>0</v>
      </c>
      <c r="AA121" s="121">
        <v>16</v>
      </c>
      <c r="AB121" s="121">
        <v>9</v>
      </c>
      <c r="AC121" s="121">
        <v>32</v>
      </c>
      <c r="AD121" s="121">
        <v>18</v>
      </c>
    </row>
    <row r="122" spans="1:30" x14ac:dyDescent="0.25">
      <c r="A122" s="41" t="s">
        <v>645</v>
      </c>
      <c r="B122" s="16" t="s">
        <v>269</v>
      </c>
      <c r="C122" s="246">
        <v>10557</v>
      </c>
      <c r="D122" s="42">
        <v>76.512260472296433</v>
      </c>
      <c r="E122" s="43"/>
      <c r="F122" s="43"/>
      <c r="G122" s="43"/>
      <c r="H122" s="43"/>
      <c r="I122" s="43"/>
      <c r="J122" s="17"/>
      <c r="K122" s="17"/>
      <c r="L122" s="17"/>
      <c r="M122" s="57"/>
      <c r="N122" s="57"/>
      <c r="O122" s="57"/>
      <c r="P122" s="44"/>
      <c r="Q122" s="44"/>
      <c r="R122" s="44"/>
      <c r="S122" s="45"/>
      <c r="T122" s="45"/>
      <c r="U122" s="45"/>
      <c r="V122" s="46"/>
      <c r="W122" s="46"/>
      <c r="X122" s="46"/>
      <c r="Y122" s="17">
        <f t="shared" si="2"/>
        <v>0</v>
      </c>
      <c r="Z122" s="17">
        <f t="shared" si="3"/>
        <v>0</v>
      </c>
      <c r="AA122" s="121">
        <v>3</v>
      </c>
      <c r="AB122" s="121">
        <v>2</v>
      </c>
      <c r="AC122" s="121">
        <v>5</v>
      </c>
      <c r="AD122" s="121">
        <v>3</v>
      </c>
    </row>
    <row r="123" spans="1:30" x14ac:dyDescent="0.25">
      <c r="A123" s="41" t="s">
        <v>670</v>
      </c>
      <c r="B123" s="16" t="s">
        <v>873</v>
      </c>
      <c r="C123" s="246">
        <v>24215</v>
      </c>
      <c r="D123" s="42">
        <v>175.49913681317213</v>
      </c>
      <c r="E123" s="43"/>
      <c r="F123" s="43"/>
      <c r="G123" s="43"/>
      <c r="H123" s="43"/>
      <c r="I123" s="43"/>
      <c r="J123" s="17"/>
      <c r="K123" s="17"/>
      <c r="L123" s="17"/>
      <c r="M123" s="57"/>
      <c r="N123" s="57"/>
      <c r="O123" s="57"/>
      <c r="P123" s="44"/>
      <c r="Q123" s="44"/>
      <c r="R123" s="44"/>
      <c r="S123" s="45"/>
      <c r="T123" s="45"/>
      <c r="U123" s="45"/>
      <c r="V123" s="46"/>
      <c r="W123" s="46"/>
      <c r="X123" s="46"/>
      <c r="Y123" s="17">
        <f t="shared" si="2"/>
        <v>0</v>
      </c>
      <c r="Z123" s="17">
        <f t="shared" si="3"/>
        <v>0</v>
      </c>
      <c r="AA123" s="121">
        <v>4</v>
      </c>
      <c r="AB123" s="121">
        <v>4</v>
      </c>
      <c r="AC123" s="121">
        <v>9</v>
      </c>
      <c r="AD123" s="121">
        <v>9</v>
      </c>
    </row>
    <row r="124" spans="1:30" x14ac:dyDescent="0.25">
      <c r="A124" s="41" t="s">
        <v>684</v>
      </c>
      <c r="B124" s="16" t="s">
        <v>306</v>
      </c>
      <c r="C124" s="246">
        <v>9164</v>
      </c>
      <c r="D124" s="42">
        <v>66.416439799954958</v>
      </c>
      <c r="E124" s="43"/>
      <c r="F124" s="43"/>
      <c r="G124" s="43"/>
      <c r="H124" s="43"/>
      <c r="I124" s="43"/>
      <c r="J124" s="17"/>
      <c r="K124" s="17"/>
      <c r="L124" s="17"/>
      <c r="M124" s="57"/>
      <c r="N124" s="57"/>
      <c r="O124" s="57"/>
      <c r="P124" s="44"/>
      <c r="Q124" s="44"/>
      <c r="R124" s="44"/>
      <c r="S124" s="45"/>
      <c r="T124" s="45"/>
      <c r="U124" s="45"/>
      <c r="V124" s="46"/>
      <c r="W124" s="46"/>
      <c r="X124" s="46"/>
      <c r="Y124" s="17">
        <f t="shared" si="2"/>
        <v>0</v>
      </c>
      <c r="Z124" s="17">
        <f t="shared" si="3"/>
        <v>0</v>
      </c>
      <c r="AA124" s="121">
        <v>6</v>
      </c>
      <c r="AB124" s="121">
        <v>6</v>
      </c>
      <c r="AC124" s="121">
        <v>11</v>
      </c>
      <c r="AD124" s="121">
        <v>11</v>
      </c>
    </row>
    <row r="125" spans="1:30" x14ac:dyDescent="0.25">
      <c r="A125" s="41" t="s">
        <v>689</v>
      </c>
      <c r="B125" s="16" t="s">
        <v>311</v>
      </c>
      <c r="C125" s="246">
        <v>19339</v>
      </c>
      <c r="D125" s="42">
        <v>140.16014069089144</v>
      </c>
      <c r="E125" s="43"/>
      <c r="F125" s="43"/>
      <c r="G125" s="43"/>
      <c r="H125" s="43"/>
      <c r="I125" s="43"/>
      <c r="J125" s="17"/>
      <c r="K125" s="17"/>
      <c r="L125" s="17"/>
      <c r="M125" s="57"/>
      <c r="N125" s="57"/>
      <c r="O125" s="57"/>
      <c r="P125" s="44"/>
      <c r="Q125" s="44"/>
      <c r="R125" s="44"/>
      <c r="S125" s="45"/>
      <c r="T125" s="45"/>
      <c r="U125" s="45"/>
      <c r="V125" s="46"/>
      <c r="W125" s="46"/>
      <c r="X125" s="46"/>
      <c r="Y125" s="17">
        <f t="shared" si="2"/>
        <v>0</v>
      </c>
      <c r="Z125" s="17">
        <f t="shared" si="3"/>
        <v>0</v>
      </c>
      <c r="AA125" s="121">
        <v>8</v>
      </c>
      <c r="AB125" s="121">
        <v>3</v>
      </c>
      <c r="AC125" s="121">
        <v>18</v>
      </c>
      <c r="AD125" s="121">
        <v>6</v>
      </c>
    </row>
    <row r="126" spans="1:30" x14ac:dyDescent="0.25">
      <c r="A126" s="41" t="s">
        <v>690</v>
      </c>
      <c r="B126" s="16" t="s">
        <v>313</v>
      </c>
      <c r="C126" s="246">
        <v>28074</v>
      </c>
      <c r="D126" s="42">
        <v>203.46738661544475</v>
      </c>
      <c r="E126" s="43"/>
      <c r="F126" s="43"/>
      <c r="G126" s="43"/>
      <c r="H126" s="43"/>
      <c r="I126" s="43"/>
      <c r="J126" s="17"/>
      <c r="K126" s="17"/>
      <c r="L126" s="17"/>
      <c r="M126" s="57"/>
      <c r="N126" s="57"/>
      <c r="O126" s="57"/>
      <c r="P126" s="44"/>
      <c r="Q126" s="44"/>
      <c r="R126" s="44"/>
      <c r="S126" s="45"/>
      <c r="T126" s="45"/>
      <c r="U126" s="45"/>
      <c r="V126" s="46"/>
      <c r="W126" s="46"/>
      <c r="X126" s="46"/>
      <c r="Y126" s="17">
        <f t="shared" si="2"/>
        <v>0</v>
      </c>
      <c r="Z126" s="17">
        <f t="shared" si="3"/>
        <v>0</v>
      </c>
      <c r="AA126" s="121">
        <v>11</v>
      </c>
      <c r="AB126" s="121">
        <v>4</v>
      </c>
      <c r="AC126" s="121">
        <v>24</v>
      </c>
      <c r="AD126" s="121">
        <v>10</v>
      </c>
    </row>
    <row r="127" spans="1:30" x14ac:dyDescent="0.25">
      <c r="A127" s="41" t="s">
        <v>396</v>
      </c>
      <c r="B127" s="16" t="s">
        <v>32</v>
      </c>
      <c r="C127" s="246">
        <v>18633</v>
      </c>
      <c r="D127" s="42">
        <v>135.04337874209526</v>
      </c>
      <c r="E127" s="43"/>
      <c r="F127" s="43"/>
      <c r="G127" s="43"/>
      <c r="H127" s="43"/>
      <c r="I127" s="43"/>
      <c r="J127" s="17"/>
      <c r="K127" s="17"/>
      <c r="L127" s="17"/>
      <c r="M127" s="57"/>
      <c r="N127" s="57"/>
      <c r="O127" s="57"/>
      <c r="P127" s="44"/>
      <c r="Q127" s="44"/>
      <c r="R127" s="44"/>
      <c r="S127" s="45"/>
      <c r="T127" s="45"/>
      <c r="U127" s="45"/>
      <c r="V127" s="46"/>
      <c r="W127" s="46"/>
      <c r="X127" s="46"/>
      <c r="Y127" s="17">
        <f t="shared" si="2"/>
        <v>0</v>
      </c>
      <c r="Z127" s="17">
        <f t="shared" si="3"/>
        <v>0</v>
      </c>
      <c r="AA127" s="121">
        <v>2</v>
      </c>
      <c r="AB127" s="121"/>
      <c r="AC127" s="121">
        <v>4</v>
      </c>
      <c r="AD127" s="121"/>
    </row>
    <row r="128" spans="1:30" x14ac:dyDescent="0.25">
      <c r="A128" s="41" t="s">
        <v>434</v>
      </c>
      <c r="B128" s="16" t="s">
        <v>70</v>
      </c>
      <c r="C128" s="246">
        <v>19584</v>
      </c>
      <c r="D128" s="42">
        <v>141.93578754281077</v>
      </c>
      <c r="E128" s="43"/>
      <c r="F128" s="43"/>
      <c r="G128" s="43"/>
      <c r="H128" s="43"/>
      <c r="I128" s="43"/>
      <c r="J128" s="17"/>
      <c r="K128" s="17"/>
      <c r="L128" s="17"/>
      <c r="M128" s="57"/>
      <c r="N128" s="57"/>
      <c r="O128" s="57"/>
      <c r="P128" s="44"/>
      <c r="Q128" s="44"/>
      <c r="R128" s="44"/>
      <c r="S128" s="45"/>
      <c r="T128" s="45"/>
      <c r="U128" s="45"/>
      <c r="V128" s="46"/>
      <c r="W128" s="46"/>
      <c r="X128" s="46"/>
      <c r="Y128" s="17">
        <f t="shared" si="2"/>
        <v>0</v>
      </c>
      <c r="Z128" s="17">
        <f t="shared" si="3"/>
        <v>0</v>
      </c>
      <c r="AA128" s="121">
        <v>2</v>
      </c>
      <c r="AB128" s="121"/>
      <c r="AC128" s="121">
        <v>4</v>
      </c>
      <c r="AD128" s="121"/>
    </row>
    <row r="129" spans="1:30" x14ac:dyDescent="0.25">
      <c r="A129" s="41" t="s">
        <v>463</v>
      </c>
      <c r="B129" s="16" t="s">
        <v>102</v>
      </c>
      <c r="C129" s="246">
        <v>52001</v>
      </c>
      <c r="D129" s="42">
        <v>376.87923243534027</v>
      </c>
      <c r="E129" s="43"/>
      <c r="F129" s="43"/>
      <c r="G129" s="43"/>
      <c r="H129" s="43"/>
      <c r="I129" s="43"/>
      <c r="J129" s="17"/>
      <c r="K129" s="17"/>
      <c r="L129" s="17"/>
      <c r="M129" s="57"/>
      <c r="N129" s="57"/>
      <c r="O129" s="57"/>
      <c r="P129" s="44"/>
      <c r="Q129" s="44"/>
      <c r="R129" s="44"/>
      <c r="S129" s="45"/>
      <c r="T129" s="45"/>
      <c r="U129" s="45"/>
      <c r="V129" s="46"/>
      <c r="W129" s="46"/>
      <c r="X129" s="46"/>
      <c r="Y129" s="17">
        <f t="shared" si="2"/>
        <v>0</v>
      </c>
      <c r="Z129" s="17">
        <f t="shared" si="3"/>
        <v>0</v>
      </c>
      <c r="AA129" s="121">
        <v>12</v>
      </c>
      <c r="AB129" s="121">
        <v>1</v>
      </c>
      <c r="AC129" s="121">
        <v>23</v>
      </c>
      <c r="AD129" s="121">
        <v>3</v>
      </c>
    </row>
    <row r="130" spans="1:30" x14ac:dyDescent="0.25">
      <c r="A130" s="41" t="s">
        <v>499</v>
      </c>
      <c r="B130" s="16" t="s">
        <v>814</v>
      </c>
      <c r="C130" s="246">
        <v>14825</v>
      </c>
      <c r="D130" s="42">
        <v>107.44475338654871</v>
      </c>
      <c r="E130" s="43"/>
      <c r="F130" s="43"/>
      <c r="G130" s="43"/>
      <c r="H130" s="43"/>
      <c r="I130" s="43"/>
      <c r="J130" s="17"/>
      <c r="K130" s="17"/>
      <c r="L130" s="17"/>
      <c r="M130" s="57"/>
      <c r="N130" s="57"/>
      <c r="O130" s="57"/>
      <c r="P130" s="44"/>
      <c r="Q130" s="44"/>
      <c r="R130" s="44"/>
      <c r="S130" s="45"/>
      <c r="T130" s="45"/>
      <c r="U130" s="45"/>
      <c r="V130" s="46"/>
      <c r="W130" s="46"/>
      <c r="X130" s="46"/>
      <c r="Y130" s="17">
        <f t="shared" ref="Y130:Y193" si="4">F130+K130+N130+Q130+T130+W130</f>
        <v>0</v>
      </c>
      <c r="Z130" s="17">
        <f t="shared" ref="Z130:Z193" si="5">G130+L130+O130+R130+U130+X130</f>
        <v>0</v>
      </c>
      <c r="AA130" s="121">
        <v>7</v>
      </c>
      <c r="AB130" s="121">
        <v>6</v>
      </c>
      <c r="AC130" s="121">
        <v>15</v>
      </c>
      <c r="AD130" s="121">
        <v>13</v>
      </c>
    </row>
    <row r="131" spans="1:30" x14ac:dyDescent="0.25">
      <c r="A131" s="41" t="s">
        <v>539</v>
      </c>
      <c r="B131" s="16" t="s">
        <v>175</v>
      </c>
      <c r="C131" s="246">
        <v>21665</v>
      </c>
      <c r="D131" s="42">
        <v>157.01791447686864</v>
      </c>
      <c r="E131" s="43"/>
      <c r="F131" s="43"/>
      <c r="G131" s="43"/>
      <c r="H131" s="43"/>
      <c r="I131" s="43"/>
      <c r="J131" s="17"/>
      <c r="K131" s="17"/>
      <c r="L131" s="17"/>
      <c r="M131" s="57"/>
      <c r="N131" s="57"/>
      <c r="O131" s="57"/>
      <c r="P131" s="44"/>
      <c r="Q131" s="44"/>
      <c r="R131" s="44"/>
      <c r="S131" s="45"/>
      <c r="T131" s="45"/>
      <c r="U131" s="45"/>
      <c r="V131" s="46"/>
      <c r="W131" s="46"/>
      <c r="X131" s="46"/>
      <c r="Y131" s="17">
        <f t="shared" si="4"/>
        <v>0</v>
      </c>
      <c r="Z131" s="17">
        <f t="shared" si="5"/>
        <v>0</v>
      </c>
      <c r="AA131" s="121">
        <v>5</v>
      </c>
      <c r="AB131" s="121">
        <v>4</v>
      </c>
      <c r="AC131" s="121">
        <v>10</v>
      </c>
      <c r="AD131" s="121">
        <v>8</v>
      </c>
    </row>
    <row r="132" spans="1:30" x14ac:dyDescent="0.25">
      <c r="A132" s="41" t="s">
        <v>551</v>
      </c>
      <c r="B132" s="16" t="s">
        <v>181</v>
      </c>
      <c r="C132" s="246">
        <v>13710</v>
      </c>
      <c r="D132" s="42">
        <v>99.36374832577286</v>
      </c>
      <c r="E132" s="43"/>
      <c r="F132" s="43"/>
      <c r="G132" s="43"/>
      <c r="H132" s="43"/>
      <c r="I132" s="43"/>
      <c r="J132" s="17"/>
      <c r="K132" s="17"/>
      <c r="L132" s="17"/>
      <c r="M132" s="57"/>
      <c r="N132" s="57"/>
      <c r="O132" s="57"/>
      <c r="P132" s="44"/>
      <c r="Q132" s="44"/>
      <c r="R132" s="44"/>
      <c r="S132" s="45"/>
      <c r="T132" s="45"/>
      <c r="U132" s="45"/>
      <c r="V132" s="46"/>
      <c r="W132" s="46"/>
      <c r="X132" s="46"/>
      <c r="Y132" s="17">
        <f t="shared" si="4"/>
        <v>0</v>
      </c>
      <c r="Z132" s="17">
        <f t="shared" si="5"/>
        <v>0</v>
      </c>
      <c r="AA132" s="121">
        <v>1</v>
      </c>
      <c r="AB132" s="121"/>
      <c r="AC132" s="121">
        <v>2</v>
      </c>
      <c r="AD132" s="121"/>
    </row>
    <row r="133" spans="1:30" x14ac:dyDescent="0.25">
      <c r="A133" s="41" t="s">
        <v>571</v>
      </c>
      <c r="B133" s="16" t="s">
        <v>200</v>
      </c>
      <c r="C133" s="246">
        <v>10293</v>
      </c>
      <c r="D133" s="42">
        <v>74.598910395126197</v>
      </c>
      <c r="E133" s="43"/>
      <c r="F133" s="43"/>
      <c r="G133" s="43"/>
      <c r="H133" s="43"/>
      <c r="I133" s="43"/>
      <c r="J133" s="17"/>
      <c r="K133" s="17"/>
      <c r="L133" s="17"/>
      <c r="M133" s="57"/>
      <c r="N133" s="57"/>
      <c r="O133" s="57"/>
      <c r="P133" s="44"/>
      <c r="Q133" s="44"/>
      <c r="R133" s="44"/>
      <c r="S133" s="45"/>
      <c r="T133" s="45"/>
      <c r="U133" s="45"/>
      <c r="V133" s="46"/>
      <c r="W133" s="46"/>
      <c r="X133" s="46"/>
      <c r="Y133" s="17">
        <f t="shared" si="4"/>
        <v>0</v>
      </c>
      <c r="Z133" s="17">
        <f t="shared" si="5"/>
        <v>0</v>
      </c>
      <c r="AA133" s="121">
        <v>6</v>
      </c>
      <c r="AB133" s="121">
        <v>4</v>
      </c>
      <c r="AC133" s="121">
        <v>9</v>
      </c>
      <c r="AD133" s="121">
        <v>5</v>
      </c>
    </row>
    <row r="134" spans="1:30" x14ac:dyDescent="0.25">
      <c r="A134" s="41" t="s">
        <v>592</v>
      </c>
      <c r="B134" s="16" t="s">
        <v>831</v>
      </c>
      <c r="C134" s="246">
        <v>17486</v>
      </c>
      <c r="D134" s="42">
        <v>126.73045245984423</v>
      </c>
      <c r="E134" s="43"/>
      <c r="F134" s="43"/>
      <c r="G134" s="43"/>
      <c r="H134" s="43"/>
      <c r="I134" s="43"/>
      <c r="J134" s="17"/>
      <c r="K134" s="17"/>
      <c r="L134" s="17"/>
      <c r="M134" s="57"/>
      <c r="N134" s="57"/>
      <c r="O134" s="57"/>
      <c r="P134" s="44"/>
      <c r="Q134" s="44"/>
      <c r="R134" s="44"/>
      <c r="S134" s="45"/>
      <c r="T134" s="45"/>
      <c r="U134" s="45"/>
      <c r="V134" s="46"/>
      <c r="W134" s="46"/>
      <c r="X134" s="46"/>
      <c r="Y134" s="17">
        <f t="shared" si="4"/>
        <v>0</v>
      </c>
      <c r="Z134" s="17">
        <f t="shared" si="5"/>
        <v>0</v>
      </c>
      <c r="AA134" s="121">
        <v>4</v>
      </c>
      <c r="AB134" s="121">
        <v>4</v>
      </c>
      <c r="AC134" s="121">
        <v>8</v>
      </c>
      <c r="AD134" s="121">
        <v>8</v>
      </c>
    </row>
    <row r="135" spans="1:30" x14ac:dyDescent="0.25">
      <c r="A135" s="41" t="s">
        <v>609</v>
      </c>
      <c r="B135" s="16" t="s">
        <v>237</v>
      </c>
      <c r="C135" s="246">
        <v>22222</v>
      </c>
      <c r="D135" s="42">
        <v>161.05479323817102</v>
      </c>
      <c r="E135" s="43"/>
      <c r="F135" s="43"/>
      <c r="G135" s="43"/>
      <c r="H135" s="43"/>
      <c r="I135" s="43"/>
      <c r="J135" s="17"/>
      <c r="K135" s="17"/>
      <c r="L135" s="17"/>
      <c r="M135" s="57"/>
      <c r="N135" s="57"/>
      <c r="O135" s="57"/>
      <c r="P135" s="44"/>
      <c r="Q135" s="44"/>
      <c r="R135" s="44"/>
      <c r="S135" s="45"/>
      <c r="T135" s="45"/>
      <c r="U135" s="45"/>
      <c r="V135" s="46"/>
      <c r="W135" s="46"/>
      <c r="X135" s="46"/>
      <c r="Y135" s="17">
        <f t="shared" si="4"/>
        <v>0</v>
      </c>
      <c r="Z135" s="17">
        <f t="shared" si="5"/>
        <v>0</v>
      </c>
      <c r="AA135" s="121">
        <v>14</v>
      </c>
      <c r="AB135" s="121">
        <v>3</v>
      </c>
      <c r="AC135" s="121">
        <v>27</v>
      </c>
      <c r="AD135" s="121">
        <v>6</v>
      </c>
    </row>
    <row r="136" spans="1:30" x14ac:dyDescent="0.25">
      <c r="A136" s="41" t="s">
        <v>615</v>
      </c>
      <c r="B136" s="16" t="s">
        <v>244</v>
      </c>
      <c r="C136" s="246">
        <v>18610</v>
      </c>
      <c r="D136" s="42">
        <v>134.87668536415995</v>
      </c>
      <c r="E136" s="43"/>
      <c r="F136" s="43"/>
      <c r="G136" s="43"/>
      <c r="H136" s="43"/>
      <c r="I136" s="43"/>
      <c r="J136" s="17"/>
      <c r="K136" s="17"/>
      <c r="L136" s="17"/>
      <c r="M136" s="57"/>
      <c r="N136" s="57"/>
      <c r="O136" s="57"/>
      <c r="P136" s="44"/>
      <c r="Q136" s="44"/>
      <c r="R136" s="44"/>
      <c r="S136" s="45"/>
      <c r="T136" s="45"/>
      <c r="U136" s="45"/>
      <c r="V136" s="46"/>
      <c r="W136" s="46"/>
      <c r="X136" s="46"/>
      <c r="Y136" s="17">
        <f t="shared" si="4"/>
        <v>0</v>
      </c>
      <c r="Z136" s="17">
        <f t="shared" si="5"/>
        <v>0</v>
      </c>
      <c r="AA136" s="121">
        <v>1</v>
      </c>
      <c r="AB136" s="121">
        <v>1</v>
      </c>
      <c r="AC136" s="121">
        <v>1</v>
      </c>
      <c r="AD136" s="121">
        <v>1</v>
      </c>
    </row>
    <row r="137" spans="1:30" x14ac:dyDescent="0.25">
      <c r="A137" s="41" t="s">
        <v>683</v>
      </c>
      <c r="B137" s="16" t="s">
        <v>801</v>
      </c>
      <c r="C137" s="246">
        <v>19949</v>
      </c>
      <c r="D137" s="42">
        <v>144.58113897526206</v>
      </c>
      <c r="E137" s="43"/>
      <c r="F137" s="43"/>
      <c r="G137" s="43"/>
      <c r="H137" s="43"/>
      <c r="I137" s="43"/>
      <c r="J137" s="17"/>
      <c r="K137" s="17"/>
      <c r="L137" s="17"/>
      <c r="M137" s="57"/>
      <c r="N137" s="57"/>
      <c r="O137" s="57"/>
      <c r="P137" s="44"/>
      <c r="Q137" s="44"/>
      <c r="R137" s="44"/>
      <c r="S137" s="45"/>
      <c r="T137" s="45"/>
      <c r="U137" s="45"/>
      <c r="V137" s="46"/>
      <c r="W137" s="46"/>
      <c r="X137" s="46"/>
      <c r="Y137" s="17">
        <f t="shared" si="4"/>
        <v>0</v>
      </c>
      <c r="Z137" s="17">
        <f t="shared" si="5"/>
        <v>0</v>
      </c>
      <c r="AA137" s="121">
        <v>2</v>
      </c>
      <c r="AB137" s="121"/>
      <c r="AC137" s="121">
        <v>4</v>
      </c>
      <c r="AD137" s="121"/>
    </row>
    <row r="138" spans="1:30" x14ac:dyDescent="0.25">
      <c r="A138" s="41" t="s">
        <v>705</v>
      </c>
      <c r="B138" s="16" t="s">
        <v>328</v>
      </c>
      <c r="C138" s="246">
        <v>25314</v>
      </c>
      <c r="D138" s="42">
        <v>183.46418126321038</v>
      </c>
      <c r="E138" s="43"/>
      <c r="F138" s="43"/>
      <c r="G138" s="43"/>
      <c r="H138" s="43"/>
      <c r="I138" s="43"/>
      <c r="J138" s="17"/>
      <c r="K138" s="17"/>
      <c r="L138" s="17"/>
      <c r="M138" s="57"/>
      <c r="N138" s="57"/>
      <c r="O138" s="57"/>
      <c r="P138" s="44"/>
      <c r="Q138" s="44"/>
      <c r="R138" s="44"/>
      <c r="S138" s="45"/>
      <c r="T138" s="45"/>
      <c r="U138" s="45"/>
      <c r="V138" s="46"/>
      <c r="W138" s="46"/>
      <c r="X138" s="46"/>
      <c r="Y138" s="17">
        <f t="shared" si="4"/>
        <v>0</v>
      </c>
      <c r="Z138" s="17">
        <f t="shared" si="5"/>
        <v>0</v>
      </c>
      <c r="AA138" s="121">
        <v>5</v>
      </c>
      <c r="AB138" s="121"/>
      <c r="AC138" s="121">
        <v>10</v>
      </c>
      <c r="AD138" s="121"/>
    </row>
    <row r="139" spans="1:30" x14ac:dyDescent="0.25">
      <c r="A139" s="41" t="s">
        <v>711</v>
      </c>
      <c r="B139" s="16" t="s">
        <v>836</v>
      </c>
      <c r="C139" s="246">
        <v>21112</v>
      </c>
      <c r="D139" s="42">
        <v>153.01002586825066</v>
      </c>
      <c r="E139" s="43"/>
      <c r="F139" s="43"/>
      <c r="G139" s="43"/>
      <c r="H139" s="43"/>
      <c r="I139" s="43"/>
      <c r="J139" s="17"/>
      <c r="K139" s="17"/>
      <c r="L139" s="17"/>
      <c r="M139" s="57"/>
      <c r="N139" s="57"/>
      <c r="O139" s="57"/>
      <c r="P139" s="44"/>
      <c r="Q139" s="44"/>
      <c r="R139" s="44"/>
      <c r="S139" s="45"/>
      <c r="T139" s="45"/>
      <c r="U139" s="45"/>
      <c r="V139" s="46"/>
      <c r="W139" s="46"/>
      <c r="X139" s="46"/>
      <c r="Y139" s="17">
        <f t="shared" si="4"/>
        <v>0</v>
      </c>
      <c r="Z139" s="17">
        <f t="shared" si="5"/>
        <v>0</v>
      </c>
      <c r="AA139" s="121">
        <v>10</v>
      </c>
      <c r="AB139" s="121">
        <v>9</v>
      </c>
      <c r="AC139" s="121">
        <v>20</v>
      </c>
      <c r="AD139" s="121">
        <v>18</v>
      </c>
    </row>
    <row r="140" spans="1:30" x14ac:dyDescent="0.25">
      <c r="A140" s="41" t="s">
        <v>394</v>
      </c>
      <c r="B140" s="16" t="s">
        <v>30</v>
      </c>
      <c r="C140" s="246">
        <v>112712</v>
      </c>
      <c r="D140" s="42">
        <v>816.88452234095632</v>
      </c>
      <c r="E140" s="43"/>
      <c r="F140" s="43"/>
      <c r="G140" s="43"/>
      <c r="H140" s="43"/>
      <c r="I140" s="43"/>
      <c r="J140" s="17"/>
      <c r="K140" s="17"/>
      <c r="L140" s="17"/>
      <c r="M140" s="57"/>
      <c r="N140" s="57"/>
      <c r="O140" s="57"/>
      <c r="P140" s="44">
        <v>1</v>
      </c>
      <c r="Q140" s="358">
        <v>1</v>
      </c>
      <c r="R140" s="44">
        <v>21.56</v>
      </c>
      <c r="S140" s="45"/>
      <c r="T140" s="45"/>
      <c r="U140" s="45"/>
      <c r="V140" s="46"/>
      <c r="W140" s="46"/>
      <c r="X140" s="46"/>
      <c r="Y140" s="17">
        <f t="shared" si="4"/>
        <v>1</v>
      </c>
      <c r="Z140" s="17">
        <f t="shared" si="5"/>
        <v>21.56</v>
      </c>
      <c r="AA140" s="121">
        <v>35</v>
      </c>
      <c r="AB140" s="121">
        <v>27</v>
      </c>
      <c r="AC140" s="121">
        <v>65</v>
      </c>
      <c r="AD140" s="121">
        <v>49</v>
      </c>
    </row>
    <row r="141" spans="1:30" x14ac:dyDescent="0.25">
      <c r="A141" s="41" t="s">
        <v>417</v>
      </c>
      <c r="B141" s="16" t="s">
        <v>52</v>
      </c>
      <c r="C141" s="246">
        <v>18968</v>
      </c>
      <c r="D141" s="42">
        <v>137.47130402941355</v>
      </c>
      <c r="E141" s="43"/>
      <c r="F141" s="43"/>
      <c r="G141" s="43"/>
      <c r="H141" s="43"/>
      <c r="I141" s="43"/>
      <c r="J141" s="17"/>
      <c r="K141" s="17"/>
      <c r="L141" s="17"/>
      <c r="M141" s="57"/>
      <c r="N141" s="57"/>
      <c r="O141" s="57"/>
      <c r="P141" s="44"/>
      <c r="Q141" s="44"/>
      <c r="R141" s="44"/>
      <c r="S141" s="45"/>
      <c r="T141" s="45"/>
      <c r="U141" s="45"/>
      <c r="V141" s="46"/>
      <c r="W141" s="46"/>
      <c r="X141" s="46"/>
      <c r="Y141" s="17">
        <f t="shared" si="4"/>
        <v>0</v>
      </c>
      <c r="Z141" s="17">
        <f t="shared" si="5"/>
        <v>0</v>
      </c>
      <c r="AA141" s="121">
        <v>8</v>
      </c>
      <c r="AB141" s="121">
        <v>5</v>
      </c>
      <c r="AC141" s="121">
        <v>16</v>
      </c>
      <c r="AD141" s="121">
        <v>10</v>
      </c>
    </row>
    <row r="142" spans="1:30" x14ac:dyDescent="0.25">
      <c r="A142" s="41" t="s">
        <v>524</v>
      </c>
      <c r="B142" s="16" t="s">
        <v>822</v>
      </c>
      <c r="C142" s="246">
        <v>20128</v>
      </c>
      <c r="D142" s="42">
        <v>145.87844830788885</v>
      </c>
      <c r="E142" s="43"/>
      <c r="F142" s="43"/>
      <c r="G142" s="43"/>
      <c r="H142" s="43"/>
      <c r="I142" s="43"/>
      <c r="J142" s="17"/>
      <c r="K142" s="17"/>
      <c r="L142" s="17"/>
      <c r="M142" s="57"/>
      <c r="N142" s="57"/>
      <c r="O142" s="57"/>
      <c r="P142" s="44"/>
      <c r="Q142" s="44"/>
      <c r="R142" s="44"/>
      <c r="S142" s="45"/>
      <c r="T142" s="45"/>
      <c r="U142" s="45"/>
      <c r="V142" s="46"/>
      <c r="W142" s="46"/>
      <c r="X142" s="46"/>
      <c r="Y142" s="17">
        <f t="shared" si="4"/>
        <v>0</v>
      </c>
      <c r="Z142" s="17">
        <f t="shared" si="5"/>
        <v>0</v>
      </c>
      <c r="AA142" s="121">
        <v>6</v>
      </c>
      <c r="AB142" s="121">
        <v>5</v>
      </c>
      <c r="AC142" s="121">
        <v>11</v>
      </c>
      <c r="AD142" s="121">
        <v>9</v>
      </c>
    </row>
    <row r="143" spans="1:30" x14ac:dyDescent="0.25">
      <c r="A143" s="41" t="s">
        <v>532</v>
      </c>
      <c r="B143" s="16" t="s">
        <v>168</v>
      </c>
      <c r="C143" s="246">
        <v>28048</v>
      </c>
      <c r="D143" s="42">
        <v>203.27895062299615</v>
      </c>
      <c r="E143" s="43"/>
      <c r="F143" s="43"/>
      <c r="G143" s="43"/>
      <c r="H143" s="43"/>
      <c r="I143" s="43"/>
      <c r="J143" s="17"/>
      <c r="K143" s="17"/>
      <c r="L143" s="17"/>
      <c r="M143" s="57"/>
      <c r="N143" s="57"/>
      <c r="O143" s="57"/>
      <c r="P143" s="44"/>
      <c r="Q143" s="44"/>
      <c r="R143" s="44"/>
      <c r="S143" s="45"/>
      <c r="T143" s="45"/>
      <c r="U143" s="45"/>
      <c r="V143" s="46"/>
      <c r="W143" s="46"/>
      <c r="X143" s="46"/>
      <c r="Y143" s="17">
        <f t="shared" si="4"/>
        <v>0</v>
      </c>
      <c r="Z143" s="17">
        <f t="shared" si="5"/>
        <v>0</v>
      </c>
      <c r="AA143" s="121">
        <v>5</v>
      </c>
      <c r="AB143" s="121">
        <v>5</v>
      </c>
      <c r="AC143" s="121">
        <v>9</v>
      </c>
      <c r="AD143" s="121">
        <v>9</v>
      </c>
    </row>
    <row r="144" spans="1:30" x14ac:dyDescent="0.25">
      <c r="A144" s="41" t="s">
        <v>594</v>
      </c>
      <c r="B144" s="16" t="s">
        <v>223</v>
      </c>
      <c r="C144" s="246">
        <v>15324</v>
      </c>
      <c r="D144" s="42">
        <v>111.06127493392731</v>
      </c>
      <c r="E144" s="43"/>
      <c r="F144" s="43"/>
      <c r="G144" s="43"/>
      <c r="H144" s="43"/>
      <c r="I144" s="43"/>
      <c r="J144" s="17"/>
      <c r="K144" s="17"/>
      <c r="L144" s="17"/>
      <c r="M144" s="57"/>
      <c r="N144" s="57"/>
      <c r="O144" s="57"/>
      <c r="P144" s="44"/>
      <c r="Q144" s="44"/>
      <c r="R144" s="44"/>
      <c r="S144" s="45"/>
      <c r="T144" s="45"/>
      <c r="U144" s="45"/>
      <c r="V144" s="46"/>
      <c r="W144" s="46"/>
      <c r="X144" s="46"/>
      <c r="Y144" s="17">
        <f t="shared" si="4"/>
        <v>0</v>
      </c>
      <c r="Z144" s="17">
        <f t="shared" si="5"/>
        <v>0</v>
      </c>
      <c r="AA144" s="121">
        <v>2</v>
      </c>
      <c r="AB144" s="121">
        <v>2</v>
      </c>
      <c r="AC144" s="121">
        <v>3</v>
      </c>
      <c r="AD144" s="121">
        <v>3</v>
      </c>
    </row>
    <row r="145" spans="1:30" x14ac:dyDescent="0.25">
      <c r="A145" s="41" t="s">
        <v>602</v>
      </c>
      <c r="B145" s="16" t="s">
        <v>231</v>
      </c>
      <c r="C145" s="246">
        <v>27405</v>
      </c>
      <c r="D145" s="42">
        <v>198.61878357897925</v>
      </c>
      <c r="E145" s="43"/>
      <c r="F145" s="43"/>
      <c r="G145" s="43"/>
      <c r="H145" s="43"/>
      <c r="I145" s="43"/>
      <c r="J145" s="17"/>
      <c r="K145" s="17"/>
      <c r="L145" s="17"/>
      <c r="M145" s="57"/>
      <c r="N145" s="57"/>
      <c r="O145" s="57"/>
      <c r="P145" s="44"/>
      <c r="Q145" s="44"/>
      <c r="R145" s="44"/>
      <c r="S145" s="45"/>
      <c r="T145" s="45"/>
      <c r="U145" s="45"/>
      <c r="V145" s="46"/>
      <c r="W145" s="46"/>
      <c r="X145" s="46"/>
      <c r="Y145" s="17">
        <f t="shared" si="4"/>
        <v>0</v>
      </c>
      <c r="Z145" s="17">
        <f t="shared" si="5"/>
        <v>0</v>
      </c>
      <c r="AA145" s="121">
        <v>16</v>
      </c>
      <c r="AB145" s="121">
        <v>12</v>
      </c>
      <c r="AC145" s="121">
        <v>29</v>
      </c>
      <c r="AD145" s="121">
        <v>21</v>
      </c>
    </row>
    <row r="146" spans="1:30" x14ac:dyDescent="0.25">
      <c r="A146" s="41" t="s">
        <v>627</v>
      </c>
      <c r="B146" s="16" t="s">
        <v>797</v>
      </c>
      <c r="C146" s="246">
        <v>28889</v>
      </c>
      <c r="D146" s="42">
        <v>209.37413022489076</v>
      </c>
      <c r="E146" s="43"/>
      <c r="F146" s="43"/>
      <c r="G146" s="43"/>
      <c r="H146" s="43"/>
      <c r="I146" s="43"/>
      <c r="J146" s="17"/>
      <c r="K146" s="17"/>
      <c r="L146" s="17"/>
      <c r="M146" s="57"/>
      <c r="N146" s="57"/>
      <c r="O146" s="57"/>
      <c r="P146" s="44"/>
      <c r="Q146" s="44"/>
      <c r="R146" s="44"/>
      <c r="S146" s="45"/>
      <c r="T146" s="45"/>
      <c r="U146" s="45"/>
      <c r="V146" s="46"/>
      <c r="W146" s="46"/>
      <c r="X146" s="46"/>
      <c r="Y146" s="17">
        <f t="shared" si="4"/>
        <v>0</v>
      </c>
      <c r="Z146" s="17">
        <f t="shared" si="5"/>
        <v>0</v>
      </c>
      <c r="AA146" s="121">
        <v>16</v>
      </c>
      <c r="AB146" s="121">
        <v>6</v>
      </c>
      <c r="AC146" s="121">
        <v>27</v>
      </c>
      <c r="AD146" s="121">
        <v>11</v>
      </c>
    </row>
    <row r="147" spans="1:30" x14ac:dyDescent="0.25">
      <c r="A147" s="41" t="s">
        <v>696</v>
      </c>
      <c r="B147" s="16" t="s">
        <v>319</v>
      </c>
      <c r="C147" s="246">
        <v>34739</v>
      </c>
      <c r="D147" s="42">
        <v>251.7722285258223</v>
      </c>
      <c r="E147" s="43"/>
      <c r="F147" s="43"/>
      <c r="G147" s="43"/>
      <c r="H147" s="43"/>
      <c r="I147" s="43"/>
      <c r="J147" s="17"/>
      <c r="K147" s="17"/>
      <c r="L147" s="17"/>
      <c r="M147" s="57"/>
      <c r="N147" s="57"/>
      <c r="O147" s="57"/>
      <c r="P147" s="44"/>
      <c r="Q147" s="44"/>
      <c r="R147" s="44"/>
      <c r="S147" s="45"/>
      <c r="T147" s="45"/>
      <c r="U147" s="45"/>
      <c r="V147" s="46"/>
      <c r="W147" s="46"/>
      <c r="X147" s="46"/>
      <c r="Y147" s="17">
        <f t="shared" si="4"/>
        <v>0</v>
      </c>
      <c r="Z147" s="17">
        <f t="shared" si="5"/>
        <v>0</v>
      </c>
      <c r="AA147" s="121">
        <v>17</v>
      </c>
      <c r="AB147" s="121">
        <v>15</v>
      </c>
      <c r="AC147" s="121">
        <v>32</v>
      </c>
      <c r="AD147" s="121">
        <v>26</v>
      </c>
    </row>
    <row r="148" spans="1:30" x14ac:dyDescent="0.25">
      <c r="A148" s="41" t="s">
        <v>366</v>
      </c>
      <c r="B148" s="16" t="s">
        <v>4</v>
      </c>
      <c r="C148" s="246">
        <v>23904</v>
      </c>
      <c r="D148" s="42">
        <v>173.24515244196022</v>
      </c>
      <c r="E148" s="43"/>
      <c r="F148" s="43"/>
      <c r="G148" s="43"/>
      <c r="H148" s="43"/>
      <c r="I148" s="43"/>
      <c r="J148" s="17"/>
      <c r="K148" s="17"/>
      <c r="L148" s="17"/>
      <c r="M148" s="57"/>
      <c r="N148" s="57"/>
      <c r="O148" s="57"/>
      <c r="P148" s="44"/>
      <c r="Q148" s="44"/>
      <c r="R148" s="44"/>
      <c r="S148" s="45"/>
      <c r="T148" s="45"/>
      <c r="U148" s="45"/>
      <c r="V148" s="46"/>
      <c r="W148" s="46"/>
      <c r="X148" s="46"/>
      <c r="Y148" s="17">
        <f t="shared" si="4"/>
        <v>0</v>
      </c>
      <c r="Z148" s="17">
        <f t="shared" si="5"/>
        <v>0</v>
      </c>
      <c r="AA148" s="121">
        <v>5</v>
      </c>
      <c r="AB148" s="121">
        <v>3</v>
      </c>
      <c r="AC148" s="121">
        <v>10</v>
      </c>
      <c r="AD148" s="121">
        <v>6</v>
      </c>
    </row>
    <row r="149" spans="1:30" x14ac:dyDescent="0.25">
      <c r="A149" s="41" t="s">
        <v>379</v>
      </c>
      <c r="B149" s="16" t="s">
        <v>16</v>
      </c>
      <c r="C149" s="246">
        <v>26061</v>
      </c>
      <c r="D149" s="42">
        <v>188.87809227702164</v>
      </c>
      <c r="E149" s="43"/>
      <c r="F149" s="43"/>
      <c r="G149" s="43"/>
      <c r="H149" s="43"/>
      <c r="I149" s="43"/>
      <c r="J149" s="17"/>
      <c r="K149" s="17"/>
      <c r="L149" s="17"/>
      <c r="M149" s="57"/>
      <c r="N149" s="57"/>
      <c r="O149" s="57"/>
      <c r="P149" s="44"/>
      <c r="Q149" s="44"/>
      <c r="R149" s="44"/>
      <c r="S149" s="45"/>
      <c r="T149" s="45"/>
      <c r="U149" s="45"/>
      <c r="V149" s="46"/>
      <c r="W149" s="46"/>
      <c r="X149" s="46"/>
      <c r="Y149" s="17">
        <f t="shared" si="4"/>
        <v>0</v>
      </c>
      <c r="Z149" s="17">
        <f t="shared" si="5"/>
        <v>0</v>
      </c>
      <c r="AA149" s="121">
        <v>15</v>
      </c>
      <c r="AB149" s="121">
        <v>15</v>
      </c>
      <c r="AC149" s="121">
        <v>24</v>
      </c>
      <c r="AD149" s="121">
        <v>24</v>
      </c>
    </row>
    <row r="150" spans="1:30" x14ac:dyDescent="0.25">
      <c r="A150" s="41" t="s">
        <v>408</v>
      </c>
      <c r="B150" s="16" t="s">
        <v>46</v>
      </c>
      <c r="C150" s="246">
        <v>49025</v>
      </c>
      <c r="D150" s="42">
        <v>355.31055883814844</v>
      </c>
      <c r="E150" s="43"/>
      <c r="F150" s="43"/>
      <c r="G150" s="43"/>
      <c r="H150" s="43"/>
      <c r="I150" s="43"/>
      <c r="J150" s="17"/>
      <c r="K150" s="17"/>
      <c r="L150" s="17"/>
      <c r="M150" s="57"/>
      <c r="N150" s="57"/>
      <c r="O150" s="57"/>
      <c r="P150" s="44"/>
      <c r="Q150" s="44"/>
      <c r="R150" s="44"/>
      <c r="S150" s="45"/>
      <c r="T150" s="45"/>
      <c r="U150" s="45"/>
      <c r="V150" s="46"/>
      <c r="W150" s="46"/>
      <c r="X150" s="46"/>
      <c r="Y150" s="17">
        <f t="shared" si="4"/>
        <v>0</v>
      </c>
      <c r="Z150" s="17">
        <f t="shared" si="5"/>
        <v>0</v>
      </c>
      <c r="AA150" s="121">
        <v>9</v>
      </c>
      <c r="AB150" s="121">
        <v>8</v>
      </c>
      <c r="AC150" s="121">
        <v>16</v>
      </c>
      <c r="AD150" s="121">
        <v>14</v>
      </c>
    </row>
    <row r="151" spans="1:30" x14ac:dyDescent="0.25">
      <c r="A151" s="41" t="s">
        <v>431</v>
      </c>
      <c r="B151" s="16" t="s">
        <v>66</v>
      </c>
      <c r="C151" s="246">
        <v>19132</v>
      </c>
      <c r="D151" s="42">
        <v>138.65990028947385</v>
      </c>
      <c r="E151" s="43"/>
      <c r="F151" s="43"/>
      <c r="G151" s="43"/>
      <c r="H151" s="43"/>
      <c r="I151" s="43"/>
      <c r="J151" s="17"/>
      <c r="K151" s="17"/>
      <c r="L151" s="17"/>
      <c r="M151" s="57"/>
      <c r="N151" s="57"/>
      <c r="O151" s="57"/>
      <c r="P151" s="44"/>
      <c r="Q151" s="44"/>
      <c r="R151" s="44"/>
      <c r="S151" s="45"/>
      <c r="T151" s="45"/>
      <c r="U151" s="45"/>
      <c r="V151" s="46"/>
      <c r="W151" s="46"/>
      <c r="X151" s="46"/>
      <c r="Y151" s="17">
        <f t="shared" si="4"/>
        <v>0</v>
      </c>
      <c r="Z151" s="17">
        <f t="shared" si="5"/>
        <v>0</v>
      </c>
      <c r="AA151" s="121">
        <v>3</v>
      </c>
      <c r="AB151" s="121">
        <v>1</v>
      </c>
      <c r="AC151" s="121">
        <v>6</v>
      </c>
      <c r="AD151" s="121">
        <v>2</v>
      </c>
    </row>
    <row r="152" spans="1:30" x14ac:dyDescent="0.25">
      <c r="A152" s="41" t="s">
        <v>480</v>
      </c>
      <c r="B152" s="16" t="s">
        <v>121</v>
      </c>
      <c r="C152" s="246">
        <v>48002</v>
      </c>
      <c r="D152" s="42">
        <v>347.89632728911374</v>
      </c>
      <c r="E152" s="43"/>
      <c r="F152" s="43"/>
      <c r="G152" s="43"/>
      <c r="H152" s="43"/>
      <c r="I152" s="43"/>
      <c r="J152" s="17"/>
      <c r="K152" s="17"/>
      <c r="L152" s="17"/>
      <c r="M152" s="57"/>
      <c r="N152" s="57"/>
      <c r="O152" s="57"/>
      <c r="P152" s="44"/>
      <c r="Q152" s="44"/>
      <c r="R152" s="44"/>
      <c r="S152" s="45"/>
      <c r="T152" s="45"/>
      <c r="U152" s="45"/>
      <c r="V152" s="46"/>
      <c r="W152" s="46"/>
      <c r="X152" s="46"/>
      <c r="Y152" s="17">
        <f t="shared" si="4"/>
        <v>0</v>
      </c>
      <c r="Z152" s="17">
        <f t="shared" si="5"/>
        <v>0</v>
      </c>
      <c r="AA152" s="121">
        <v>18</v>
      </c>
      <c r="AB152" s="121">
        <v>8</v>
      </c>
      <c r="AC152" s="121">
        <v>40</v>
      </c>
      <c r="AD152" s="121">
        <v>16</v>
      </c>
    </row>
    <row r="153" spans="1:30" x14ac:dyDescent="0.25">
      <c r="A153" s="41" t="s">
        <v>520</v>
      </c>
      <c r="B153" s="16" t="s">
        <v>790</v>
      </c>
      <c r="C153" s="246">
        <v>41495</v>
      </c>
      <c r="D153" s="42">
        <v>300.7365964097699</v>
      </c>
      <c r="E153" s="43"/>
      <c r="F153" s="43"/>
      <c r="G153" s="43"/>
      <c r="H153" s="43"/>
      <c r="I153" s="43"/>
      <c r="J153" s="17"/>
      <c r="K153" s="17"/>
      <c r="L153" s="17"/>
      <c r="M153" s="57"/>
      <c r="N153" s="57"/>
      <c r="O153" s="57"/>
      <c r="P153" s="44"/>
      <c r="Q153" s="44"/>
      <c r="R153" s="44"/>
      <c r="S153" s="45"/>
      <c r="T153" s="45"/>
      <c r="U153" s="45"/>
      <c r="V153" s="46"/>
      <c r="W153" s="46"/>
      <c r="X153" s="46"/>
      <c r="Y153" s="17">
        <f t="shared" si="4"/>
        <v>0</v>
      </c>
      <c r="Z153" s="17">
        <f t="shared" si="5"/>
        <v>0</v>
      </c>
      <c r="AA153" s="121">
        <v>21</v>
      </c>
      <c r="AB153" s="121">
        <v>5</v>
      </c>
      <c r="AC153" s="121">
        <v>39</v>
      </c>
      <c r="AD153" s="121">
        <v>9</v>
      </c>
    </row>
    <row r="154" spans="1:30" x14ac:dyDescent="0.25">
      <c r="A154" s="41" t="s">
        <v>543</v>
      </c>
      <c r="B154" s="16" t="s">
        <v>179</v>
      </c>
      <c r="C154" s="246">
        <v>30846</v>
      </c>
      <c r="D154" s="42">
        <v>223.5575624257323</v>
      </c>
      <c r="E154" s="43"/>
      <c r="F154" s="43"/>
      <c r="G154" s="43"/>
      <c r="H154" s="43"/>
      <c r="I154" s="43"/>
      <c r="J154" s="17"/>
      <c r="K154" s="17"/>
      <c r="L154" s="17"/>
      <c r="M154" s="57"/>
      <c r="N154" s="57"/>
      <c r="O154" s="57"/>
      <c r="P154" s="44"/>
      <c r="Q154" s="44"/>
      <c r="R154" s="44"/>
      <c r="S154" s="45"/>
      <c r="T154" s="45"/>
      <c r="U154" s="45"/>
      <c r="V154" s="46"/>
      <c r="W154" s="46"/>
      <c r="X154" s="46"/>
      <c r="Y154" s="17">
        <f t="shared" si="4"/>
        <v>0</v>
      </c>
      <c r="Z154" s="17">
        <f t="shared" si="5"/>
        <v>0</v>
      </c>
      <c r="AA154" s="121">
        <v>4</v>
      </c>
      <c r="AB154" s="121">
        <v>4</v>
      </c>
      <c r="AC154" s="121">
        <v>10</v>
      </c>
      <c r="AD154" s="121">
        <v>10</v>
      </c>
    </row>
    <row r="155" spans="1:30" x14ac:dyDescent="0.25">
      <c r="A155" s="41" t="s">
        <v>556</v>
      </c>
      <c r="B155" s="16" t="s">
        <v>185</v>
      </c>
      <c r="C155" s="246">
        <v>24877</v>
      </c>
      <c r="D155" s="42">
        <v>180.29700708243993</v>
      </c>
      <c r="E155" s="43"/>
      <c r="F155" s="43"/>
      <c r="G155" s="43"/>
      <c r="H155" s="43"/>
      <c r="I155" s="43"/>
      <c r="J155" s="17"/>
      <c r="K155" s="17"/>
      <c r="L155" s="17"/>
      <c r="M155" s="57"/>
      <c r="N155" s="57"/>
      <c r="O155" s="57"/>
      <c r="P155" s="44"/>
      <c r="Q155" s="44"/>
      <c r="R155" s="44"/>
      <c r="S155" s="45"/>
      <c r="T155" s="45"/>
      <c r="U155" s="45"/>
      <c r="V155" s="46"/>
      <c r="W155" s="46"/>
      <c r="X155" s="46"/>
      <c r="Y155" s="17">
        <f t="shared" si="4"/>
        <v>0</v>
      </c>
      <c r="Z155" s="17">
        <f t="shared" si="5"/>
        <v>0</v>
      </c>
      <c r="AA155" s="121">
        <v>6</v>
      </c>
      <c r="AB155" s="121">
        <v>2</v>
      </c>
      <c r="AC155" s="121">
        <v>11</v>
      </c>
      <c r="AD155" s="121">
        <v>4</v>
      </c>
    </row>
    <row r="156" spans="1:30" x14ac:dyDescent="0.25">
      <c r="A156" s="41" t="s">
        <v>572</v>
      </c>
      <c r="B156" s="16" t="s">
        <v>201</v>
      </c>
      <c r="C156" s="246">
        <v>14758</v>
      </c>
      <c r="D156" s="42">
        <v>106.95916832908505</v>
      </c>
      <c r="E156" s="43"/>
      <c r="F156" s="43"/>
      <c r="G156" s="43"/>
      <c r="H156" s="43"/>
      <c r="I156" s="43"/>
      <c r="J156" s="17"/>
      <c r="K156" s="17"/>
      <c r="L156" s="17"/>
      <c r="M156" s="57"/>
      <c r="N156" s="57"/>
      <c r="O156" s="57"/>
      <c r="P156" s="44"/>
      <c r="Q156" s="44"/>
      <c r="R156" s="44"/>
      <c r="S156" s="45"/>
      <c r="T156" s="45"/>
      <c r="U156" s="45"/>
      <c r="V156" s="46"/>
      <c r="W156" s="46"/>
      <c r="X156" s="46"/>
      <c r="Y156" s="17">
        <f t="shared" si="4"/>
        <v>0</v>
      </c>
      <c r="Z156" s="17">
        <f t="shared" si="5"/>
        <v>0</v>
      </c>
      <c r="AA156" s="121">
        <v>3</v>
      </c>
      <c r="AB156" s="121"/>
      <c r="AC156" s="121">
        <v>6</v>
      </c>
      <c r="AD156" s="121"/>
    </row>
    <row r="157" spans="1:30" ht="14.25" customHeight="1" x14ac:dyDescent="0.25">
      <c r="A157" s="41" t="s">
        <v>581</v>
      </c>
      <c r="B157" s="16" t="s">
        <v>212</v>
      </c>
      <c r="C157" s="246">
        <v>20109</v>
      </c>
      <c r="D157" s="42">
        <v>145.74074508263797</v>
      </c>
      <c r="E157" s="43"/>
      <c r="F157" s="43"/>
      <c r="G157" s="43"/>
      <c r="H157" s="43"/>
      <c r="I157" s="43"/>
      <c r="J157" s="17"/>
      <c r="K157" s="17"/>
      <c r="L157" s="17"/>
      <c r="M157" s="57"/>
      <c r="N157" s="57"/>
      <c r="O157" s="57"/>
      <c r="P157" s="44"/>
      <c r="Q157" s="44"/>
      <c r="R157" s="44"/>
      <c r="S157" s="45"/>
      <c r="T157" s="45"/>
      <c r="U157" s="45"/>
      <c r="V157" s="46"/>
      <c r="W157" s="46"/>
      <c r="X157" s="46"/>
      <c r="Y157" s="17">
        <f t="shared" si="4"/>
        <v>0</v>
      </c>
      <c r="Z157" s="17">
        <f t="shared" si="5"/>
        <v>0</v>
      </c>
      <c r="AA157" s="121">
        <v>2</v>
      </c>
      <c r="AB157" s="121">
        <v>1</v>
      </c>
      <c r="AC157" s="121">
        <v>4</v>
      </c>
      <c r="AD157" s="121">
        <v>2</v>
      </c>
    </row>
    <row r="158" spans="1:30" x14ac:dyDescent="0.25">
      <c r="A158" s="41" t="s">
        <v>584</v>
      </c>
      <c r="B158" s="16" t="s">
        <v>215</v>
      </c>
      <c r="C158" s="246">
        <v>39281</v>
      </c>
      <c r="D158" s="42">
        <v>284.6905468989558</v>
      </c>
      <c r="E158" s="43"/>
      <c r="F158" s="43"/>
      <c r="G158" s="43"/>
      <c r="H158" s="43"/>
      <c r="I158" s="43"/>
      <c r="J158" s="17"/>
      <c r="K158" s="17"/>
      <c r="L158" s="17"/>
      <c r="M158" s="57"/>
      <c r="N158" s="57"/>
      <c r="O158" s="57"/>
      <c r="P158" s="44"/>
      <c r="Q158" s="44"/>
      <c r="R158" s="44"/>
      <c r="S158" s="45"/>
      <c r="T158" s="45"/>
      <c r="U158" s="45"/>
      <c r="V158" s="46"/>
      <c r="W158" s="46"/>
      <c r="X158" s="46"/>
      <c r="Y158" s="17">
        <f t="shared" si="4"/>
        <v>0</v>
      </c>
      <c r="Z158" s="17">
        <f t="shared" si="5"/>
        <v>0</v>
      </c>
      <c r="AA158" s="121">
        <v>7</v>
      </c>
      <c r="AB158" s="121"/>
      <c r="AC158" s="121">
        <v>14</v>
      </c>
      <c r="AD158" s="121"/>
    </row>
    <row r="159" spans="1:30" x14ac:dyDescent="0.25">
      <c r="A159" s="41" t="s">
        <v>619</v>
      </c>
      <c r="B159" s="16" t="s">
        <v>248</v>
      </c>
      <c r="C159" s="246">
        <v>27102</v>
      </c>
      <c r="D159" s="42">
        <v>196.42277951313613</v>
      </c>
      <c r="E159" s="43"/>
      <c r="F159" s="43"/>
      <c r="G159" s="43"/>
      <c r="H159" s="43"/>
      <c r="I159" s="43"/>
      <c r="J159" s="17"/>
      <c r="K159" s="17"/>
      <c r="L159" s="17"/>
      <c r="M159" s="57"/>
      <c r="N159" s="57"/>
      <c r="O159" s="57"/>
      <c r="P159" s="44"/>
      <c r="Q159" s="44"/>
      <c r="R159" s="44"/>
      <c r="S159" s="45"/>
      <c r="T159" s="45"/>
      <c r="U159" s="45"/>
      <c r="V159" s="46"/>
      <c r="W159" s="46"/>
      <c r="X159" s="46"/>
      <c r="Y159" s="17">
        <f t="shared" si="4"/>
        <v>0</v>
      </c>
      <c r="Z159" s="17">
        <f t="shared" si="5"/>
        <v>0</v>
      </c>
      <c r="AA159" s="121">
        <v>7</v>
      </c>
      <c r="AB159" s="121">
        <v>4</v>
      </c>
      <c r="AC159" s="121">
        <v>14</v>
      </c>
      <c r="AD159" s="121">
        <v>7</v>
      </c>
    </row>
    <row r="160" spans="1:30" x14ac:dyDescent="0.25">
      <c r="A160" s="41" t="s">
        <v>628</v>
      </c>
      <c r="B160" s="16" t="s">
        <v>256</v>
      </c>
      <c r="C160" s="246">
        <v>10637</v>
      </c>
      <c r="D160" s="42">
        <v>77.092063525984386</v>
      </c>
      <c r="E160" s="43"/>
      <c r="F160" s="43"/>
      <c r="G160" s="43"/>
      <c r="H160" s="43"/>
      <c r="I160" s="43"/>
      <c r="J160" s="17"/>
      <c r="K160" s="17"/>
      <c r="L160" s="17"/>
      <c r="M160" s="57"/>
      <c r="N160" s="57"/>
      <c r="O160" s="57"/>
      <c r="P160" s="44"/>
      <c r="Q160" s="44"/>
      <c r="R160" s="44"/>
      <c r="S160" s="45"/>
      <c r="T160" s="45"/>
      <c r="U160" s="45"/>
      <c r="V160" s="46"/>
      <c r="W160" s="46"/>
      <c r="X160" s="46"/>
      <c r="Y160" s="17">
        <f t="shared" si="4"/>
        <v>0</v>
      </c>
      <c r="Z160" s="17">
        <f t="shared" si="5"/>
        <v>0</v>
      </c>
      <c r="AA160" s="121">
        <v>3</v>
      </c>
      <c r="AB160" s="121">
        <v>2</v>
      </c>
      <c r="AC160" s="121">
        <v>5</v>
      </c>
      <c r="AD160" s="121">
        <v>3</v>
      </c>
    </row>
    <row r="161" spans="1:30" x14ac:dyDescent="0.25">
      <c r="A161" s="41" t="s">
        <v>632</v>
      </c>
      <c r="B161" s="16" t="s">
        <v>259</v>
      </c>
      <c r="C161" s="246">
        <v>56369</v>
      </c>
      <c r="D161" s="42">
        <v>408.53647916670246</v>
      </c>
      <c r="E161" s="43"/>
      <c r="F161" s="43"/>
      <c r="G161" s="43"/>
      <c r="H161" s="43"/>
      <c r="I161" s="43"/>
      <c r="J161" s="17"/>
      <c r="K161" s="17"/>
      <c r="L161" s="17"/>
      <c r="M161" s="57"/>
      <c r="N161" s="57"/>
      <c r="O161" s="57"/>
      <c r="P161" s="44"/>
      <c r="Q161" s="44"/>
      <c r="R161" s="44"/>
      <c r="S161" s="45"/>
      <c r="T161" s="45"/>
      <c r="U161" s="45"/>
      <c r="V161" s="46"/>
      <c r="W161" s="46"/>
      <c r="X161" s="46"/>
      <c r="Y161" s="17">
        <f t="shared" si="4"/>
        <v>0</v>
      </c>
      <c r="Z161" s="17">
        <f t="shared" si="5"/>
        <v>0</v>
      </c>
      <c r="AA161" s="121">
        <v>8</v>
      </c>
      <c r="AB161" s="121">
        <v>4</v>
      </c>
      <c r="AC161" s="121">
        <v>14</v>
      </c>
      <c r="AD161" s="121">
        <v>7</v>
      </c>
    </row>
    <row r="162" spans="1:30" x14ac:dyDescent="0.25">
      <c r="A162" s="41" t="s">
        <v>649</v>
      </c>
      <c r="B162" s="16" t="s">
        <v>273</v>
      </c>
      <c r="C162" s="246">
        <v>42049</v>
      </c>
      <c r="D162" s="42">
        <v>304.75173255655898</v>
      </c>
      <c r="E162" s="43"/>
      <c r="F162" s="43"/>
      <c r="G162" s="43"/>
      <c r="H162" s="43"/>
      <c r="I162" s="43"/>
      <c r="J162" s="17"/>
      <c r="K162" s="17"/>
      <c r="L162" s="17"/>
      <c r="M162" s="57"/>
      <c r="N162" s="57"/>
      <c r="O162" s="57"/>
      <c r="P162" s="44"/>
      <c r="Q162" s="44"/>
      <c r="R162" s="44"/>
      <c r="S162" s="45"/>
      <c r="T162" s="45"/>
      <c r="U162" s="45"/>
      <c r="V162" s="46"/>
      <c r="W162" s="46"/>
      <c r="X162" s="46"/>
      <c r="Y162" s="17">
        <f t="shared" si="4"/>
        <v>0</v>
      </c>
      <c r="Z162" s="17">
        <f t="shared" si="5"/>
        <v>0</v>
      </c>
      <c r="AA162" s="121">
        <v>28</v>
      </c>
      <c r="AB162" s="121">
        <v>9</v>
      </c>
      <c r="AC162" s="121">
        <v>54</v>
      </c>
      <c r="AD162" s="121">
        <v>17</v>
      </c>
    </row>
    <row r="163" spans="1:30" x14ac:dyDescent="0.25">
      <c r="A163" s="41" t="s">
        <v>664</v>
      </c>
      <c r="B163" s="16" t="s">
        <v>288</v>
      </c>
      <c r="C163" s="246">
        <v>18653</v>
      </c>
      <c r="D163" s="42">
        <v>135.18832950551723</v>
      </c>
      <c r="E163" s="43"/>
      <c r="F163" s="43"/>
      <c r="G163" s="43"/>
      <c r="H163" s="43"/>
      <c r="I163" s="43"/>
      <c r="J163" s="17"/>
      <c r="K163" s="17"/>
      <c r="L163" s="17"/>
      <c r="M163" s="57"/>
      <c r="N163" s="57"/>
      <c r="O163" s="57"/>
      <c r="P163" s="44"/>
      <c r="Q163" s="44"/>
      <c r="R163" s="44"/>
      <c r="S163" s="45"/>
      <c r="T163" s="45"/>
      <c r="U163" s="45"/>
      <c r="V163" s="46"/>
      <c r="W163" s="46"/>
      <c r="X163" s="46"/>
      <c r="Y163" s="17">
        <f t="shared" si="4"/>
        <v>0</v>
      </c>
      <c r="Z163" s="17">
        <f t="shared" si="5"/>
        <v>0</v>
      </c>
      <c r="AA163" s="121">
        <v>4</v>
      </c>
      <c r="AB163" s="121">
        <v>2</v>
      </c>
      <c r="AC163" s="121">
        <v>8</v>
      </c>
      <c r="AD163" s="121">
        <v>4</v>
      </c>
    </row>
    <row r="164" spans="1:30" x14ac:dyDescent="0.25">
      <c r="A164" s="41" t="s">
        <v>669</v>
      </c>
      <c r="B164" s="16" t="s">
        <v>292</v>
      </c>
      <c r="C164" s="246">
        <v>76251</v>
      </c>
      <c r="D164" s="42">
        <v>552.6320330845009</v>
      </c>
      <c r="E164" s="43"/>
      <c r="F164" s="43"/>
      <c r="G164" s="43"/>
      <c r="H164" s="43"/>
      <c r="I164" s="43"/>
      <c r="J164" s="17"/>
      <c r="K164" s="17"/>
      <c r="L164" s="17"/>
      <c r="M164" s="57"/>
      <c r="N164" s="57"/>
      <c r="O164" s="57"/>
      <c r="P164" s="44"/>
      <c r="Q164" s="44"/>
      <c r="R164" s="44"/>
      <c r="S164" s="45"/>
      <c r="T164" s="45"/>
      <c r="U164" s="45"/>
      <c r="V164" s="46"/>
      <c r="W164" s="46"/>
      <c r="X164" s="46"/>
      <c r="Y164" s="17">
        <f t="shared" si="4"/>
        <v>0</v>
      </c>
      <c r="Z164" s="17">
        <f t="shared" si="5"/>
        <v>0</v>
      </c>
      <c r="AA164" s="121">
        <v>35</v>
      </c>
      <c r="AB164" s="121">
        <v>7</v>
      </c>
      <c r="AC164" s="121">
        <v>75</v>
      </c>
      <c r="AD164" s="121">
        <v>17</v>
      </c>
    </row>
    <row r="165" spans="1:30" x14ac:dyDescent="0.25">
      <c r="A165" s="41" t="s">
        <v>681</v>
      </c>
      <c r="B165" s="16" t="s">
        <v>303</v>
      </c>
      <c r="C165" s="246">
        <v>20581</v>
      </c>
      <c r="D165" s="42">
        <v>149.16158309939689</v>
      </c>
      <c r="E165" s="43"/>
      <c r="F165" s="43"/>
      <c r="G165" s="43"/>
      <c r="H165" s="43"/>
      <c r="I165" s="43"/>
      <c r="J165" s="17"/>
      <c r="K165" s="17"/>
      <c r="L165" s="17"/>
      <c r="M165" s="57"/>
      <c r="N165" s="57"/>
      <c r="O165" s="57"/>
      <c r="P165" s="44"/>
      <c r="Q165" s="44"/>
      <c r="R165" s="44"/>
      <c r="S165" s="45"/>
      <c r="T165" s="45"/>
      <c r="U165" s="45"/>
      <c r="V165" s="46"/>
      <c r="W165" s="46"/>
      <c r="X165" s="46"/>
      <c r="Y165" s="17">
        <f t="shared" si="4"/>
        <v>0</v>
      </c>
      <c r="Z165" s="17">
        <f t="shared" si="5"/>
        <v>0</v>
      </c>
      <c r="AA165" s="121">
        <v>2</v>
      </c>
      <c r="AB165" s="121">
        <v>2</v>
      </c>
      <c r="AC165" s="121">
        <v>3</v>
      </c>
      <c r="AD165" s="121">
        <v>3</v>
      </c>
    </row>
    <row r="166" spans="1:30" x14ac:dyDescent="0.25">
      <c r="A166" s="41" t="s">
        <v>709</v>
      </c>
      <c r="B166" s="16" t="s">
        <v>332</v>
      </c>
      <c r="C166" s="246">
        <v>19203</v>
      </c>
      <c r="D166" s="42">
        <v>139.17447549962191</v>
      </c>
      <c r="E166" s="43"/>
      <c r="F166" s="43"/>
      <c r="G166" s="43"/>
      <c r="H166" s="43"/>
      <c r="I166" s="43"/>
      <c r="J166" s="17"/>
      <c r="K166" s="17"/>
      <c r="L166" s="17"/>
      <c r="M166" s="57"/>
      <c r="N166" s="57"/>
      <c r="O166" s="57"/>
      <c r="P166" s="44"/>
      <c r="Q166" s="44"/>
      <c r="R166" s="44"/>
      <c r="S166" s="45"/>
      <c r="T166" s="45"/>
      <c r="U166" s="45"/>
      <c r="V166" s="46"/>
      <c r="W166" s="46"/>
      <c r="X166" s="46"/>
      <c r="Y166" s="17">
        <f t="shared" si="4"/>
        <v>0</v>
      </c>
      <c r="Z166" s="17">
        <f t="shared" si="5"/>
        <v>0</v>
      </c>
      <c r="AA166" s="121">
        <v>3</v>
      </c>
      <c r="AB166" s="121">
        <v>2</v>
      </c>
      <c r="AC166" s="121">
        <v>6</v>
      </c>
      <c r="AD166" s="121">
        <v>4</v>
      </c>
    </row>
    <row r="167" spans="1:30" x14ac:dyDescent="0.25">
      <c r="A167" s="41" t="s">
        <v>726</v>
      </c>
      <c r="B167" s="16" t="s">
        <v>47</v>
      </c>
      <c r="C167" s="246">
        <v>118113</v>
      </c>
      <c r="D167" s="42">
        <v>856.02847600306427</v>
      </c>
      <c r="E167" s="43"/>
      <c r="F167" s="43"/>
      <c r="G167" s="43"/>
      <c r="H167" s="43"/>
      <c r="I167" s="43"/>
      <c r="J167" s="17"/>
      <c r="K167" s="17"/>
      <c r="L167" s="17"/>
      <c r="M167" s="57"/>
      <c r="N167" s="57"/>
      <c r="O167" s="57"/>
      <c r="P167" s="44"/>
      <c r="Q167" s="44"/>
      <c r="R167" s="44"/>
      <c r="S167" s="45"/>
      <c r="T167" s="45"/>
      <c r="U167" s="45"/>
      <c r="V167" s="46"/>
      <c r="W167" s="46"/>
      <c r="X167" s="46"/>
      <c r="Y167" s="17">
        <f t="shared" si="4"/>
        <v>0</v>
      </c>
      <c r="Z167" s="17">
        <f t="shared" si="5"/>
        <v>0</v>
      </c>
      <c r="AA167" s="121">
        <v>31</v>
      </c>
      <c r="AB167" s="121">
        <v>26</v>
      </c>
      <c r="AC167" s="121">
        <v>64</v>
      </c>
      <c r="AD167" s="121">
        <v>54</v>
      </c>
    </row>
    <row r="168" spans="1:30" x14ac:dyDescent="0.25">
      <c r="A168" s="41" t="s">
        <v>725</v>
      </c>
      <c r="B168" s="16" t="s">
        <v>92</v>
      </c>
      <c r="C168" s="246">
        <v>263000</v>
      </c>
      <c r="D168" s="42">
        <v>1906.1025389991439</v>
      </c>
      <c r="E168" s="43"/>
      <c r="F168" s="43"/>
      <c r="G168" s="43"/>
      <c r="H168" s="43"/>
      <c r="I168" s="43"/>
      <c r="J168" s="17">
        <v>1</v>
      </c>
      <c r="K168" s="356">
        <v>3</v>
      </c>
      <c r="L168" s="17">
        <v>810</v>
      </c>
      <c r="M168" s="57"/>
      <c r="N168" s="57"/>
      <c r="O168" s="57"/>
      <c r="P168" s="44"/>
      <c r="Q168" s="44"/>
      <c r="R168" s="44"/>
      <c r="S168" s="45"/>
      <c r="T168" s="45"/>
      <c r="U168" s="45"/>
      <c r="V168" s="46"/>
      <c r="W168" s="46"/>
      <c r="X168" s="46"/>
      <c r="Y168" s="17">
        <f t="shared" si="4"/>
        <v>3</v>
      </c>
      <c r="Z168" s="17">
        <f t="shared" si="5"/>
        <v>810</v>
      </c>
      <c r="AA168" s="121">
        <v>61</v>
      </c>
      <c r="AB168" s="121">
        <v>52</v>
      </c>
      <c r="AC168" s="121">
        <v>125</v>
      </c>
      <c r="AD168" s="121">
        <v>105</v>
      </c>
    </row>
    <row r="169" spans="1:30" x14ac:dyDescent="0.25">
      <c r="A169" s="41" t="s">
        <v>724</v>
      </c>
      <c r="B169" s="16" t="s">
        <v>779</v>
      </c>
      <c r="C169" s="246">
        <v>320946</v>
      </c>
      <c r="D169" s="42">
        <v>2326.0683858616703</v>
      </c>
      <c r="E169" s="43"/>
      <c r="F169" s="43"/>
      <c r="G169" s="43"/>
      <c r="H169" s="43"/>
      <c r="I169" s="43"/>
      <c r="J169" s="17"/>
      <c r="K169" s="17"/>
      <c r="L169" s="17"/>
      <c r="M169" s="57"/>
      <c r="N169" s="57"/>
      <c r="O169" s="57"/>
      <c r="P169" s="44">
        <v>1</v>
      </c>
      <c r="Q169" s="358">
        <v>3</v>
      </c>
      <c r="R169" s="44">
        <v>102</v>
      </c>
      <c r="S169" s="45"/>
      <c r="T169" s="45"/>
      <c r="U169" s="45"/>
      <c r="V169" s="46"/>
      <c r="W169" s="46"/>
      <c r="X169" s="46"/>
      <c r="Y169" s="17">
        <f t="shared" si="4"/>
        <v>3</v>
      </c>
      <c r="Z169" s="17">
        <f t="shared" si="5"/>
        <v>102</v>
      </c>
      <c r="AA169" s="121">
        <v>83</v>
      </c>
      <c r="AB169" s="121">
        <v>34</v>
      </c>
      <c r="AC169" s="121">
        <v>171</v>
      </c>
      <c r="AD169" s="121">
        <v>63</v>
      </c>
    </row>
    <row r="170" spans="1:30" x14ac:dyDescent="0.25">
      <c r="A170" s="41" t="s">
        <v>363</v>
      </c>
      <c r="B170" s="16" t="s">
        <v>1</v>
      </c>
      <c r="C170" s="246">
        <v>40245</v>
      </c>
      <c r="D170" s="42">
        <v>291.67717369589565</v>
      </c>
      <c r="E170" s="43"/>
      <c r="F170" s="43"/>
      <c r="G170" s="43"/>
      <c r="H170" s="43"/>
      <c r="I170" s="43"/>
      <c r="J170" s="17"/>
      <c r="K170" s="17"/>
      <c r="L170" s="17"/>
      <c r="M170" s="57"/>
      <c r="N170" s="57"/>
      <c r="O170" s="57"/>
      <c r="P170" s="44"/>
      <c r="Q170" s="44"/>
      <c r="R170" s="44"/>
      <c r="S170" s="45"/>
      <c r="T170" s="45"/>
      <c r="U170" s="45"/>
      <c r="V170" s="46"/>
      <c r="W170" s="46"/>
      <c r="X170" s="46"/>
      <c r="Y170" s="17">
        <f t="shared" si="4"/>
        <v>0</v>
      </c>
      <c r="Z170" s="17">
        <f t="shared" si="5"/>
        <v>0</v>
      </c>
      <c r="AA170" s="121">
        <v>33</v>
      </c>
      <c r="AB170" s="121">
        <v>6</v>
      </c>
      <c r="AC170" s="121">
        <v>62</v>
      </c>
      <c r="AD170" s="121">
        <v>14</v>
      </c>
    </row>
    <row r="171" spans="1:30" x14ac:dyDescent="0.25">
      <c r="A171" s="41" t="s">
        <v>402</v>
      </c>
      <c r="B171" s="16" t="s">
        <v>39</v>
      </c>
      <c r="C171" s="246">
        <v>71930</v>
      </c>
      <c r="D171" s="42">
        <v>521.3154206471803</v>
      </c>
      <c r="E171" s="43"/>
      <c r="F171" s="43"/>
      <c r="G171" s="43"/>
      <c r="H171" s="43"/>
      <c r="I171" s="43"/>
      <c r="J171" s="17"/>
      <c r="K171" s="17"/>
      <c r="L171" s="17"/>
      <c r="M171" s="57"/>
      <c r="N171" s="57"/>
      <c r="O171" s="57"/>
      <c r="P171" s="44"/>
      <c r="Q171" s="44"/>
      <c r="R171" s="44"/>
      <c r="S171" s="45"/>
      <c r="T171" s="45"/>
      <c r="U171" s="45"/>
      <c r="V171" s="46"/>
      <c r="W171" s="46"/>
      <c r="X171" s="46"/>
      <c r="Y171" s="17">
        <f t="shared" si="4"/>
        <v>0</v>
      </c>
      <c r="Z171" s="17">
        <f t="shared" si="5"/>
        <v>0</v>
      </c>
      <c r="AA171" s="121">
        <v>46</v>
      </c>
      <c r="AB171" s="121">
        <v>34</v>
      </c>
      <c r="AC171" s="121">
        <v>98</v>
      </c>
      <c r="AD171" s="121">
        <v>72</v>
      </c>
    </row>
    <row r="172" spans="1:30" x14ac:dyDescent="0.25">
      <c r="A172" s="41" t="s">
        <v>407</v>
      </c>
      <c r="B172" s="16" t="s">
        <v>45</v>
      </c>
      <c r="C172" s="246">
        <v>43489</v>
      </c>
      <c r="D172" s="42">
        <v>315.18818752294209</v>
      </c>
      <c r="E172" s="43"/>
      <c r="F172" s="43"/>
      <c r="G172" s="43"/>
      <c r="H172" s="43"/>
      <c r="I172" s="43"/>
      <c r="J172" s="17"/>
      <c r="K172" s="17"/>
      <c r="L172" s="17"/>
      <c r="M172" s="57"/>
      <c r="N172" s="57"/>
      <c r="O172" s="57"/>
      <c r="P172" s="44"/>
      <c r="Q172" s="44"/>
      <c r="R172" s="44"/>
      <c r="S172" s="45"/>
      <c r="T172" s="45"/>
      <c r="U172" s="45"/>
      <c r="V172" s="46"/>
      <c r="W172" s="46"/>
      <c r="X172" s="46"/>
      <c r="Y172" s="17">
        <f t="shared" si="4"/>
        <v>0</v>
      </c>
      <c r="Z172" s="17">
        <f t="shared" si="5"/>
        <v>0</v>
      </c>
      <c r="AA172" s="121">
        <v>28</v>
      </c>
      <c r="AB172" s="121">
        <v>4</v>
      </c>
      <c r="AC172" s="121">
        <v>61</v>
      </c>
      <c r="AD172" s="121">
        <v>7</v>
      </c>
    </row>
    <row r="173" spans="1:30" x14ac:dyDescent="0.25">
      <c r="A173" s="41" t="s">
        <v>455</v>
      </c>
      <c r="B173" s="16" t="s">
        <v>93</v>
      </c>
      <c r="C173" s="246">
        <v>17361</v>
      </c>
      <c r="D173" s="42">
        <v>125.8245101884568</v>
      </c>
      <c r="E173" s="43"/>
      <c r="F173" s="43"/>
      <c r="G173" s="43"/>
      <c r="H173" s="43"/>
      <c r="I173" s="43"/>
      <c r="J173" s="17"/>
      <c r="K173" s="17"/>
      <c r="L173" s="17"/>
      <c r="M173" s="57"/>
      <c r="N173" s="57"/>
      <c r="O173" s="57"/>
      <c r="P173" s="44"/>
      <c r="Q173" s="44"/>
      <c r="R173" s="44"/>
      <c r="S173" s="45"/>
      <c r="T173" s="45"/>
      <c r="U173" s="45"/>
      <c r="V173" s="46"/>
      <c r="W173" s="46"/>
      <c r="X173" s="46"/>
      <c r="Y173" s="17">
        <f t="shared" si="4"/>
        <v>0</v>
      </c>
      <c r="Z173" s="17">
        <f t="shared" si="5"/>
        <v>0</v>
      </c>
      <c r="AA173" s="121">
        <v>10</v>
      </c>
      <c r="AB173" s="121"/>
      <c r="AC173" s="121">
        <v>19</v>
      </c>
      <c r="AD173" s="121"/>
    </row>
    <row r="174" spans="1:30" x14ac:dyDescent="0.25">
      <c r="A174" s="41" t="s">
        <v>462</v>
      </c>
      <c r="B174" s="16" t="s">
        <v>101</v>
      </c>
      <c r="C174" s="246">
        <v>49824</v>
      </c>
      <c r="D174" s="42">
        <v>361.10134183685682</v>
      </c>
      <c r="E174" s="43"/>
      <c r="F174" s="43"/>
      <c r="G174" s="43"/>
      <c r="H174" s="43"/>
      <c r="I174" s="43"/>
      <c r="J174" s="17"/>
      <c r="K174" s="17"/>
      <c r="L174" s="17"/>
      <c r="M174" s="57"/>
      <c r="N174" s="57"/>
      <c r="O174" s="57"/>
      <c r="P174" s="44"/>
      <c r="Q174" s="44"/>
      <c r="R174" s="44"/>
      <c r="S174" s="45"/>
      <c r="T174" s="45"/>
      <c r="U174" s="45"/>
      <c r="V174" s="46"/>
      <c r="W174" s="46"/>
      <c r="X174" s="46"/>
      <c r="Y174" s="17">
        <f t="shared" si="4"/>
        <v>0</v>
      </c>
      <c r="Z174" s="17">
        <f t="shared" si="5"/>
        <v>0</v>
      </c>
      <c r="AA174" s="121">
        <v>13</v>
      </c>
      <c r="AB174" s="121">
        <v>11</v>
      </c>
      <c r="AC174" s="121">
        <v>26</v>
      </c>
      <c r="AD174" s="121">
        <v>22</v>
      </c>
    </row>
    <row r="175" spans="1:30" x14ac:dyDescent="0.25">
      <c r="A175" s="41" t="s">
        <v>473</v>
      </c>
      <c r="B175" s="16" t="s">
        <v>114</v>
      </c>
      <c r="C175" s="246">
        <v>8830</v>
      </c>
      <c r="D175" s="42">
        <v>63.995762050807762</v>
      </c>
      <c r="E175" s="43"/>
      <c r="F175" s="43"/>
      <c r="G175" s="43"/>
      <c r="H175" s="43"/>
      <c r="I175" s="43"/>
      <c r="J175" s="17"/>
      <c r="K175" s="17"/>
      <c r="L175" s="17"/>
      <c r="M175" s="57"/>
      <c r="N175" s="57"/>
      <c r="O175" s="57"/>
      <c r="P175" s="44"/>
      <c r="Q175" s="44"/>
      <c r="R175" s="44"/>
      <c r="S175" s="45"/>
      <c r="T175" s="45"/>
      <c r="U175" s="45"/>
      <c r="V175" s="46"/>
      <c r="W175" s="46"/>
      <c r="X175" s="46"/>
      <c r="Y175" s="17">
        <f t="shared" si="4"/>
        <v>0</v>
      </c>
      <c r="Z175" s="17">
        <f t="shared" si="5"/>
        <v>0</v>
      </c>
      <c r="AA175" s="121">
        <v>2</v>
      </c>
      <c r="AB175" s="121">
        <v>1</v>
      </c>
      <c r="AC175" s="121">
        <v>4</v>
      </c>
      <c r="AD175" s="121">
        <v>2</v>
      </c>
    </row>
    <row r="176" spans="1:30" x14ac:dyDescent="0.25">
      <c r="A176" s="41" t="s">
        <v>474</v>
      </c>
      <c r="B176" s="16" t="s">
        <v>115</v>
      </c>
      <c r="C176" s="246">
        <v>8317</v>
      </c>
      <c r="D176" s="42">
        <v>60.277774969033764</v>
      </c>
      <c r="E176" s="43"/>
      <c r="F176" s="43"/>
      <c r="G176" s="43"/>
      <c r="H176" s="43"/>
      <c r="I176" s="43"/>
      <c r="J176" s="17"/>
      <c r="K176" s="17"/>
      <c r="L176" s="17"/>
      <c r="M176" s="57"/>
      <c r="N176" s="57"/>
      <c r="O176" s="57"/>
      <c r="P176" s="44"/>
      <c r="Q176" s="44"/>
      <c r="R176" s="44"/>
      <c r="S176" s="45"/>
      <c r="T176" s="45"/>
      <c r="U176" s="45"/>
      <c r="V176" s="46"/>
      <c r="W176" s="46"/>
      <c r="X176" s="46"/>
      <c r="Y176" s="17">
        <f t="shared" si="4"/>
        <v>0</v>
      </c>
      <c r="Z176" s="17">
        <f t="shared" si="5"/>
        <v>0</v>
      </c>
      <c r="AA176" s="121">
        <v>6</v>
      </c>
      <c r="AB176" s="121">
        <v>2</v>
      </c>
      <c r="AC176" s="121">
        <v>14</v>
      </c>
      <c r="AD176" s="121">
        <v>4</v>
      </c>
    </row>
    <row r="177" spans="1:30" x14ac:dyDescent="0.25">
      <c r="A177" s="41" t="s">
        <v>507</v>
      </c>
      <c r="B177" s="16" t="s">
        <v>139</v>
      </c>
      <c r="C177" s="246">
        <v>11208</v>
      </c>
      <c r="D177" s="42">
        <v>81.230407821682149</v>
      </c>
      <c r="E177" s="43"/>
      <c r="F177" s="43"/>
      <c r="G177" s="43"/>
      <c r="H177" s="43"/>
      <c r="I177" s="43"/>
      <c r="J177" s="17"/>
      <c r="K177" s="17"/>
      <c r="L177" s="17"/>
      <c r="M177" s="57"/>
      <c r="N177" s="57"/>
      <c r="O177" s="57"/>
      <c r="P177" s="44"/>
      <c r="Q177" s="44"/>
      <c r="R177" s="44"/>
      <c r="S177" s="45"/>
      <c r="T177" s="45"/>
      <c r="U177" s="45"/>
      <c r="V177" s="46"/>
      <c r="W177" s="46"/>
      <c r="X177" s="46"/>
      <c r="Y177" s="17">
        <f t="shared" si="4"/>
        <v>0</v>
      </c>
      <c r="Z177" s="17">
        <f t="shared" si="5"/>
        <v>0</v>
      </c>
      <c r="AA177" s="121">
        <v>9</v>
      </c>
      <c r="AB177" s="121">
        <v>5</v>
      </c>
      <c r="AC177" s="121">
        <v>17</v>
      </c>
      <c r="AD177" s="121">
        <v>9</v>
      </c>
    </row>
    <row r="178" spans="1:30" x14ac:dyDescent="0.25">
      <c r="A178" s="41" t="s">
        <v>531</v>
      </c>
      <c r="B178" s="16" t="s">
        <v>167</v>
      </c>
      <c r="C178" s="246">
        <v>7564</v>
      </c>
      <c r="D178" s="42">
        <v>54.820378726195912</v>
      </c>
      <c r="E178" s="43"/>
      <c r="F178" s="43"/>
      <c r="G178" s="43"/>
      <c r="H178" s="43"/>
      <c r="I178" s="43"/>
      <c r="J178" s="17"/>
      <c r="K178" s="17"/>
      <c r="L178" s="17"/>
      <c r="M178" s="57"/>
      <c r="N178" s="57"/>
      <c r="O178" s="57"/>
      <c r="P178" s="44"/>
      <c r="Q178" s="44"/>
      <c r="R178" s="44"/>
      <c r="S178" s="45"/>
      <c r="T178" s="45"/>
      <c r="U178" s="45"/>
      <c r="V178" s="46"/>
      <c r="W178" s="46"/>
      <c r="X178" s="46"/>
      <c r="Y178" s="17">
        <f t="shared" si="4"/>
        <v>0</v>
      </c>
      <c r="Z178" s="17">
        <f t="shared" si="5"/>
        <v>0</v>
      </c>
      <c r="AA178" s="121">
        <v>3</v>
      </c>
      <c r="AB178" s="121">
        <v>1</v>
      </c>
      <c r="AC178" s="121">
        <v>6</v>
      </c>
      <c r="AD178" s="121">
        <v>2</v>
      </c>
    </row>
    <row r="179" spans="1:30" x14ac:dyDescent="0.25">
      <c r="A179" s="41" t="s">
        <v>610</v>
      </c>
      <c r="B179" s="16" t="s">
        <v>238</v>
      </c>
      <c r="C179" s="246">
        <v>11832</v>
      </c>
      <c r="D179" s="42">
        <v>85.752871640448177</v>
      </c>
      <c r="E179" s="43"/>
      <c r="F179" s="43"/>
      <c r="G179" s="43"/>
      <c r="H179" s="43"/>
      <c r="I179" s="43"/>
      <c r="J179" s="17"/>
      <c r="K179" s="17"/>
      <c r="L179" s="17"/>
      <c r="M179" s="57"/>
      <c r="N179" s="57"/>
      <c r="O179" s="57"/>
      <c r="P179" s="44"/>
      <c r="Q179" s="44"/>
      <c r="R179" s="44"/>
      <c r="S179" s="45"/>
      <c r="T179" s="45"/>
      <c r="U179" s="45"/>
      <c r="V179" s="46"/>
      <c r="W179" s="46"/>
      <c r="X179" s="46"/>
      <c r="Y179" s="17">
        <f t="shared" si="4"/>
        <v>0</v>
      </c>
      <c r="Z179" s="17">
        <f t="shared" si="5"/>
        <v>0</v>
      </c>
      <c r="AA179" s="121">
        <v>5</v>
      </c>
      <c r="AB179" s="121">
        <v>2</v>
      </c>
      <c r="AC179" s="121">
        <v>10</v>
      </c>
      <c r="AD179" s="121">
        <v>4</v>
      </c>
    </row>
    <row r="180" spans="1:30" x14ac:dyDescent="0.25">
      <c r="A180" s="41" t="s">
        <v>616</v>
      </c>
      <c r="B180" s="16" t="s">
        <v>245</v>
      </c>
      <c r="C180" s="246">
        <v>15336</v>
      </c>
      <c r="D180" s="42">
        <v>111.1482453919805</v>
      </c>
      <c r="E180" s="43"/>
      <c r="F180" s="43"/>
      <c r="G180" s="43"/>
      <c r="H180" s="43"/>
      <c r="I180" s="43"/>
      <c r="J180" s="17"/>
      <c r="K180" s="17"/>
      <c r="L180" s="17"/>
      <c r="M180" s="57"/>
      <c r="N180" s="57"/>
      <c r="O180" s="57"/>
      <c r="P180" s="44"/>
      <c r="Q180" s="44"/>
      <c r="R180" s="44"/>
      <c r="S180" s="45"/>
      <c r="T180" s="45"/>
      <c r="U180" s="45"/>
      <c r="V180" s="46"/>
      <c r="W180" s="46"/>
      <c r="X180" s="46"/>
      <c r="Y180" s="17">
        <f t="shared" si="4"/>
        <v>0</v>
      </c>
      <c r="Z180" s="17">
        <f t="shared" si="5"/>
        <v>0</v>
      </c>
      <c r="AA180" s="121">
        <v>11</v>
      </c>
      <c r="AB180" s="121">
        <v>3</v>
      </c>
      <c r="AC180" s="121">
        <v>22</v>
      </c>
      <c r="AD180" s="121">
        <v>6</v>
      </c>
    </row>
    <row r="181" spans="1:30" x14ac:dyDescent="0.25">
      <c r="A181" s="41" t="s">
        <v>618</v>
      </c>
      <c r="B181" s="16" t="s">
        <v>247</v>
      </c>
      <c r="C181" s="246">
        <v>19595</v>
      </c>
      <c r="D181" s="42">
        <v>142.01551046269287</v>
      </c>
      <c r="E181" s="43"/>
      <c r="F181" s="43"/>
      <c r="G181" s="43"/>
      <c r="H181" s="43"/>
      <c r="I181" s="43"/>
      <c r="J181" s="17"/>
      <c r="K181" s="17"/>
      <c r="L181" s="17"/>
      <c r="M181" s="57"/>
      <c r="N181" s="57"/>
      <c r="O181" s="57"/>
      <c r="P181" s="44"/>
      <c r="Q181" s="44"/>
      <c r="R181" s="44"/>
      <c r="S181" s="45"/>
      <c r="T181" s="45"/>
      <c r="U181" s="45"/>
      <c r="V181" s="46"/>
      <c r="W181" s="46"/>
      <c r="X181" s="46"/>
      <c r="Y181" s="17">
        <f t="shared" si="4"/>
        <v>0</v>
      </c>
      <c r="Z181" s="17">
        <f t="shared" si="5"/>
        <v>0</v>
      </c>
      <c r="AA181" s="121">
        <v>25</v>
      </c>
      <c r="AB181" s="121"/>
      <c r="AC181" s="121">
        <v>48</v>
      </c>
      <c r="AD181" s="121"/>
    </row>
    <row r="182" spans="1:30" s="32" customFormat="1" x14ac:dyDescent="0.25">
      <c r="A182" s="47" t="s">
        <v>641</v>
      </c>
      <c r="B182" s="16" t="s">
        <v>798</v>
      </c>
      <c r="C182" s="246">
        <v>6651</v>
      </c>
      <c r="D182" s="42">
        <v>48.203376375982153</v>
      </c>
      <c r="E182" s="43"/>
      <c r="F182" s="43"/>
      <c r="G182" s="43"/>
      <c r="H182" s="43"/>
      <c r="I182" s="43"/>
      <c r="J182" s="17"/>
      <c r="K182" s="17"/>
      <c r="L182" s="17"/>
      <c r="M182" s="57"/>
      <c r="N182" s="57"/>
      <c r="O182" s="57"/>
      <c r="P182" s="44"/>
      <c r="Q182" s="44"/>
      <c r="R182" s="44"/>
      <c r="S182" s="45"/>
      <c r="T182" s="45"/>
      <c r="U182" s="45"/>
      <c r="V182" s="46"/>
      <c r="W182" s="46"/>
      <c r="X182" s="46"/>
      <c r="Y182" s="17">
        <f t="shared" si="4"/>
        <v>0</v>
      </c>
      <c r="Z182" s="17">
        <f t="shared" si="5"/>
        <v>0</v>
      </c>
      <c r="AA182" s="121">
        <v>8</v>
      </c>
      <c r="AB182" s="121">
        <v>1</v>
      </c>
      <c r="AC182" s="121">
        <v>16</v>
      </c>
      <c r="AD182" s="121">
        <v>2</v>
      </c>
    </row>
    <row r="183" spans="1:30" x14ac:dyDescent="0.25">
      <c r="A183" s="41" t="s">
        <v>656</v>
      </c>
      <c r="B183" s="16" t="s">
        <v>280</v>
      </c>
      <c r="C183" s="246">
        <v>20807</v>
      </c>
      <c r="D183" s="42">
        <v>150.79952672606535</v>
      </c>
      <c r="E183" s="43"/>
      <c r="F183" s="43"/>
      <c r="G183" s="43"/>
      <c r="H183" s="43"/>
      <c r="I183" s="43"/>
      <c r="J183" s="17"/>
      <c r="K183" s="17"/>
      <c r="L183" s="17"/>
      <c r="M183" s="57"/>
      <c r="N183" s="57"/>
      <c r="O183" s="57"/>
      <c r="P183" s="44"/>
      <c r="Q183" s="44"/>
      <c r="R183" s="44"/>
      <c r="S183" s="45"/>
      <c r="T183" s="45"/>
      <c r="U183" s="45"/>
      <c r="V183" s="46"/>
      <c r="W183" s="46"/>
      <c r="X183" s="46"/>
      <c r="Y183" s="17">
        <f t="shared" si="4"/>
        <v>0</v>
      </c>
      <c r="Z183" s="17">
        <f t="shared" si="5"/>
        <v>0</v>
      </c>
      <c r="AA183" s="121">
        <v>17</v>
      </c>
      <c r="AB183" s="121">
        <v>2</v>
      </c>
      <c r="AC183" s="121">
        <v>31</v>
      </c>
      <c r="AD183" s="121">
        <v>4</v>
      </c>
    </row>
    <row r="184" spans="1:30" x14ac:dyDescent="0.25">
      <c r="A184" s="41" t="s">
        <v>662</v>
      </c>
      <c r="B184" s="16" t="s">
        <v>835</v>
      </c>
      <c r="C184" s="246">
        <v>9616</v>
      </c>
      <c r="D184" s="42">
        <v>69.692327053291891</v>
      </c>
      <c r="E184" s="43"/>
      <c r="F184" s="43"/>
      <c r="G184" s="43"/>
      <c r="H184" s="43"/>
      <c r="I184" s="43"/>
      <c r="J184" s="17"/>
      <c r="K184" s="17"/>
      <c r="L184" s="17"/>
      <c r="M184" s="57"/>
      <c r="N184" s="57"/>
      <c r="O184" s="57"/>
      <c r="P184" s="44"/>
      <c r="Q184" s="44"/>
      <c r="R184" s="44"/>
      <c r="S184" s="45"/>
      <c r="T184" s="45"/>
      <c r="U184" s="45"/>
      <c r="V184" s="46"/>
      <c r="W184" s="46"/>
      <c r="X184" s="46"/>
      <c r="Y184" s="17">
        <f t="shared" si="4"/>
        <v>0</v>
      </c>
      <c r="Z184" s="17">
        <f t="shared" si="5"/>
        <v>0</v>
      </c>
      <c r="AA184" s="121">
        <v>9</v>
      </c>
      <c r="AB184" s="121"/>
      <c r="AC184" s="121">
        <v>16</v>
      </c>
      <c r="AD184" s="121"/>
    </row>
    <row r="185" spans="1:30" x14ac:dyDescent="0.25">
      <c r="A185" s="41" t="s">
        <v>673</v>
      </c>
      <c r="B185" s="16" t="s">
        <v>296</v>
      </c>
      <c r="C185" s="246">
        <v>13304</v>
      </c>
      <c r="D185" s="42">
        <v>96.421247828306505</v>
      </c>
      <c r="E185" s="43"/>
      <c r="F185" s="43"/>
      <c r="G185" s="43"/>
      <c r="H185" s="43"/>
      <c r="I185" s="43"/>
      <c r="J185" s="17"/>
      <c r="K185" s="17"/>
      <c r="L185" s="17"/>
      <c r="M185" s="57"/>
      <c r="N185" s="57"/>
      <c r="O185" s="57"/>
      <c r="P185" s="44"/>
      <c r="Q185" s="44"/>
      <c r="R185" s="44"/>
      <c r="S185" s="45"/>
      <c r="T185" s="45"/>
      <c r="U185" s="45"/>
      <c r="V185" s="46"/>
      <c r="W185" s="46"/>
      <c r="X185" s="46"/>
      <c r="Y185" s="17">
        <f t="shared" si="4"/>
        <v>0</v>
      </c>
      <c r="Z185" s="17">
        <f t="shared" si="5"/>
        <v>0</v>
      </c>
      <c r="AA185" s="121">
        <v>3</v>
      </c>
      <c r="AB185" s="121"/>
      <c r="AC185" s="121">
        <v>6</v>
      </c>
      <c r="AD185" s="121"/>
    </row>
    <row r="186" spans="1:30" x14ac:dyDescent="0.25">
      <c r="A186" s="41" t="s">
        <v>680</v>
      </c>
      <c r="B186" s="16" t="s">
        <v>302</v>
      </c>
      <c r="C186" s="246">
        <v>23161</v>
      </c>
      <c r="D186" s="42">
        <v>167.86023158083336</v>
      </c>
      <c r="E186" s="43"/>
      <c r="F186" s="43"/>
      <c r="G186" s="43"/>
      <c r="H186" s="43"/>
      <c r="I186" s="43"/>
      <c r="J186" s="17"/>
      <c r="K186" s="17"/>
      <c r="L186" s="17"/>
      <c r="M186" s="57"/>
      <c r="N186" s="57"/>
      <c r="O186" s="57"/>
      <c r="P186" s="44"/>
      <c r="Q186" s="44"/>
      <c r="R186" s="44"/>
      <c r="S186" s="45"/>
      <c r="T186" s="45"/>
      <c r="U186" s="45"/>
      <c r="V186" s="46"/>
      <c r="W186" s="46"/>
      <c r="X186" s="46"/>
      <c r="Y186" s="17">
        <f t="shared" si="4"/>
        <v>0</v>
      </c>
      <c r="Z186" s="17">
        <f t="shared" si="5"/>
        <v>0</v>
      </c>
      <c r="AA186" s="121">
        <v>10</v>
      </c>
      <c r="AB186" s="121"/>
      <c r="AC186" s="121">
        <v>21</v>
      </c>
      <c r="AD186" s="121"/>
    </row>
    <row r="187" spans="1:30" x14ac:dyDescent="0.25">
      <c r="A187" s="41" t="s">
        <v>374</v>
      </c>
      <c r="B187" s="16" t="s">
        <v>11</v>
      </c>
      <c r="C187" s="246">
        <v>15822</v>
      </c>
      <c r="D187" s="42">
        <v>114.67054894313482</v>
      </c>
      <c r="E187" s="43"/>
      <c r="F187" s="43"/>
      <c r="G187" s="43"/>
      <c r="H187" s="43"/>
      <c r="I187" s="43"/>
      <c r="J187" s="17"/>
      <c r="K187" s="17"/>
      <c r="L187" s="17"/>
      <c r="M187" s="57"/>
      <c r="N187" s="57"/>
      <c r="O187" s="57"/>
      <c r="P187" s="44"/>
      <c r="Q187" s="44"/>
      <c r="R187" s="44"/>
      <c r="S187" s="45"/>
      <c r="T187" s="45"/>
      <c r="U187" s="45"/>
      <c r="V187" s="46"/>
      <c r="W187" s="46"/>
      <c r="X187" s="46"/>
      <c r="Y187" s="17">
        <f t="shared" si="4"/>
        <v>0</v>
      </c>
      <c r="Z187" s="17">
        <f t="shared" si="5"/>
        <v>0</v>
      </c>
      <c r="AA187" s="121">
        <v>5</v>
      </c>
      <c r="AB187" s="121">
        <v>3</v>
      </c>
      <c r="AC187" s="121">
        <v>9</v>
      </c>
      <c r="AD187" s="121">
        <v>5</v>
      </c>
    </row>
    <row r="188" spans="1:30" x14ac:dyDescent="0.25">
      <c r="A188" s="41" t="s">
        <v>399</v>
      </c>
      <c r="B188" s="16" t="s">
        <v>36</v>
      </c>
      <c r="C188" s="246">
        <v>11681</v>
      </c>
      <c r="D188" s="42">
        <v>84.658493376612171</v>
      </c>
      <c r="E188" s="43"/>
      <c r="F188" s="43"/>
      <c r="G188" s="43"/>
      <c r="H188" s="43"/>
      <c r="I188" s="43"/>
      <c r="J188" s="17"/>
      <c r="K188" s="17"/>
      <c r="L188" s="17"/>
      <c r="M188" s="57"/>
      <c r="N188" s="57"/>
      <c r="O188" s="57"/>
      <c r="P188" s="44"/>
      <c r="Q188" s="44"/>
      <c r="R188" s="44"/>
      <c r="S188" s="45"/>
      <c r="T188" s="45"/>
      <c r="U188" s="45"/>
      <c r="V188" s="46"/>
      <c r="W188" s="46"/>
      <c r="X188" s="46"/>
      <c r="Y188" s="17">
        <f t="shared" si="4"/>
        <v>0</v>
      </c>
      <c r="Z188" s="17">
        <f t="shared" si="5"/>
        <v>0</v>
      </c>
      <c r="AA188" s="121">
        <v>7</v>
      </c>
      <c r="AB188" s="121">
        <v>6</v>
      </c>
      <c r="AC188" s="121">
        <v>14</v>
      </c>
      <c r="AD188" s="121">
        <v>12</v>
      </c>
    </row>
    <row r="189" spans="1:30" x14ac:dyDescent="0.25">
      <c r="A189" s="41" t="s">
        <v>776</v>
      </c>
      <c r="B189" s="16" t="s">
        <v>54</v>
      </c>
      <c r="C189" s="246">
        <v>37030</v>
      </c>
      <c r="D189" s="42">
        <v>268.37633847581105</v>
      </c>
      <c r="E189" s="43"/>
      <c r="F189" s="43"/>
      <c r="G189" s="43"/>
      <c r="H189" s="43"/>
      <c r="I189" s="43"/>
      <c r="J189" s="17"/>
      <c r="K189" s="17"/>
      <c r="L189" s="17"/>
      <c r="M189" s="57"/>
      <c r="N189" s="57"/>
      <c r="O189" s="57"/>
      <c r="P189" s="44"/>
      <c r="Q189" s="44"/>
      <c r="R189" s="44"/>
      <c r="S189" s="45"/>
      <c r="T189" s="45"/>
      <c r="U189" s="45"/>
      <c r="V189" s="46"/>
      <c r="W189" s="46"/>
      <c r="X189" s="46"/>
      <c r="Y189" s="17">
        <f t="shared" si="4"/>
        <v>0</v>
      </c>
      <c r="Z189" s="17">
        <f t="shared" si="5"/>
        <v>0</v>
      </c>
      <c r="AA189" s="121">
        <v>29</v>
      </c>
      <c r="AB189" s="121">
        <v>10</v>
      </c>
      <c r="AC189" s="121">
        <v>63</v>
      </c>
      <c r="AD189" s="121">
        <v>20</v>
      </c>
    </row>
    <row r="190" spans="1:30" x14ac:dyDescent="0.25">
      <c r="A190" s="41" t="s">
        <v>429</v>
      </c>
      <c r="B190" s="16" t="s">
        <v>809</v>
      </c>
      <c r="C190" s="246">
        <v>47468</v>
      </c>
      <c r="D190" s="42">
        <v>344.02614190574661</v>
      </c>
      <c r="E190" s="43"/>
      <c r="F190" s="43"/>
      <c r="G190" s="43"/>
      <c r="H190" s="43"/>
      <c r="I190" s="43"/>
      <c r="J190" s="17"/>
      <c r="K190" s="17"/>
      <c r="L190" s="17"/>
      <c r="M190" s="57"/>
      <c r="N190" s="57"/>
      <c r="O190" s="57"/>
      <c r="P190" s="44"/>
      <c r="Q190" s="44"/>
      <c r="R190" s="44"/>
      <c r="S190" s="45"/>
      <c r="T190" s="45"/>
      <c r="U190" s="45"/>
      <c r="V190" s="46"/>
      <c r="W190" s="46"/>
      <c r="X190" s="46"/>
      <c r="Y190" s="17">
        <f t="shared" si="4"/>
        <v>0</v>
      </c>
      <c r="Z190" s="17">
        <f t="shared" si="5"/>
        <v>0</v>
      </c>
      <c r="AA190" s="121">
        <v>11</v>
      </c>
      <c r="AB190" s="121">
        <v>7</v>
      </c>
      <c r="AC190" s="121">
        <v>23</v>
      </c>
      <c r="AD190" s="121">
        <v>13</v>
      </c>
    </row>
    <row r="191" spans="1:30" x14ac:dyDescent="0.25">
      <c r="A191" s="41" t="s">
        <v>472</v>
      </c>
      <c r="B191" s="16" t="s">
        <v>113</v>
      </c>
      <c r="C191" s="246">
        <v>12141</v>
      </c>
      <c r="D191" s="42">
        <v>87.992360935317905</v>
      </c>
      <c r="E191" s="43"/>
      <c r="F191" s="43"/>
      <c r="G191" s="43"/>
      <c r="H191" s="43"/>
      <c r="I191" s="43"/>
      <c r="J191" s="17"/>
      <c r="K191" s="17"/>
      <c r="L191" s="17"/>
      <c r="M191" s="57"/>
      <c r="N191" s="57"/>
      <c r="O191" s="57"/>
      <c r="P191" s="44"/>
      <c r="Q191" s="44"/>
      <c r="R191" s="44"/>
      <c r="S191" s="45"/>
      <c r="T191" s="45"/>
      <c r="U191" s="45"/>
      <c r="V191" s="46"/>
      <c r="W191" s="46"/>
      <c r="X191" s="46"/>
      <c r="Y191" s="17">
        <f t="shared" si="4"/>
        <v>0</v>
      </c>
      <c r="Z191" s="17">
        <f t="shared" si="5"/>
        <v>0</v>
      </c>
      <c r="AA191" s="121">
        <v>5</v>
      </c>
      <c r="AB191" s="121">
        <v>5</v>
      </c>
      <c r="AC191" s="121">
        <v>10</v>
      </c>
      <c r="AD191" s="121">
        <v>10</v>
      </c>
    </row>
    <row r="192" spans="1:30" x14ac:dyDescent="0.25">
      <c r="A192" s="41" t="s">
        <v>548</v>
      </c>
      <c r="B192" s="16" t="s">
        <v>825</v>
      </c>
      <c r="C192" s="246">
        <v>25259</v>
      </c>
      <c r="D192" s="42">
        <v>183.06556666379993</v>
      </c>
      <c r="E192" s="43"/>
      <c r="F192" s="43"/>
      <c r="G192" s="43"/>
      <c r="H192" s="43"/>
      <c r="I192" s="43"/>
      <c r="J192" s="17"/>
      <c r="K192" s="17"/>
      <c r="L192" s="17"/>
      <c r="M192" s="57"/>
      <c r="N192" s="57"/>
      <c r="O192" s="57"/>
      <c r="P192" s="44"/>
      <c r="Q192" s="44"/>
      <c r="R192" s="44"/>
      <c r="S192" s="45"/>
      <c r="T192" s="45"/>
      <c r="U192" s="45"/>
      <c r="V192" s="46"/>
      <c r="W192" s="46"/>
      <c r="X192" s="46"/>
      <c r="Y192" s="17">
        <f t="shared" si="4"/>
        <v>0</v>
      </c>
      <c r="Z192" s="17">
        <f t="shared" si="5"/>
        <v>0</v>
      </c>
      <c r="AA192" s="121">
        <v>12</v>
      </c>
      <c r="AB192" s="121">
        <v>7</v>
      </c>
      <c r="AC192" s="121">
        <v>23</v>
      </c>
      <c r="AD192" s="121">
        <v>13</v>
      </c>
    </row>
    <row r="193" spans="1:30" x14ac:dyDescent="0.25">
      <c r="A193" s="41" t="s">
        <v>588</v>
      </c>
      <c r="B193" s="16" t="s">
        <v>218</v>
      </c>
      <c r="C193" s="246">
        <v>10402</v>
      </c>
      <c r="D193" s="42">
        <v>75.388892055776026</v>
      </c>
      <c r="E193" s="43"/>
      <c r="F193" s="43"/>
      <c r="G193" s="43"/>
      <c r="H193" s="43"/>
      <c r="I193" s="43"/>
      <c r="J193" s="17"/>
      <c r="K193" s="17"/>
      <c r="L193" s="17"/>
      <c r="M193" s="57"/>
      <c r="N193" s="57"/>
      <c r="O193" s="57"/>
      <c r="P193" s="44"/>
      <c r="Q193" s="44"/>
      <c r="R193" s="44"/>
      <c r="S193" s="45"/>
      <c r="T193" s="45"/>
      <c r="U193" s="45"/>
      <c r="V193" s="46"/>
      <c r="W193" s="46"/>
      <c r="X193" s="46"/>
      <c r="Y193" s="17">
        <f t="shared" si="4"/>
        <v>0</v>
      </c>
      <c r="Z193" s="17">
        <f t="shared" si="5"/>
        <v>0</v>
      </c>
      <c r="AA193" s="121">
        <v>4</v>
      </c>
      <c r="AB193" s="121">
        <v>2</v>
      </c>
      <c r="AC193" s="121">
        <v>12</v>
      </c>
      <c r="AD193" s="121">
        <v>4</v>
      </c>
    </row>
    <row r="194" spans="1:30" x14ac:dyDescent="0.25">
      <c r="A194" s="41" t="s">
        <v>591</v>
      </c>
      <c r="B194" s="16" t="s">
        <v>220</v>
      </c>
      <c r="C194" s="246">
        <v>19901</v>
      </c>
      <c r="D194" s="42">
        <v>144.23325714304929</v>
      </c>
      <c r="E194" s="43"/>
      <c r="F194" s="43"/>
      <c r="G194" s="43"/>
      <c r="H194" s="43"/>
      <c r="I194" s="43"/>
      <c r="J194" s="17"/>
      <c r="K194" s="17"/>
      <c r="L194" s="17"/>
      <c r="M194" s="57"/>
      <c r="N194" s="57"/>
      <c r="O194" s="57"/>
      <c r="P194" s="44"/>
      <c r="Q194" s="44"/>
      <c r="R194" s="44"/>
      <c r="S194" s="45"/>
      <c r="T194" s="45"/>
      <c r="U194" s="45"/>
      <c r="V194" s="46"/>
      <c r="W194" s="46"/>
      <c r="X194" s="46"/>
      <c r="Y194" s="17">
        <f t="shared" ref="Y194:Y257" si="6">F194+K194+N194+Q194+T194+W194</f>
        <v>0</v>
      </c>
      <c r="Z194" s="17">
        <f t="shared" ref="Z194:Z257" si="7">G194+L194+O194+R194+U194+X194</f>
        <v>0</v>
      </c>
      <c r="AA194" s="121">
        <v>7</v>
      </c>
      <c r="AB194" s="121">
        <v>4</v>
      </c>
      <c r="AC194" s="121">
        <v>14</v>
      </c>
      <c r="AD194" s="121">
        <v>8</v>
      </c>
    </row>
    <row r="195" spans="1:30" x14ac:dyDescent="0.25">
      <c r="A195" s="41" t="s">
        <v>598</v>
      </c>
      <c r="B195" s="16" t="s">
        <v>227</v>
      </c>
      <c r="C195" s="246">
        <v>13253</v>
      </c>
      <c r="D195" s="42">
        <v>96.051623381580441</v>
      </c>
      <c r="E195" s="43"/>
      <c r="F195" s="43"/>
      <c r="G195" s="43"/>
      <c r="H195" s="43"/>
      <c r="I195" s="43"/>
      <c r="J195" s="17"/>
      <c r="K195" s="17"/>
      <c r="L195" s="17"/>
      <c r="M195" s="57"/>
      <c r="N195" s="57"/>
      <c r="O195" s="57"/>
      <c r="P195" s="44"/>
      <c r="Q195" s="44"/>
      <c r="R195" s="44"/>
      <c r="S195" s="45"/>
      <c r="T195" s="45"/>
      <c r="U195" s="45"/>
      <c r="V195" s="46"/>
      <c r="W195" s="46"/>
      <c r="X195" s="46"/>
      <c r="Y195" s="17">
        <f t="shared" si="6"/>
        <v>0</v>
      </c>
      <c r="Z195" s="17">
        <f t="shared" si="7"/>
        <v>0</v>
      </c>
      <c r="AA195" s="121">
        <v>5</v>
      </c>
      <c r="AB195" s="121">
        <v>2</v>
      </c>
      <c r="AC195" s="121">
        <v>9</v>
      </c>
      <c r="AD195" s="121">
        <v>3</v>
      </c>
    </row>
    <row r="196" spans="1:30" x14ac:dyDescent="0.25">
      <c r="A196" s="41" t="s">
        <v>626</v>
      </c>
      <c r="B196" s="16" t="s">
        <v>255</v>
      </c>
      <c r="C196" s="246">
        <v>10840</v>
      </c>
      <c r="D196" s="42">
        <v>78.563313774717571</v>
      </c>
      <c r="E196" s="43"/>
      <c r="F196" s="43"/>
      <c r="G196" s="43"/>
      <c r="H196" s="43"/>
      <c r="I196" s="43"/>
      <c r="J196" s="17"/>
      <c r="K196" s="17"/>
      <c r="L196" s="17"/>
      <c r="M196" s="57"/>
      <c r="N196" s="57"/>
      <c r="O196" s="57"/>
      <c r="P196" s="44"/>
      <c r="Q196" s="44"/>
      <c r="R196" s="44"/>
      <c r="S196" s="45"/>
      <c r="T196" s="45"/>
      <c r="U196" s="45"/>
      <c r="V196" s="46"/>
      <c r="W196" s="46"/>
      <c r="X196" s="46"/>
      <c r="Y196" s="17">
        <f t="shared" si="6"/>
        <v>0</v>
      </c>
      <c r="Z196" s="17">
        <f t="shared" si="7"/>
        <v>0</v>
      </c>
      <c r="AA196" s="121">
        <v>8</v>
      </c>
      <c r="AB196" s="121">
        <v>6</v>
      </c>
      <c r="AC196" s="121">
        <v>16</v>
      </c>
      <c r="AD196" s="121">
        <v>12</v>
      </c>
    </row>
    <row r="197" spans="1:30" x14ac:dyDescent="0.25">
      <c r="A197" s="41" t="s">
        <v>647</v>
      </c>
      <c r="B197" s="16" t="s">
        <v>271</v>
      </c>
      <c r="C197" s="246">
        <v>20895</v>
      </c>
      <c r="D197" s="42">
        <v>151.43731008512211</v>
      </c>
      <c r="E197" s="43"/>
      <c r="F197" s="43"/>
      <c r="G197" s="43"/>
      <c r="H197" s="43"/>
      <c r="I197" s="43"/>
      <c r="J197" s="17"/>
      <c r="K197" s="17"/>
      <c r="L197" s="17"/>
      <c r="M197" s="57"/>
      <c r="N197" s="57"/>
      <c r="O197" s="57"/>
      <c r="P197" s="44"/>
      <c r="Q197" s="44"/>
      <c r="R197" s="44"/>
      <c r="S197" s="45"/>
      <c r="T197" s="45"/>
      <c r="U197" s="45"/>
      <c r="V197" s="46"/>
      <c r="W197" s="46"/>
      <c r="X197" s="46"/>
      <c r="Y197" s="17">
        <f t="shared" si="6"/>
        <v>0</v>
      </c>
      <c r="Z197" s="17">
        <f t="shared" si="7"/>
        <v>0</v>
      </c>
      <c r="AA197" s="121">
        <v>5</v>
      </c>
      <c r="AB197" s="121">
        <v>2</v>
      </c>
      <c r="AC197" s="121">
        <v>7</v>
      </c>
      <c r="AD197" s="121">
        <v>4</v>
      </c>
    </row>
    <row r="198" spans="1:30" x14ac:dyDescent="0.25">
      <c r="A198" s="41" t="s">
        <v>418</v>
      </c>
      <c r="B198" s="16" t="s">
        <v>53</v>
      </c>
      <c r="C198" s="246">
        <v>73795</v>
      </c>
      <c r="D198" s="42">
        <v>534.83207933628069</v>
      </c>
      <c r="E198" s="43"/>
      <c r="F198" s="43"/>
      <c r="G198" s="43"/>
      <c r="H198" s="43"/>
      <c r="I198" s="43"/>
      <c r="J198" s="17"/>
      <c r="K198" s="17"/>
      <c r="L198" s="17"/>
      <c r="M198" s="57"/>
      <c r="N198" s="57"/>
      <c r="O198" s="57"/>
      <c r="P198" s="44">
        <v>1</v>
      </c>
      <c r="Q198" s="358">
        <v>1</v>
      </c>
      <c r="R198" s="44">
        <v>10</v>
      </c>
      <c r="S198" s="45"/>
      <c r="T198" s="45"/>
      <c r="U198" s="45"/>
      <c r="V198" s="46"/>
      <c r="W198" s="46"/>
      <c r="X198" s="46"/>
      <c r="Y198" s="17">
        <f t="shared" si="6"/>
        <v>1</v>
      </c>
      <c r="Z198" s="17">
        <f t="shared" si="7"/>
        <v>10</v>
      </c>
      <c r="AA198" s="121">
        <v>3</v>
      </c>
      <c r="AB198" s="121">
        <v>2</v>
      </c>
      <c r="AC198" s="121">
        <v>6</v>
      </c>
      <c r="AD198" s="121">
        <v>4</v>
      </c>
    </row>
    <row r="199" spans="1:30" x14ac:dyDescent="0.25">
      <c r="A199" s="41" t="s">
        <v>420</v>
      </c>
      <c r="B199" s="16" t="s">
        <v>56</v>
      </c>
      <c r="C199" s="246">
        <v>35191</v>
      </c>
      <c r="D199" s="42">
        <v>255.04811577915922</v>
      </c>
      <c r="E199" s="43"/>
      <c r="F199" s="43"/>
      <c r="G199" s="43"/>
      <c r="H199" s="43"/>
      <c r="I199" s="43"/>
      <c r="J199" s="17">
        <v>1</v>
      </c>
      <c r="K199" s="356">
        <v>1</v>
      </c>
      <c r="L199" s="17">
        <v>1100</v>
      </c>
      <c r="M199" s="57"/>
      <c r="N199" s="57"/>
      <c r="O199" s="57"/>
      <c r="P199" s="44"/>
      <c r="Q199" s="44"/>
      <c r="R199" s="44"/>
      <c r="S199" s="45"/>
      <c r="T199" s="45"/>
      <c r="U199" s="45"/>
      <c r="V199" s="46"/>
      <c r="W199" s="46"/>
      <c r="X199" s="46"/>
      <c r="Y199" s="17">
        <f t="shared" si="6"/>
        <v>1</v>
      </c>
      <c r="Z199" s="17">
        <f t="shared" si="7"/>
        <v>1100</v>
      </c>
      <c r="AA199" s="121">
        <v>13</v>
      </c>
      <c r="AB199" s="121">
        <v>2</v>
      </c>
      <c r="AC199" s="121">
        <v>21</v>
      </c>
      <c r="AD199" s="121">
        <v>4</v>
      </c>
    </row>
    <row r="200" spans="1:30" x14ac:dyDescent="0.25">
      <c r="A200" s="41" t="s">
        <v>426</v>
      </c>
      <c r="B200" s="16" t="s">
        <v>60</v>
      </c>
      <c r="C200" s="246">
        <v>76720</v>
      </c>
      <c r="D200" s="42">
        <v>556.03112848674652</v>
      </c>
      <c r="E200" s="43"/>
      <c r="F200" s="43"/>
      <c r="G200" s="43"/>
      <c r="H200" s="43"/>
      <c r="I200" s="43"/>
      <c r="J200" s="17"/>
      <c r="K200" s="17"/>
      <c r="L200" s="17"/>
      <c r="M200" s="57"/>
      <c r="N200" s="57"/>
      <c r="O200" s="57"/>
      <c r="P200" s="44"/>
      <c r="Q200" s="44"/>
      <c r="R200" s="44"/>
      <c r="S200" s="45"/>
      <c r="T200" s="45"/>
      <c r="U200" s="45"/>
      <c r="V200" s="46"/>
      <c r="W200" s="46"/>
      <c r="X200" s="46"/>
      <c r="Y200" s="17">
        <f t="shared" si="6"/>
        <v>0</v>
      </c>
      <c r="Z200" s="17">
        <f t="shared" si="7"/>
        <v>0</v>
      </c>
      <c r="AA200" s="121">
        <v>27</v>
      </c>
      <c r="AB200" s="121">
        <v>10</v>
      </c>
      <c r="AC200" s="121">
        <v>54</v>
      </c>
      <c r="AD200" s="121">
        <v>18</v>
      </c>
    </row>
    <row r="201" spans="1:30" x14ac:dyDescent="0.25">
      <c r="A201" s="41" t="s">
        <v>458</v>
      </c>
      <c r="B201" s="16" t="s">
        <v>96</v>
      </c>
      <c r="C201" s="246">
        <v>75889</v>
      </c>
      <c r="D201" s="42">
        <v>550.00842426656288</v>
      </c>
      <c r="E201" s="43"/>
      <c r="F201" s="43"/>
      <c r="G201" s="43"/>
      <c r="H201" s="43"/>
      <c r="I201" s="43"/>
      <c r="J201" s="17"/>
      <c r="K201" s="17"/>
      <c r="L201" s="17"/>
      <c r="M201" s="57"/>
      <c r="N201" s="57"/>
      <c r="O201" s="57"/>
      <c r="P201" s="44"/>
      <c r="Q201" s="44"/>
      <c r="R201" s="44"/>
      <c r="S201" s="45"/>
      <c r="T201" s="45"/>
      <c r="U201" s="45"/>
      <c r="V201" s="46"/>
      <c r="W201" s="46"/>
      <c r="X201" s="46"/>
      <c r="Y201" s="17">
        <f t="shared" si="6"/>
        <v>0</v>
      </c>
      <c r="Z201" s="17">
        <f t="shared" si="7"/>
        <v>0</v>
      </c>
      <c r="AA201" s="121">
        <v>13</v>
      </c>
      <c r="AB201" s="121">
        <v>12</v>
      </c>
      <c r="AC201" s="121">
        <v>26</v>
      </c>
      <c r="AD201" s="121">
        <v>24</v>
      </c>
    </row>
    <row r="202" spans="1:30" x14ac:dyDescent="0.25">
      <c r="A202" s="41" t="s">
        <v>467</v>
      </c>
      <c r="B202" s="16" t="s">
        <v>107</v>
      </c>
      <c r="C202" s="246">
        <v>38117</v>
      </c>
      <c r="D202" s="42">
        <v>276.2544124677961</v>
      </c>
      <c r="E202" s="43"/>
      <c r="F202" s="43"/>
      <c r="G202" s="43"/>
      <c r="H202" s="43"/>
      <c r="I202" s="43"/>
      <c r="J202" s="17"/>
      <c r="K202" s="17"/>
      <c r="L202" s="17"/>
      <c r="M202" s="57"/>
      <c r="N202" s="57"/>
      <c r="O202" s="57"/>
      <c r="P202" s="44"/>
      <c r="Q202" s="44"/>
      <c r="R202" s="44"/>
      <c r="S202" s="45"/>
      <c r="T202" s="45"/>
      <c r="U202" s="45"/>
      <c r="V202" s="46"/>
      <c r="W202" s="46"/>
      <c r="X202" s="46"/>
      <c r="Y202" s="17">
        <f t="shared" si="6"/>
        <v>0</v>
      </c>
      <c r="Z202" s="17">
        <f t="shared" si="7"/>
        <v>0</v>
      </c>
      <c r="AA202" s="121">
        <v>23</v>
      </c>
      <c r="AB202" s="121">
        <v>20</v>
      </c>
      <c r="AC202" s="121">
        <v>45</v>
      </c>
      <c r="AD202" s="121">
        <v>40</v>
      </c>
    </row>
    <row r="203" spans="1:30" x14ac:dyDescent="0.25">
      <c r="A203" s="41" t="s">
        <v>484</v>
      </c>
      <c r="B203" s="16" t="s">
        <v>126</v>
      </c>
      <c r="C203" s="246">
        <v>62473</v>
      </c>
      <c r="D203" s="42">
        <v>452.77545216309323</v>
      </c>
      <c r="E203" s="43">
        <v>2</v>
      </c>
      <c r="F203" s="43">
        <v>2</v>
      </c>
      <c r="G203" s="43" t="s">
        <v>1003</v>
      </c>
      <c r="H203" s="43" t="s">
        <v>1003</v>
      </c>
      <c r="I203" s="43" t="s">
        <v>1003</v>
      </c>
      <c r="J203" s="17"/>
      <c r="K203" s="17"/>
      <c r="L203" s="17"/>
      <c r="M203" s="57"/>
      <c r="N203" s="57"/>
      <c r="O203" s="57"/>
      <c r="P203" s="44"/>
      <c r="Q203" s="44"/>
      <c r="R203" s="44"/>
      <c r="S203" s="45"/>
      <c r="T203" s="45"/>
      <c r="U203" s="45"/>
      <c r="V203" s="46"/>
      <c r="W203" s="46"/>
      <c r="X203" s="46"/>
      <c r="Y203" s="17">
        <f t="shared" si="6"/>
        <v>2</v>
      </c>
      <c r="Z203" s="17">
        <f>L203+O203+R203+U203+X203</f>
        <v>0</v>
      </c>
      <c r="AA203" s="121">
        <v>15</v>
      </c>
      <c r="AB203" s="121">
        <v>14</v>
      </c>
      <c r="AC203" s="121">
        <v>32</v>
      </c>
      <c r="AD203" s="121">
        <v>30</v>
      </c>
    </row>
    <row r="204" spans="1:30" x14ac:dyDescent="0.25">
      <c r="A204" s="41" t="s">
        <v>553</v>
      </c>
      <c r="B204" s="16" t="s">
        <v>182</v>
      </c>
      <c r="C204" s="246">
        <v>84331</v>
      </c>
      <c r="D204" s="42">
        <v>611.19214150698406</v>
      </c>
      <c r="E204" s="43"/>
      <c r="F204" s="43"/>
      <c r="G204" s="43"/>
      <c r="H204" s="43"/>
      <c r="I204" s="43"/>
      <c r="J204" s="17">
        <v>1</v>
      </c>
      <c r="K204" s="356">
        <v>8</v>
      </c>
      <c r="L204" s="17">
        <v>275.24599999999998</v>
      </c>
      <c r="M204" s="57"/>
      <c r="N204" s="57"/>
      <c r="O204" s="57"/>
      <c r="P204" s="44">
        <v>4</v>
      </c>
      <c r="Q204" s="358">
        <v>9</v>
      </c>
      <c r="R204" s="44">
        <v>420.18899999999996</v>
      </c>
      <c r="S204" s="45"/>
      <c r="T204" s="45"/>
      <c r="U204" s="45"/>
      <c r="V204" s="46"/>
      <c r="W204" s="46"/>
      <c r="X204" s="46"/>
      <c r="Y204" s="17">
        <f t="shared" si="6"/>
        <v>17</v>
      </c>
      <c r="Z204" s="17">
        <f t="shared" si="7"/>
        <v>695.43499999999995</v>
      </c>
      <c r="AA204" s="121">
        <v>12</v>
      </c>
      <c r="AB204" s="121">
        <v>10</v>
      </c>
      <c r="AC204" s="121">
        <v>21</v>
      </c>
      <c r="AD204" s="121">
        <v>17</v>
      </c>
    </row>
    <row r="205" spans="1:30" x14ac:dyDescent="0.25">
      <c r="A205" s="41" t="s">
        <v>596</v>
      </c>
      <c r="B205" s="16" t="s">
        <v>225</v>
      </c>
      <c r="C205" s="246">
        <v>31838</v>
      </c>
      <c r="D205" s="42">
        <v>230.74712029146292</v>
      </c>
      <c r="E205" s="43"/>
      <c r="F205" s="43"/>
      <c r="G205" s="43"/>
      <c r="H205" s="43"/>
      <c r="I205" s="43"/>
      <c r="J205" s="17"/>
      <c r="K205" s="17"/>
      <c r="L205" s="17"/>
      <c r="M205" s="57"/>
      <c r="N205" s="57"/>
      <c r="O205" s="57"/>
      <c r="P205" s="44"/>
      <c r="Q205" s="44"/>
      <c r="R205" s="44"/>
      <c r="S205" s="45"/>
      <c r="T205" s="45"/>
      <c r="U205" s="45"/>
      <c r="V205" s="46"/>
      <c r="W205" s="46"/>
      <c r="X205" s="46"/>
      <c r="Y205" s="17">
        <f t="shared" si="6"/>
        <v>0</v>
      </c>
      <c r="Z205" s="17">
        <f t="shared" si="7"/>
        <v>0</v>
      </c>
      <c r="AA205" s="121">
        <v>11</v>
      </c>
      <c r="AB205" s="121"/>
      <c r="AC205" s="121">
        <v>18</v>
      </c>
      <c r="AD205" s="121"/>
    </row>
    <row r="206" spans="1:30" x14ac:dyDescent="0.25">
      <c r="A206" s="41" t="s">
        <v>614</v>
      </c>
      <c r="B206" s="16" t="s">
        <v>242</v>
      </c>
      <c r="C206" s="246">
        <v>111734</v>
      </c>
      <c r="D206" s="42">
        <v>809.79643000962108</v>
      </c>
      <c r="E206" s="43"/>
      <c r="F206" s="43"/>
      <c r="G206" s="43"/>
      <c r="H206" s="43"/>
      <c r="I206" s="43"/>
      <c r="J206" s="17"/>
      <c r="K206" s="17"/>
      <c r="L206" s="17"/>
      <c r="M206" s="57"/>
      <c r="N206" s="57"/>
      <c r="O206" s="57"/>
      <c r="P206" s="44"/>
      <c r="Q206" s="44"/>
      <c r="R206" s="44"/>
      <c r="S206" s="45"/>
      <c r="T206" s="45"/>
      <c r="U206" s="45"/>
      <c r="V206" s="46"/>
      <c r="W206" s="46"/>
      <c r="X206" s="46"/>
      <c r="Y206" s="17">
        <f t="shared" si="6"/>
        <v>0</v>
      </c>
      <c r="Z206" s="17">
        <f t="shared" si="7"/>
        <v>0</v>
      </c>
      <c r="AA206" s="121">
        <v>21</v>
      </c>
      <c r="AB206" s="121">
        <v>12</v>
      </c>
      <c r="AC206" s="121">
        <v>37</v>
      </c>
      <c r="AD206" s="121">
        <v>22</v>
      </c>
    </row>
    <row r="207" spans="1:30" x14ac:dyDescent="0.25">
      <c r="A207" s="41" t="s">
        <v>685</v>
      </c>
      <c r="B207" s="16" t="s">
        <v>307</v>
      </c>
      <c r="C207" s="246">
        <v>29644</v>
      </c>
      <c r="D207" s="42">
        <v>214.84602154407082</v>
      </c>
      <c r="E207" s="43"/>
      <c r="F207" s="43"/>
      <c r="G207" s="43"/>
      <c r="H207" s="43"/>
      <c r="I207" s="43"/>
      <c r="J207" s="17"/>
      <c r="K207" s="17"/>
      <c r="L207" s="17"/>
      <c r="M207" s="57"/>
      <c r="N207" s="57"/>
      <c r="O207" s="57"/>
      <c r="P207" s="44"/>
      <c r="Q207" s="44"/>
      <c r="R207" s="44"/>
      <c r="S207" s="45"/>
      <c r="T207" s="45"/>
      <c r="U207" s="45"/>
      <c r="V207" s="46"/>
      <c r="W207" s="46"/>
      <c r="X207" s="46"/>
      <c r="Y207" s="17">
        <f t="shared" si="6"/>
        <v>0</v>
      </c>
      <c r="Z207" s="17">
        <f t="shared" si="7"/>
        <v>0</v>
      </c>
      <c r="AA207" s="121">
        <v>7</v>
      </c>
      <c r="AB207" s="121"/>
      <c r="AC207" s="121">
        <v>14</v>
      </c>
      <c r="AD207" s="121"/>
    </row>
    <row r="208" spans="1:30" x14ac:dyDescent="0.25">
      <c r="A208" s="41" t="s">
        <v>371</v>
      </c>
      <c r="B208" s="16" t="s">
        <v>9</v>
      </c>
      <c r="C208" s="246">
        <v>10415</v>
      </c>
      <c r="D208" s="42">
        <v>75.483110052000328</v>
      </c>
      <c r="E208" s="43"/>
      <c r="F208" s="43"/>
      <c r="G208" s="43"/>
      <c r="H208" s="43"/>
      <c r="I208" s="43"/>
      <c r="J208" s="17"/>
      <c r="K208" s="17"/>
      <c r="L208" s="17"/>
      <c r="M208" s="57"/>
      <c r="N208" s="57"/>
      <c r="O208" s="57"/>
      <c r="P208" s="44"/>
      <c r="Q208" s="44"/>
      <c r="R208" s="44"/>
      <c r="S208" s="45"/>
      <c r="T208" s="45"/>
      <c r="U208" s="45"/>
      <c r="V208" s="46"/>
      <c r="W208" s="46"/>
      <c r="X208" s="46"/>
      <c r="Y208" s="17">
        <f t="shared" si="6"/>
        <v>0</v>
      </c>
      <c r="Z208" s="17">
        <f t="shared" si="7"/>
        <v>0</v>
      </c>
      <c r="AA208" s="121">
        <v>3</v>
      </c>
      <c r="AB208" s="121"/>
      <c r="AC208" s="121">
        <v>6</v>
      </c>
      <c r="AD208" s="121"/>
    </row>
    <row r="209" spans="1:30" x14ac:dyDescent="0.25">
      <c r="A209" s="41" t="s">
        <v>433</v>
      </c>
      <c r="B209" s="16" t="s">
        <v>69</v>
      </c>
      <c r="C209" s="246">
        <v>36354</v>
      </c>
      <c r="D209" s="42">
        <v>263.47700267214782</v>
      </c>
      <c r="E209" s="43"/>
      <c r="F209" s="43"/>
      <c r="G209" s="43"/>
      <c r="H209" s="43"/>
      <c r="I209" s="43"/>
      <c r="J209" s="17"/>
      <c r="K209" s="17"/>
      <c r="L209" s="17"/>
      <c r="M209" s="57"/>
      <c r="N209" s="57"/>
      <c r="O209" s="57"/>
      <c r="P209" s="44"/>
      <c r="Q209" s="44"/>
      <c r="R209" s="44"/>
      <c r="S209" s="45"/>
      <c r="T209" s="45"/>
      <c r="U209" s="45"/>
      <c r="V209" s="46"/>
      <c r="W209" s="46"/>
      <c r="X209" s="46"/>
      <c r="Y209" s="17">
        <f t="shared" si="6"/>
        <v>0</v>
      </c>
      <c r="Z209" s="17">
        <f t="shared" si="7"/>
        <v>0</v>
      </c>
      <c r="AA209" s="121">
        <v>9</v>
      </c>
      <c r="AB209" s="121">
        <v>2</v>
      </c>
      <c r="AC209" s="121">
        <v>18</v>
      </c>
      <c r="AD209" s="121">
        <v>4</v>
      </c>
    </row>
    <row r="210" spans="1:30" x14ac:dyDescent="0.25">
      <c r="A210" s="41" t="s">
        <v>460</v>
      </c>
      <c r="B210" s="16" t="s">
        <v>99</v>
      </c>
      <c r="C210" s="246">
        <v>38207</v>
      </c>
      <c r="D210" s="42">
        <v>276.90669090319506</v>
      </c>
      <c r="E210" s="43"/>
      <c r="F210" s="43"/>
      <c r="G210" s="43"/>
      <c r="H210" s="43"/>
      <c r="I210" s="43"/>
      <c r="J210" s="17"/>
      <c r="K210" s="17"/>
      <c r="L210" s="17"/>
      <c r="M210" s="57"/>
      <c r="N210" s="57"/>
      <c r="O210" s="57"/>
      <c r="P210" s="44"/>
      <c r="Q210" s="44"/>
      <c r="R210" s="44"/>
      <c r="S210" s="45"/>
      <c r="T210" s="45"/>
      <c r="U210" s="45"/>
      <c r="V210" s="46"/>
      <c r="W210" s="46"/>
      <c r="X210" s="46"/>
      <c r="Y210" s="17">
        <f t="shared" si="6"/>
        <v>0</v>
      </c>
      <c r="Z210" s="17">
        <f t="shared" si="7"/>
        <v>0</v>
      </c>
      <c r="AA210" s="121">
        <v>7</v>
      </c>
      <c r="AB210" s="121">
        <v>7</v>
      </c>
      <c r="AC210" s="121">
        <v>14</v>
      </c>
      <c r="AD210" s="121">
        <v>14</v>
      </c>
    </row>
    <row r="211" spans="1:30" x14ac:dyDescent="0.25">
      <c r="A211" s="41" t="s">
        <v>494</v>
      </c>
      <c r="B211" s="16" t="s">
        <v>787</v>
      </c>
      <c r="C211" s="246">
        <v>20766</v>
      </c>
      <c r="D211" s="42">
        <v>150.50237766105028</v>
      </c>
      <c r="E211" s="43"/>
      <c r="F211" s="43"/>
      <c r="G211" s="43"/>
      <c r="H211" s="43"/>
      <c r="I211" s="43"/>
      <c r="J211" s="17"/>
      <c r="K211" s="17"/>
      <c r="L211" s="17"/>
      <c r="M211" s="57"/>
      <c r="N211" s="57"/>
      <c r="O211" s="57"/>
      <c r="P211" s="44"/>
      <c r="Q211" s="44"/>
      <c r="R211" s="44"/>
      <c r="S211" s="45"/>
      <c r="T211" s="45"/>
      <c r="U211" s="45"/>
      <c r="V211" s="46"/>
      <c r="W211" s="46"/>
      <c r="X211" s="46"/>
      <c r="Y211" s="17">
        <f t="shared" si="6"/>
        <v>0</v>
      </c>
      <c r="Z211" s="17">
        <f t="shared" si="7"/>
        <v>0</v>
      </c>
      <c r="AA211" s="121">
        <v>10</v>
      </c>
      <c r="AB211" s="121">
        <v>5</v>
      </c>
      <c r="AC211" s="121">
        <v>26</v>
      </c>
      <c r="AD211" s="121">
        <v>10</v>
      </c>
    </row>
    <row r="212" spans="1:30" x14ac:dyDescent="0.25">
      <c r="A212" s="41" t="s">
        <v>492</v>
      </c>
      <c r="B212" s="16" t="s">
        <v>134</v>
      </c>
      <c r="C212" s="246">
        <v>7789</v>
      </c>
      <c r="D212" s="42">
        <v>56.451074814693278</v>
      </c>
      <c r="E212" s="43"/>
      <c r="F212" s="43"/>
      <c r="G212" s="43"/>
      <c r="H212" s="43"/>
      <c r="I212" s="43"/>
      <c r="J212" s="17"/>
      <c r="K212" s="17"/>
      <c r="L212" s="17"/>
      <c r="M212" s="57"/>
      <c r="N212" s="57"/>
      <c r="O212" s="57"/>
      <c r="P212" s="44"/>
      <c r="Q212" s="44"/>
      <c r="R212" s="44"/>
      <c r="S212" s="45"/>
      <c r="T212" s="45"/>
      <c r="U212" s="45"/>
      <c r="V212" s="46"/>
      <c r="W212" s="46"/>
      <c r="X212" s="46"/>
      <c r="Y212" s="17">
        <f t="shared" si="6"/>
        <v>0</v>
      </c>
      <c r="Z212" s="17">
        <f t="shared" si="7"/>
        <v>0</v>
      </c>
      <c r="AA212" s="121">
        <v>6</v>
      </c>
      <c r="AB212" s="121">
        <v>5</v>
      </c>
      <c r="AC212" s="121">
        <v>12</v>
      </c>
      <c r="AD212" s="121">
        <v>10</v>
      </c>
    </row>
    <row r="213" spans="1:30" x14ac:dyDescent="0.25">
      <c r="A213" s="41" t="s">
        <v>495</v>
      </c>
      <c r="B213" s="16" t="s">
        <v>136</v>
      </c>
      <c r="C213" s="246">
        <v>7382</v>
      </c>
      <c r="D213" s="42">
        <v>53.501326779055823</v>
      </c>
      <c r="E213" s="43"/>
      <c r="F213" s="43"/>
      <c r="G213" s="43"/>
      <c r="H213" s="43"/>
      <c r="I213" s="43"/>
      <c r="J213" s="17"/>
      <c r="K213" s="17"/>
      <c r="L213" s="17"/>
      <c r="M213" s="57"/>
      <c r="N213" s="57"/>
      <c r="O213" s="57"/>
      <c r="P213" s="44"/>
      <c r="Q213" s="44"/>
      <c r="R213" s="44"/>
      <c r="S213" s="45"/>
      <c r="T213" s="45"/>
      <c r="U213" s="45"/>
      <c r="V213" s="46"/>
      <c r="W213" s="46"/>
      <c r="X213" s="46"/>
      <c r="Y213" s="17">
        <f t="shared" si="6"/>
        <v>0</v>
      </c>
      <c r="Z213" s="17">
        <f t="shared" si="7"/>
        <v>0</v>
      </c>
      <c r="AA213" s="121">
        <v>2</v>
      </c>
      <c r="AB213" s="121"/>
      <c r="AC213" s="121">
        <v>4</v>
      </c>
      <c r="AD213" s="121"/>
    </row>
    <row r="214" spans="1:30" x14ac:dyDescent="0.25">
      <c r="A214" s="41" t="s">
        <v>504</v>
      </c>
      <c r="B214" s="16" t="s">
        <v>819</v>
      </c>
      <c r="C214" s="246">
        <v>52421</v>
      </c>
      <c r="D214" s="42">
        <v>379.92319846720198</v>
      </c>
      <c r="E214" s="43"/>
      <c r="F214" s="43"/>
      <c r="G214" s="43"/>
      <c r="H214" s="43"/>
      <c r="I214" s="43"/>
      <c r="J214" s="17"/>
      <c r="K214" s="17"/>
      <c r="L214" s="17"/>
      <c r="M214" s="57"/>
      <c r="N214" s="57"/>
      <c r="O214" s="57"/>
      <c r="P214" s="44">
        <v>1</v>
      </c>
      <c r="Q214" s="358">
        <v>5</v>
      </c>
      <c r="R214" s="44">
        <v>17.02</v>
      </c>
      <c r="S214" s="45"/>
      <c r="T214" s="45"/>
      <c r="U214" s="45"/>
      <c r="V214" s="46"/>
      <c r="W214" s="46"/>
      <c r="X214" s="46"/>
      <c r="Y214" s="17">
        <f t="shared" si="6"/>
        <v>5</v>
      </c>
      <c r="Z214" s="17">
        <f t="shared" si="7"/>
        <v>17.02</v>
      </c>
      <c r="AA214" s="121">
        <v>22</v>
      </c>
      <c r="AB214" s="121">
        <v>16</v>
      </c>
      <c r="AC214" s="121">
        <v>42</v>
      </c>
      <c r="AD214" s="121">
        <v>32</v>
      </c>
    </row>
    <row r="215" spans="1:30" s="32" customFormat="1" x14ac:dyDescent="0.25">
      <c r="A215" s="47" t="s">
        <v>525</v>
      </c>
      <c r="B215" s="16" t="s">
        <v>161</v>
      </c>
      <c r="C215" s="246">
        <v>7007</v>
      </c>
      <c r="D215" s="42">
        <v>50.783499964893544</v>
      </c>
      <c r="E215" s="43"/>
      <c r="F215" s="43"/>
      <c r="G215" s="43"/>
      <c r="H215" s="43"/>
      <c r="I215" s="43"/>
      <c r="J215" s="17"/>
      <c r="K215" s="17"/>
      <c r="L215" s="17"/>
      <c r="M215" s="57"/>
      <c r="N215" s="57"/>
      <c r="O215" s="57"/>
      <c r="P215" s="44"/>
      <c r="Q215" s="44"/>
      <c r="R215" s="44"/>
      <c r="S215" s="45"/>
      <c r="T215" s="45"/>
      <c r="U215" s="45"/>
      <c r="V215" s="46"/>
      <c r="W215" s="46"/>
      <c r="X215" s="46"/>
      <c r="Y215" s="17">
        <f t="shared" si="6"/>
        <v>0</v>
      </c>
      <c r="Z215" s="17">
        <f t="shared" si="7"/>
        <v>0</v>
      </c>
      <c r="AA215" s="121">
        <v>4</v>
      </c>
      <c r="AB215" s="121">
        <v>4</v>
      </c>
      <c r="AC215" s="121">
        <v>8</v>
      </c>
      <c r="AD215" s="121">
        <v>8</v>
      </c>
    </row>
    <row r="216" spans="1:30" x14ac:dyDescent="0.25">
      <c r="A216" s="41" t="s">
        <v>526</v>
      </c>
      <c r="B216" s="16" t="s">
        <v>162</v>
      </c>
      <c r="C216" s="246">
        <v>6805</v>
      </c>
      <c r="D216" s="42">
        <v>49.319497254331466</v>
      </c>
      <c r="E216" s="43"/>
      <c r="F216" s="43"/>
      <c r="G216" s="43"/>
      <c r="H216" s="43"/>
      <c r="I216" s="43"/>
      <c r="J216" s="17"/>
      <c r="K216" s="17"/>
      <c r="L216" s="17"/>
      <c r="M216" s="57"/>
      <c r="N216" s="57"/>
      <c r="O216" s="57"/>
      <c r="P216" s="44"/>
      <c r="Q216" s="44"/>
      <c r="R216" s="44"/>
      <c r="S216" s="45"/>
      <c r="T216" s="45"/>
      <c r="U216" s="45"/>
      <c r="V216" s="46"/>
      <c r="W216" s="46"/>
      <c r="X216" s="46"/>
      <c r="Y216" s="17">
        <f t="shared" si="6"/>
        <v>0</v>
      </c>
      <c r="Z216" s="17">
        <f t="shared" si="7"/>
        <v>0</v>
      </c>
      <c r="AA216" s="121">
        <v>1</v>
      </c>
      <c r="AB216" s="121"/>
      <c r="AC216" s="121">
        <v>2</v>
      </c>
      <c r="AD216" s="121"/>
    </row>
    <row r="217" spans="1:30" x14ac:dyDescent="0.25">
      <c r="A217" s="41" t="s">
        <v>534</v>
      </c>
      <c r="B217" s="16" t="s">
        <v>170</v>
      </c>
      <c r="C217" s="246">
        <v>22980</v>
      </c>
      <c r="D217" s="42">
        <v>166.54842717186438</v>
      </c>
      <c r="E217" s="43"/>
      <c r="F217" s="43"/>
      <c r="G217" s="43"/>
      <c r="H217" s="43"/>
      <c r="I217" s="43"/>
      <c r="J217" s="17"/>
      <c r="K217" s="17"/>
      <c r="L217" s="17"/>
      <c r="M217" s="57"/>
      <c r="N217" s="57"/>
      <c r="O217" s="57"/>
      <c r="P217" s="44"/>
      <c r="Q217" s="44"/>
      <c r="R217" s="44"/>
      <c r="S217" s="45"/>
      <c r="T217" s="45"/>
      <c r="U217" s="45"/>
      <c r="V217" s="46"/>
      <c r="W217" s="46"/>
      <c r="X217" s="46"/>
      <c r="Y217" s="17">
        <f t="shared" si="6"/>
        <v>0</v>
      </c>
      <c r="Z217" s="17">
        <f t="shared" si="7"/>
        <v>0</v>
      </c>
      <c r="AA217" s="121">
        <v>9</v>
      </c>
      <c r="AB217" s="121">
        <v>6</v>
      </c>
      <c r="AC217" s="121">
        <v>18</v>
      </c>
      <c r="AD217" s="121">
        <v>12</v>
      </c>
    </row>
    <row r="218" spans="1:30" x14ac:dyDescent="0.25">
      <c r="A218" s="41" t="s">
        <v>538</v>
      </c>
      <c r="B218" s="16" t="s">
        <v>174</v>
      </c>
      <c r="C218" s="246">
        <v>8783</v>
      </c>
      <c r="D218" s="42">
        <v>63.655127756766092</v>
      </c>
      <c r="E218" s="43"/>
      <c r="F218" s="43"/>
      <c r="G218" s="43"/>
      <c r="H218" s="43"/>
      <c r="I218" s="43"/>
      <c r="J218" s="17"/>
      <c r="K218" s="17"/>
      <c r="L218" s="17"/>
      <c r="M218" s="57"/>
      <c r="N218" s="57"/>
      <c r="O218" s="57"/>
      <c r="P218" s="44"/>
      <c r="Q218" s="44"/>
      <c r="R218" s="44"/>
      <c r="S218" s="45"/>
      <c r="T218" s="45"/>
      <c r="U218" s="45"/>
      <c r="V218" s="46"/>
      <c r="W218" s="46"/>
      <c r="X218" s="46"/>
      <c r="Y218" s="17">
        <f t="shared" si="6"/>
        <v>0</v>
      </c>
      <c r="Z218" s="17">
        <f t="shared" si="7"/>
        <v>0</v>
      </c>
      <c r="AA218" s="121">
        <v>1</v>
      </c>
      <c r="AB218" s="121">
        <v>1</v>
      </c>
      <c r="AC218" s="121">
        <v>2</v>
      </c>
      <c r="AD218" s="121">
        <v>2</v>
      </c>
    </row>
    <row r="219" spans="1:30" x14ac:dyDescent="0.25">
      <c r="A219" s="41" t="s">
        <v>545</v>
      </c>
      <c r="B219" s="16" t="s">
        <v>180</v>
      </c>
      <c r="C219" s="246">
        <v>14314</v>
      </c>
      <c r="D219" s="42">
        <v>103.74126138111691</v>
      </c>
      <c r="E219" s="43"/>
      <c r="F219" s="43"/>
      <c r="G219" s="43"/>
      <c r="H219" s="43"/>
      <c r="I219" s="43"/>
      <c r="J219" s="17"/>
      <c r="K219" s="17"/>
      <c r="L219" s="17"/>
      <c r="M219" s="57"/>
      <c r="N219" s="57"/>
      <c r="O219" s="57"/>
      <c r="P219" s="44"/>
      <c r="Q219" s="44"/>
      <c r="R219" s="44"/>
      <c r="S219" s="45"/>
      <c r="T219" s="45"/>
      <c r="U219" s="45"/>
      <c r="V219" s="46"/>
      <c r="W219" s="46"/>
      <c r="X219" s="46"/>
      <c r="Y219" s="17">
        <f t="shared" si="6"/>
        <v>0</v>
      </c>
      <c r="Z219" s="17">
        <f t="shared" si="7"/>
        <v>0</v>
      </c>
      <c r="AA219" s="121">
        <v>9</v>
      </c>
      <c r="AB219" s="121">
        <v>5</v>
      </c>
      <c r="AC219" s="121">
        <v>17</v>
      </c>
      <c r="AD219" s="121">
        <v>10</v>
      </c>
    </row>
    <row r="220" spans="1:30" x14ac:dyDescent="0.25">
      <c r="A220" s="41" t="s">
        <v>563</v>
      </c>
      <c r="B220" s="16" t="s">
        <v>192</v>
      </c>
      <c r="C220" s="246">
        <v>6552</v>
      </c>
      <c r="D220" s="42">
        <v>47.485870097043311</v>
      </c>
      <c r="E220" s="43"/>
      <c r="F220" s="43"/>
      <c r="G220" s="43"/>
      <c r="H220" s="43"/>
      <c r="I220" s="43"/>
      <c r="J220" s="17"/>
      <c r="K220" s="17"/>
      <c r="L220" s="17"/>
      <c r="M220" s="57"/>
      <c r="N220" s="57"/>
      <c r="O220" s="57"/>
      <c r="P220" s="44"/>
      <c r="Q220" s="44"/>
      <c r="R220" s="44"/>
      <c r="S220" s="45"/>
      <c r="T220" s="45"/>
      <c r="U220" s="45"/>
      <c r="V220" s="46"/>
      <c r="W220" s="46"/>
      <c r="X220" s="46"/>
      <c r="Y220" s="17">
        <f t="shared" si="6"/>
        <v>0</v>
      </c>
      <c r="Z220" s="17">
        <f t="shared" si="7"/>
        <v>0</v>
      </c>
      <c r="AA220" s="121">
        <v>2</v>
      </c>
      <c r="AB220" s="121"/>
      <c r="AC220" s="121">
        <v>4</v>
      </c>
      <c r="AD220" s="121"/>
    </row>
    <row r="221" spans="1:30" x14ac:dyDescent="0.25">
      <c r="A221" s="41" t="s">
        <v>564</v>
      </c>
      <c r="B221" s="16" t="s">
        <v>193</v>
      </c>
      <c r="C221" s="246">
        <v>12000</v>
      </c>
      <c r="D221" s="42">
        <v>86.970458053192885</v>
      </c>
      <c r="E221" s="43"/>
      <c r="F221" s="43"/>
      <c r="G221" s="43"/>
      <c r="H221" s="43"/>
      <c r="I221" s="43"/>
      <c r="J221" s="17"/>
      <c r="K221" s="17"/>
      <c r="L221" s="17"/>
      <c r="M221" s="57"/>
      <c r="N221" s="57"/>
      <c r="O221" s="57"/>
      <c r="P221" s="44"/>
      <c r="Q221" s="44"/>
      <c r="R221" s="44"/>
      <c r="S221" s="45"/>
      <c r="T221" s="45"/>
      <c r="U221" s="45"/>
      <c r="V221" s="46"/>
      <c r="W221" s="46"/>
      <c r="X221" s="46"/>
      <c r="Y221" s="17">
        <f t="shared" si="6"/>
        <v>0</v>
      </c>
      <c r="Z221" s="17">
        <f t="shared" si="7"/>
        <v>0</v>
      </c>
      <c r="AA221" s="121">
        <v>15</v>
      </c>
      <c r="AB221" s="121">
        <v>1</v>
      </c>
      <c r="AC221" s="121">
        <v>29</v>
      </c>
      <c r="AD221" s="121">
        <v>2</v>
      </c>
    </row>
    <row r="222" spans="1:30" x14ac:dyDescent="0.25">
      <c r="A222" s="41" t="s">
        <v>577</v>
      </c>
      <c r="B222" s="16" t="s">
        <v>208</v>
      </c>
      <c r="C222" s="246">
        <v>14072</v>
      </c>
      <c r="D222" s="42">
        <v>101.98735714371085</v>
      </c>
      <c r="E222" s="43"/>
      <c r="F222" s="43"/>
      <c r="G222" s="43"/>
      <c r="H222" s="43"/>
      <c r="I222" s="43"/>
      <c r="J222" s="17"/>
      <c r="K222" s="17"/>
      <c r="L222" s="17"/>
      <c r="M222" s="57"/>
      <c r="N222" s="57"/>
      <c r="O222" s="57"/>
      <c r="P222" s="44"/>
      <c r="Q222" s="44"/>
      <c r="R222" s="44"/>
      <c r="S222" s="45"/>
      <c r="T222" s="45"/>
      <c r="U222" s="45"/>
      <c r="V222" s="46"/>
      <c r="W222" s="46"/>
      <c r="X222" s="46"/>
      <c r="Y222" s="17">
        <f t="shared" si="6"/>
        <v>0</v>
      </c>
      <c r="Z222" s="17">
        <f t="shared" si="7"/>
        <v>0</v>
      </c>
      <c r="AA222" s="121">
        <v>3</v>
      </c>
      <c r="AB222" s="121">
        <v>2</v>
      </c>
      <c r="AC222" s="121">
        <v>6</v>
      </c>
      <c r="AD222" s="121">
        <v>4</v>
      </c>
    </row>
    <row r="223" spans="1:30" x14ac:dyDescent="0.25">
      <c r="A223" s="41" t="s">
        <v>589</v>
      </c>
      <c r="B223" s="16" t="s">
        <v>219</v>
      </c>
      <c r="C223" s="246">
        <v>9807</v>
      </c>
      <c r="D223" s="42">
        <v>71.076606843971888</v>
      </c>
      <c r="E223" s="43"/>
      <c r="F223" s="43"/>
      <c r="G223" s="43"/>
      <c r="H223" s="43"/>
      <c r="I223" s="43"/>
      <c r="J223" s="17"/>
      <c r="K223" s="17"/>
      <c r="L223" s="17"/>
      <c r="M223" s="57"/>
      <c r="N223" s="57"/>
      <c r="O223" s="57"/>
      <c r="P223" s="44"/>
      <c r="Q223" s="44"/>
      <c r="R223" s="44"/>
      <c r="S223" s="45"/>
      <c r="T223" s="45"/>
      <c r="U223" s="45"/>
      <c r="V223" s="46"/>
      <c r="W223" s="46"/>
      <c r="X223" s="46"/>
      <c r="Y223" s="17">
        <f t="shared" si="6"/>
        <v>0</v>
      </c>
      <c r="Z223" s="17">
        <f t="shared" si="7"/>
        <v>0</v>
      </c>
      <c r="AA223" s="121">
        <v>3</v>
      </c>
      <c r="AB223" s="121">
        <v>2</v>
      </c>
      <c r="AC223" s="121">
        <v>4</v>
      </c>
      <c r="AD223" s="121">
        <v>2</v>
      </c>
    </row>
    <row r="224" spans="1:30" x14ac:dyDescent="0.25">
      <c r="A224" s="41" t="s">
        <v>593</v>
      </c>
      <c r="B224" s="16" t="s">
        <v>222</v>
      </c>
      <c r="C224" s="246">
        <v>20230</v>
      </c>
      <c r="D224" s="42">
        <v>146.617697201341</v>
      </c>
      <c r="E224" s="43"/>
      <c r="F224" s="43"/>
      <c r="G224" s="43"/>
      <c r="H224" s="43"/>
      <c r="I224" s="43"/>
      <c r="J224" s="17"/>
      <c r="K224" s="17"/>
      <c r="L224" s="17"/>
      <c r="M224" s="57"/>
      <c r="N224" s="57"/>
      <c r="O224" s="57"/>
      <c r="P224" s="44"/>
      <c r="Q224" s="44"/>
      <c r="R224" s="44"/>
      <c r="S224" s="45"/>
      <c r="T224" s="45"/>
      <c r="U224" s="45"/>
      <c r="V224" s="46"/>
      <c r="W224" s="46"/>
      <c r="X224" s="46"/>
      <c r="Y224" s="17">
        <f t="shared" si="6"/>
        <v>0</v>
      </c>
      <c r="Z224" s="17">
        <f t="shared" si="7"/>
        <v>0</v>
      </c>
      <c r="AA224" s="121">
        <v>4</v>
      </c>
      <c r="AB224" s="121">
        <v>2</v>
      </c>
      <c r="AC224" s="121">
        <v>10</v>
      </c>
      <c r="AD224" s="121">
        <v>3</v>
      </c>
    </row>
    <row r="225" spans="1:30" x14ac:dyDescent="0.25">
      <c r="A225" s="41" t="s">
        <v>613</v>
      </c>
      <c r="B225" s="16" t="s">
        <v>241</v>
      </c>
      <c r="C225" s="246">
        <v>11370</v>
      </c>
      <c r="D225" s="42">
        <v>82.404509005400257</v>
      </c>
      <c r="E225" s="43"/>
      <c r="F225" s="43"/>
      <c r="G225" s="43"/>
      <c r="H225" s="43"/>
      <c r="I225" s="43"/>
      <c r="J225" s="17"/>
      <c r="K225" s="17"/>
      <c r="L225" s="17"/>
      <c r="M225" s="57"/>
      <c r="N225" s="57"/>
      <c r="O225" s="57"/>
      <c r="P225" s="44"/>
      <c r="Q225" s="44"/>
      <c r="R225" s="44"/>
      <c r="S225" s="45"/>
      <c r="T225" s="45"/>
      <c r="U225" s="45"/>
      <c r="V225" s="46"/>
      <c r="W225" s="46"/>
      <c r="X225" s="46"/>
      <c r="Y225" s="17">
        <f t="shared" si="6"/>
        <v>0</v>
      </c>
      <c r="Z225" s="17">
        <f t="shared" si="7"/>
        <v>0</v>
      </c>
      <c r="AA225" s="121">
        <v>6</v>
      </c>
      <c r="AB225" s="121">
        <v>5</v>
      </c>
      <c r="AC225" s="121">
        <v>12</v>
      </c>
      <c r="AD225" s="121">
        <v>10</v>
      </c>
    </row>
    <row r="226" spans="1:30" x14ac:dyDescent="0.25">
      <c r="A226" s="41" t="s">
        <v>621</v>
      </c>
      <c r="B226" s="16" t="s">
        <v>250</v>
      </c>
      <c r="C226" s="246">
        <v>77893</v>
      </c>
      <c r="D226" s="42">
        <v>564.53249076144607</v>
      </c>
      <c r="E226" s="43"/>
      <c r="F226" s="43"/>
      <c r="G226" s="43"/>
      <c r="H226" s="43"/>
      <c r="I226" s="43"/>
      <c r="J226" s="17"/>
      <c r="K226" s="17"/>
      <c r="L226" s="17"/>
      <c r="M226" s="57"/>
      <c r="N226" s="57"/>
      <c r="O226" s="57"/>
      <c r="P226" s="44"/>
      <c r="Q226" s="44"/>
      <c r="R226" s="44"/>
      <c r="S226" s="45"/>
      <c r="T226" s="45"/>
      <c r="U226" s="45"/>
      <c r="V226" s="46"/>
      <c r="W226" s="46"/>
      <c r="X226" s="46"/>
      <c r="Y226" s="17">
        <f t="shared" si="6"/>
        <v>0</v>
      </c>
      <c r="Z226" s="17">
        <f t="shared" si="7"/>
        <v>0</v>
      </c>
      <c r="AA226" s="121">
        <v>8</v>
      </c>
      <c r="AB226" s="121">
        <v>5</v>
      </c>
      <c r="AC226" s="121">
        <v>19</v>
      </c>
      <c r="AD226" s="121">
        <v>11</v>
      </c>
    </row>
    <row r="227" spans="1:30" s="32" customFormat="1" x14ac:dyDescent="0.25">
      <c r="A227" s="47" t="s">
        <v>630</v>
      </c>
      <c r="B227" s="16" t="s">
        <v>257</v>
      </c>
      <c r="C227" s="246">
        <v>7128</v>
      </c>
      <c r="D227" s="42">
        <v>51.660452083596574</v>
      </c>
      <c r="E227" s="43"/>
      <c r="F227" s="43"/>
      <c r="G227" s="43"/>
      <c r="H227" s="43"/>
      <c r="I227" s="43"/>
      <c r="J227" s="17"/>
      <c r="K227" s="17"/>
      <c r="L227" s="17"/>
      <c r="M227" s="57"/>
      <c r="N227" s="57"/>
      <c r="O227" s="57"/>
      <c r="P227" s="44"/>
      <c r="Q227" s="44"/>
      <c r="R227" s="44"/>
      <c r="S227" s="45"/>
      <c r="T227" s="45"/>
      <c r="U227" s="45"/>
      <c r="V227" s="46"/>
      <c r="W227" s="46"/>
      <c r="X227" s="46"/>
      <c r="Y227" s="17">
        <f t="shared" si="6"/>
        <v>0</v>
      </c>
      <c r="Z227" s="17">
        <f t="shared" si="7"/>
        <v>0</v>
      </c>
      <c r="AA227" s="121">
        <v>4</v>
      </c>
      <c r="AB227" s="121">
        <v>3</v>
      </c>
      <c r="AC227" s="121">
        <v>8</v>
      </c>
      <c r="AD227" s="121">
        <v>6</v>
      </c>
    </row>
    <row r="228" spans="1:30" x14ac:dyDescent="0.25">
      <c r="A228" s="41" t="s">
        <v>657</v>
      </c>
      <c r="B228" s="16" t="s">
        <v>281</v>
      </c>
      <c r="C228" s="246">
        <v>35102</v>
      </c>
      <c r="D228" s="42">
        <v>254.40308488193136</v>
      </c>
      <c r="E228" s="43"/>
      <c r="F228" s="43"/>
      <c r="G228" s="43"/>
      <c r="H228" s="43"/>
      <c r="I228" s="43"/>
      <c r="J228" s="17"/>
      <c r="K228" s="17"/>
      <c r="L228" s="17"/>
      <c r="M228" s="57"/>
      <c r="N228" s="57"/>
      <c r="O228" s="57"/>
      <c r="P228" s="44"/>
      <c r="Q228" s="44"/>
      <c r="R228" s="44"/>
      <c r="S228" s="45"/>
      <c r="T228" s="45"/>
      <c r="U228" s="45"/>
      <c r="V228" s="46"/>
      <c r="W228" s="46"/>
      <c r="X228" s="46"/>
      <c r="Y228" s="17">
        <f t="shared" si="6"/>
        <v>0</v>
      </c>
      <c r="Z228" s="17">
        <f t="shared" si="7"/>
        <v>0</v>
      </c>
      <c r="AA228" s="121">
        <v>11</v>
      </c>
      <c r="AB228" s="121">
        <v>9</v>
      </c>
      <c r="AC228" s="121">
        <v>23</v>
      </c>
      <c r="AD228" s="121">
        <v>19</v>
      </c>
    </row>
    <row r="229" spans="1:30" x14ac:dyDescent="0.25">
      <c r="A229" s="41" t="s">
        <v>665</v>
      </c>
      <c r="B229" s="16" t="s">
        <v>289</v>
      </c>
      <c r="C229" s="246">
        <v>9288</v>
      </c>
      <c r="D229" s="42">
        <v>67.315134533171289</v>
      </c>
      <c r="E229" s="43"/>
      <c r="F229" s="43"/>
      <c r="G229" s="43"/>
      <c r="H229" s="43"/>
      <c r="I229" s="43"/>
      <c r="J229" s="17"/>
      <c r="K229" s="17"/>
      <c r="L229" s="17"/>
      <c r="M229" s="57"/>
      <c r="N229" s="57"/>
      <c r="O229" s="57"/>
      <c r="P229" s="44"/>
      <c r="Q229" s="44"/>
      <c r="R229" s="44"/>
      <c r="S229" s="45"/>
      <c r="T229" s="45"/>
      <c r="U229" s="45"/>
      <c r="V229" s="46"/>
      <c r="W229" s="46"/>
      <c r="X229" s="46"/>
      <c r="Y229" s="17">
        <f t="shared" si="6"/>
        <v>0</v>
      </c>
      <c r="Z229" s="17">
        <f t="shared" si="7"/>
        <v>0</v>
      </c>
      <c r="AA229" s="121">
        <v>9</v>
      </c>
      <c r="AB229" s="121">
        <v>9</v>
      </c>
      <c r="AC229" s="121">
        <v>21</v>
      </c>
      <c r="AD229" s="121">
        <v>21</v>
      </c>
    </row>
    <row r="230" spans="1:30" x14ac:dyDescent="0.25">
      <c r="A230" s="41" t="s">
        <v>701</v>
      </c>
      <c r="B230" s="16" t="s">
        <v>324</v>
      </c>
      <c r="C230" s="246">
        <v>11485</v>
      </c>
      <c r="D230" s="42">
        <v>83.237975895076687</v>
      </c>
      <c r="E230" s="43"/>
      <c r="F230" s="43"/>
      <c r="G230" s="43"/>
      <c r="H230" s="43"/>
      <c r="I230" s="43"/>
      <c r="J230" s="17"/>
      <c r="K230" s="17"/>
      <c r="L230" s="17"/>
      <c r="M230" s="57"/>
      <c r="N230" s="57"/>
      <c r="O230" s="57"/>
      <c r="P230" s="44"/>
      <c r="Q230" s="44"/>
      <c r="R230" s="44"/>
      <c r="S230" s="45"/>
      <c r="T230" s="45"/>
      <c r="U230" s="45"/>
      <c r="V230" s="46"/>
      <c r="W230" s="46"/>
      <c r="X230" s="46"/>
      <c r="Y230" s="17">
        <f t="shared" si="6"/>
        <v>0</v>
      </c>
      <c r="Z230" s="17">
        <f t="shared" si="7"/>
        <v>0</v>
      </c>
      <c r="AA230" s="121">
        <v>7</v>
      </c>
      <c r="AB230" s="121">
        <v>5</v>
      </c>
      <c r="AC230" s="121">
        <v>14</v>
      </c>
      <c r="AD230" s="121">
        <v>10</v>
      </c>
    </row>
    <row r="231" spans="1:30" x14ac:dyDescent="0.25">
      <c r="A231" s="41" t="s">
        <v>703</v>
      </c>
      <c r="B231" s="16" t="s">
        <v>326</v>
      </c>
      <c r="C231" s="246">
        <v>8314</v>
      </c>
      <c r="D231" s="42">
        <v>60.256032354520471</v>
      </c>
      <c r="E231" s="43"/>
      <c r="F231" s="43"/>
      <c r="G231" s="43"/>
      <c r="H231" s="43"/>
      <c r="I231" s="43"/>
      <c r="J231" s="17"/>
      <c r="K231" s="17"/>
      <c r="L231" s="17"/>
      <c r="M231" s="57"/>
      <c r="N231" s="57"/>
      <c r="O231" s="57"/>
      <c r="P231" s="44"/>
      <c r="Q231" s="44"/>
      <c r="R231" s="44"/>
      <c r="S231" s="45"/>
      <c r="T231" s="45"/>
      <c r="U231" s="45"/>
      <c r="V231" s="46"/>
      <c r="W231" s="46"/>
      <c r="X231" s="46"/>
      <c r="Y231" s="17">
        <f t="shared" si="6"/>
        <v>0</v>
      </c>
      <c r="Z231" s="17">
        <f t="shared" si="7"/>
        <v>0</v>
      </c>
      <c r="AA231" s="121">
        <v>4</v>
      </c>
      <c r="AB231" s="121"/>
      <c r="AC231" s="121">
        <v>8</v>
      </c>
      <c r="AD231" s="121"/>
    </row>
    <row r="232" spans="1:30" x14ac:dyDescent="0.25">
      <c r="A232" s="41" t="s">
        <v>364</v>
      </c>
      <c r="B232" s="16" t="s">
        <v>2</v>
      </c>
      <c r="C232" s="246">
        <v>53348</v>
      </c>
      <c r="D232" s="42">
        <v>386.64166635181112</v>
      </c>
      <c r="E232" s="43"/>
      <c r="F232" s="43"/>
      <c r="G232" s="43"/>
      <c r="H232" s="43"/>
      <c r="I232" s="43"/>
      <c r="J232" s="17"/>
      <c r="K232" s="17"/>
      <c r="L232" s="17"/>
      <c r="M232" s="57"/>
      <c r="N232" s="57"/>
      <c r="O232" s="57"/>
      <c r="P232" s="44"/>
      <c r="Q232" s="44"/>
      <c r="R232" s="44"/>
      <c r="S232" s="45"/>
      <c r="T232" s="45"/>
      <c r="U232" s="45"/>
      <c r="V232" s="46"/>
      <c r="W232" s="46"/>
      <c r="X232" s="46"/>
      <c r="Y232" s="17">
        <f t="shared" si="6"/>
        <v>0</v>
      </c>
      <c r="Z232" s="17">
        <f t="shared" si="7"/>
        <v>0</v>
      </c>
      <c r="AA232" s="121">
        <v>6</v>
      </c>
      <c r="AB232" s="121">
        <v>2</v>
      </c>
      <c r="AC232" s="121">
        <v>11</v>
      </c>
      <c r="AD232" s="121">
        <v>4</v>
      </c>
    </row>
    <row r="233" spans="1:30" x14ac:dyDescent="0.25">
      <c r="A233" s="41" t="s">
        <v>390</v>
      </c>
      <c r="B233" s="16" t="s">
        <v>25</v>
      </c>
      <c r="C233" s="246">
        <v>37333</v>
      </c>
      <c r="D233" s="42">
        <v>270.57234254165417</v>
      </c>
      <c r="E233" s="43"/>
      <c r="F233" s="43"/>
      <c r="G233" s="43"/>
      <c r="H233" s="43"/>
      <c r="I233" s="43"/>
      <c r="J233" s="17"/>
      <c r="K233" s="17"/>
      <c r="L233" s="17"/>
      <c r="M233" s="57"/>
      <c r="N233" s="57"/>
      <c r="O233" s="57"/>
      <c r="P233" s="44"/>
      <c r="Q233" s="44"/>
      <c r="R233" s="44"/>
      <c r="S233" s="45"/>
      <c r="T233" s="45"/>
      <c r="U233" s="45"/>
      <c r="V233" s="46"/>
      <c r="W233" s="46"/>
      <c r="X233" s="46"/>
      <c r="Y233" s="17">
        <f t="shared" si="6"/>
        <v>0</v>
      </c>
      <c r="Z233" s="17">
        <f t="shared" si="7"/>
        <v>0</v>
      </c>
      <c r="AA233" s="121">
        <v>17</v>
      </c>
      <c r="AB233" s="121">
        <v>17</v>
      </c>
      <c r="AC233" s="121">
        <v>34</v>
      </c>
      <c r="AD233" s="121">
        <v>34</v>
      </c>
    </row>
    <row r="234" spans="1:30" x14ac:dyDescent="0.25">
      <c r="A234" s="41" t="s">
        <v>392</v>
      </c>
      <c r="B234" s="16" t="s">
        <v>28</v>
      </c>
      <c r="C234" s="246">
        <v>6247</v>
      </c>
      <c r="D234" s="42">
        <v>45.275370954857991</v>
      </c>
      <c r="E234" s="43"/>
      <c r="F234" s="43"/>
      <c r="G234" s="43"/>
      <c r="H234" s="43"/>
      <c r="I234" s="43"/>
      <c r="J234" s="17"/>
      <c r="K234" s="17"/>
      <c r="L234" s="17"/>
      <c r="M234" s="57"/>
      <c r="N234" s="57"/>
      <c r="O234" s="57"/>
      <c r="P234" s="44"/>
      <c r="Q234" s="44"/>
      <c r="R234" s="44"/>
      <c r="S234" s="45"/>
      <c r="T234" s="45"/>
      <c r="U234" s="45"/>
      <c r="V234" s="46"/>
      <c r="W234" s="46"/>
      <c r="X234" s="46"/>
      <c r="Y234" s="17">
        <f t="shared" si="6"/>
        <v>0</v>
      </c>
      <c r="Z234" s="17">
        <f t="shared" si="7"/>
        <v>0</v>
      </c>
      <c r="AA234" s="121"/>
      <c r="AB234" s="121"/>
      <c r="AC234" s="121"/>
      <c r="AD234" s="121"/>
    </row>
    <row r="235" spans="1:30" x14ac:dyDescent="0.25">
      <c r="A235" s="41" t="s">
        <v>427</v>
      </c>
      <c r="B235" s="16" t="s">
        <v>62</v>
      </c>
      <c r="C235" s="246">
        <v>15874</v>
      </c>
      <c r="D235" s="42">
        <v>115.04742092803198</v>
      </c>
      <c r="E235" s="43"/>
      <c r="F235" s="43"/>
      <c r="G235" s="43"/>
      <c r="H235" s="43"/>
      <c r="I235" s="43"/>
      <c r="J235" s="17"/>
      <c r="K235" s="17"/>
      <c r="L235" s="17"/>
      <c r="M235" s="57"/>
      <c r="N235" s="57"/>
      <c r="O235" s="57"/>
      <c r="P235" s="44"/>
      <c r="Q235" s="44"/>
      <c r="R235" s="44"/>
      <c r="S235" s="45"/>
      <c r="T235" s="45"/>
      <c r="U235" s="45"/>
      <c r="V235" s="46"/>
      <c r="W235" s="46"/>
      <c r="X235" s="46"/>
      <c r="Y235" s="17">
        <f t="shared" si="6"/>
        <v>0</v>
      </c>
      <c r="Z235" s="17">
        <f t="shared" si="7"/>
        <v>0</v>
      </c>
      <c r="AA235" s="121">
        <v>6</v>
      </c>
      <c r="AB235" s="121"/>
      <c r="AC235" s="121">
        <v>13</v>
      </c>
      <c r="AD235" s="121"/>
    </row>
    <row r="236" spans="1:30" x14ac:dyDescent="0.25">
      <c r="A236" s="41" t="s">
        <v>437</v>
      </c>
      <c r="B236" s="16" t="s">
        <v>73</v>
      </c>
      <c r="C236" s="246">
        <v>19757</v>
      </c>
      <c r="D236" s="42">
        <v>143.18961164641098</v>
      </c>
      <c r="E236" s="43"/>
      <c r="F236" s="43"/>
      <c r="G236" s="43"/>
      <c r="H236" s="43"/>
      <c r="I236" s="43"/>
      <c r="J236" s="17"/>
      <c r="K236" s="17"/>
      <c r="L236" s="17"/>
      <c r="M236" s="57"/>
      <c r="N236" s="57"/>
      <c r="O236" s="57"/>
      <c r="P236" s="44"/>
      <c r="Q236" s="44"/>
      <c r="R236" s="44"/>
      <c r="S236" s="45"/>
      <c r="T236" s="45"/>
      <c r="U236" s="45"/>
      <c r="V236" s="46"/>
      <c r="W236" s="46"/>
      <c r="X236" s="46"/>
      <c r="Y236" s="17">
        <f t="shared" si="6"/>
        <v>0</v>
      </c>
      <c r="Z236" s="17">
        <f t="shared" si="7"/>
        <v>0</v>
      </c>
      <c r="AA236" s="121">
        <v>6</v>
      </c>
      <c r="AB236" s="121">
        <v>3</v>
      </c>
      <c r="AC236" s="121">
        <v>9</v>
      </c>
      <c r="AD236" s="121">
        <v>4</v>
      </c>
    </row>
    <row r="237" spans="1:30" x14ac:dyDescent="0.25">
      <c r="A237" s="41" t="s">
        <v>447</v>
      </c>
      <c r="B237" s="16" t="s">
        <v>84</v>
      </c>
      <c r="C237" s="246">
        <v>9733</v>
      </c>
      <c r="D237" s="42">
        <v>70.540289019310521</v>
      </c>
      <c r="E237" s="43"/>
      <c r="F237" s="43"/>
      <c r="G237" s="43"/>
      <c r="H237" s="43"/>
      <c r="I237" s="43"/>
      <c r="J237" s="17"/>
      <c r="K237" s="17"/>
      <c r="L237" s="17"/>
      <c r="M237" s="57"/>
      <c r="N237" s="57"/>
      <c r="O237" s="57"/>
      <c r="P237" s="44"/>
      <c r="Q237" s="44"/>
      <c r="R237" s="44"/>
      <c r="S237" s="45"/>
      <c r="T237" s="45"/>
      <c r="U237" s="45"/>
      <c r="V237" s="46"/>
      <c r="W237" s="46"/>
      <c r="X237" s="46"/>
      <c r="Y237" s="17">
        <f t="shared" si="6"/>
        <v>0</v>
      </c>
      <c r="Z237" s="17">
        <f t="shared" si="7"/>
        <v>0</v>
      </c>
      <c r="AA237" s="121">
        <v>6</v>
      </c>
      <c r="AB237" s="121">
        <v>4</v>
      </c>
      <c r="AC237" s="121">
        <v>12</v>
      </c>
      <c r="AD237" s="121">
        <v>4</v>
      </c>
    </row>
    <row r="238" spans="1:30" x14ac:dyDescent="0.25">
      <c r="A238" s="41" t="s">
        <v>595</v>
      </c>
      <c r="B238" s="16" t="s">
        <v>224</v>
      </c>
      <c r="C238" s="246">
        <v>29644</v>
      </c>
      <c r="D238" s="42">
        <v>214.84602154407082</v>
      </c>
      <c r="E238" s="43"/>
      <c r="F238" s="43"/>
      <c r="G238" s="43"/>
      <c r="H238" s="43"/>
      <c r="I238" s="43"/>
      <c r="J238" s="17"/>
      <c r="K238" s="17"/>
      <c r="L238" s="17"/>
      <c r="M238" s="57"/>
      <c r="N238" s="57"/>
      <c r="O238" s="57"/>
      <c r="P238" s="44"/>
      <c r="Q238" s="44"/>
      <c r="R238" s="44"/>
      <c r="S238" s="45"/>
      <c r="T238" s="45"/>
      <c r="U238" s="45"/>
      <c r="V238" s="46"/>
      <c r="W238" s="46"/>
      <c r="X238" s="46"/>
      <c r="Y238" s="17">
        <f t="shared" si="6"/>
        <v>0</v>
      </c>
      <c r="Z238" s="17">
        <f t="shared" si="7"/>
        <v>0</v>
      </c>
      <c r="AA238" s="121">
        <v>7</v>
      </c>
      <c r="AB238" s="121">
        <v>2</v>
      </c>
      <c r="AC238" s="121">
        <v>11</v>
      </c>
      <c r="AD238" s="121">
        <v>2</v>
      </c>
    </row>
    <row r="239" spans="1:30" x14ac:dyDescent="0.25">
      <c r="A239" s="41" t="s">
        <v>601</v>
      </c>
      <c r="B239" s="16" t="s">
        <v>230</v>
      </c>
      <c r="C239" s="246">
        <v>11500</v>
      </c>
      <c r="D239" s="42">
        <v>83.346688967643175</v>
      </c>
      <c r="E239" s="43"/>
      <c r="F239" s="43"/>
      <c r="G239" s="43"/>
      <c r="H239" s="43"/>
      <c r="I239" s="43"/>
      <c r="J239" s="17"/>
      <c r="K239" s="17"/>
      <c r="L239" s="17"/>
      <c r="M239" s="57"/>
      <c r="N239" s="57"/>
      <c r="O239" s="57"/>
      <c r="P239" s="44"/>
      <c r="Q239" s="44"/>
      <c r="R239" s="44"/>
      <c r="S239" s="45"/>
      <c r="T239" s="45"/>
      <c r="U239" s="45"/>
      <c r="V239" s="46"/>
      <c r="W239" s="46"/>
      <c r="X239" s="46"/>
      <c r="Y239" s="17">
        <f t="shared" si="6"/>
        <v>0</v>
      </c>
      <c r="Z239" s="17">
        <f t="shared" si="7"/>
        <v>0</v>
      </c>
      <c r="AA239" s="121">
        <v>1</v>
      </c>
      <c r="AB239" s="121"/>
      <c r="AC239" s="121">
        <v>2</v>
      </c>
      <c r="AD239" s="121"/>
    </row>
    <row r="240" spans="1:30" x14ac:dyDescent="0.25">
      <c r="A240" s="41" t="s">
        <v>633</v>
      </c>
      <c r="B240" s="16" t="s">
        <v>260</v>
      </c>
      <c r="C240" s="246">
        <v>14455</v>
      </c>
      <c r="D240" s="42">
        <v>104.76316426324192</v>
      </c>
      <c r="E240" s="43"/>
      <c r="F240" s="43"/>
      <c r="G240" s="43"/>
      <c r="H240" s="43"/>
      <c r="I240" s="43"/>
      <c r="J240" s="17"/>
      <c r="K240" s="17"/>
      <c r="L240" s="17"/>
      <c r="M240" s="57"/>
      <c r="N240" s="57"/>
      <c r="O240" s="57"/>
      <c r="P240" s="44"/>
      <c r="Q240" s="44"/>
      <c r="R240" s="44"/>
      <c r="S240" s="45"/>
      <c r="T240" s="45"/>
      <c r="U240" s="45"/>
      <c r="V240" s="46"/>
      <c r="W240" s="46"/>
      <c r="X240" s="46"/>
      <c r="Y240" s="17">
        <f t="shared" si="6"/>
        <v>0</v>
      </c>
      <c r="Z240" s="17">
        <f t="shared" si="7"/>
        <v>0</v>
      </c>
      <c r="AA240" s="121">
        <v>1</v>
      </c>
      <c r="AB240" s="121">
        <v>1</v>
      </c>
      <c r="AC240" s="121">
        <v>3</v>
      </c>
      <c r="AD240" s="121">
        <v>3</v>
      </c>
    </row>
    <row r="241" spans="1:30" x14ac:dyDescent="0.25">
      <c r="A241" s="41" t="s">
        <v>648</v>
      </c>
      <c r="B241" s="16" t="s">
        <v>272</v>
      </c>
      <c r="C241" s="246">
        <v>13671</v>
      </c>
      <c r="D241" s="42">
        <v>99.081094337099984</v>
      </c>
      <c r="E241" s="43"/>
      <c r="F241" s="43"/>
      <c r="G241" s="43"/>
      <c r="H241" s="43"/>
      <c r="I241" s="43"/>
      <c r="J241" s="17"/>
      <c r="K241" s="17"/>
      <c r="L241" s="17"/>
      <c r="M241" s="57"/>
      <c r="N241" s="57"/>
      <c r="O241" s="57"/>
      <c r="P241" s="44"/>
      <c r="Q241" s="44"/>
      <c r="R241" s="44"/>
      <c r="S241" s="45"/>
      <c r="T241" s="45"/>
      <c r="U241" s="45"/>
      <c r="V241" s="46"/>
      <c r="W241" s="46"/>
      <c r="X241" s="46"/>
      <c r="Y241" s="17">
        <f t="shared" si="6"/>
        <v>0</v>
      </c>
      <c r="Z241" s="17">
        <f t="shared" si="7"/>
        <v>0</v>
      </c>
      <c r="AA241" s="121">
        <v>5</v>
      </c>
      <c r="AB241" s="121">
        <v>3</v>
      </c>
      <c r="AC241" s="121">
        <v>9</v>
      </c>
      <c r="AD241" s="121">
        <v>5</v>
      </c>
    </row>
    <row r="242" spans="1:30" x14ac:dyDescent="0.25">
      <c r="A242" s="41" t="s">
        <v>666</v>
      </c>
      <c r="B242" s="16" t="s">
        <v>290</v>
      </c>
      <c r="C242" s="246">
        <v>20222</v>
      </c>
      <c r="D242" s="42">
        <v>146.5597168959722</v>
      </c>
      <c r="E242" s="43"/>
      <c r="F242" s="43"/>
      <c r="G242" s="43"/>
      <c r="H242" s="43"/>
      <c r="I242" s="43"/>
      <c r="J242" s="17"/>
      <c r="K242" s="17"/>
      <c r="L242" s="17"/>
      <c r="M242" s="57"/>
      <c r="N242" s="57"/>
      <c r="O242" s="57"/>
      <c r="P242" s="44"/>
      <c r="Q242" s="44"/>
      <c r="R242" s="44"/>
      <c r="S242" s="45"/>
      <c r="T242" s="45"/>
      <c r="U242" s="45"/>
      <c r="V242" s="46"/>
      <c r="W242" s="46"/>
      <c r="X242" s="46"/>
      <c r="Y242" s="17">
        <f t="shared" si="6"/>
        <v>0</v>
      </c>
      <c r="Z242" s="17">
        <f t="shared" si="7"/>
        <v>0</v>
      </c>
      <c r="AA242" s="121">
        <v>5</v>
      </c>
      <c r="AB242" s="121">
        <v>2</v>
      </c>
      <c r="AC242" s="121">
        <v>10</v>
      </c>
      <c r="AD242" s="121">
        <v>4</v>
      </c>
    </row>
    <row r="243" spans="1:30" x14ac:dyDescent="0.25">
      <c r="A243" s="41" t="s">
        <v>682</v>
      </c>
      <c r="B243" s="16" t="s">
        <v>305</v>
      </c>
      <c r="C243" s="246">
        <v>12863</v>
      </c>
      <c r="D243" s="42">
        <v>93.225083494851674</v>
      </c>
      <c r="E243" s="43"/>
      <c r="F243" s="43"/>
      <c r="G243" s="43"/>
      <c r="H243" s="43"/>
      <c r="I243" s="43"/>
      <c r="J243" s="17"/>
      <c r="K243" s="17"/>
      <c r="L243" s="17"/>
      <c r="M243" s="57"/>
      <c r="N243" s="57"/>
      <c r="O243" s="57"/>
      <c r="P243" s="44"/>
      <c r="Q243" s="44"/>
      <c r="R243" s="44"/>
      <c r="S243" s="45"/>
      <c r="T243" s="45"/>
      <c r="U243" s="45"/>
      <c r="V243" s="46"/>
      <c r="W243" s="46"/>
      <c r="X243" s="46"/>
      <c r="Y243" s="17">
        <f t="shared" si="6"/>
        <v>0</v>
      </c>
      <c r="Z243" s="17">
        <f t="shared" si="7"/>
        <v>0</v>
      </c>
      <c r="AA243" s="121">
        <v>2</v>
      </c>
      <c r="AB243" s="121"/>
      <c r="AC243" s="121">
        <v>2</v>
      </c>
      <c r="AD243" s="121"/>
    </row>
    <row r="244" spans="1:30" x14ac:dyDescent="0.25">
      <c r="A244" s="41" t="s">
        <v>687</v>
      </c>
      <c r="B244" s="16" t="s">
        <v>309</v>
      </c>
      <c r="C244" s="246">
        <v>37616</v>
      </c>
      <c r="D244" s="42">
        <v>272.62339584407528</v>
      </c>
      <c r="E244" s="43"/>
      <c r="F244" s="43"/>
      <c r="G244" s="43"/>
      <c r="H244" s="43"/>
      <c r="I244" s="43"/>
      <c r="J244" s="17"/>
      <c r="K244" s="17"/>
      <c r="L244" s="17"/>
      <c r="M244" s="57"/>
      <c r="N244" s="57"/>
      <c r="O244" s="57"/>
      <c r="P244" s="44"/>
      <c r="Q244" s="44"/>
      <c r="R244" s="44"/>
      <c r="S244" s="45"/>
      <c r="T244" s="45"/>
      <c r="U244" s="45"/>
      <c r="V244" s="46"/>
      <c r="W244" s="46"/>
      <c r="X244" s="46"/>
      <c r="Y244" s="17">
        <f t="shared" si="6"/>
        <v>0</v>
      </c>
      <c r="Z244" s="17">
        <f t="shared" si="7"/>
        <v>0</v>
      </c>
      <c r="AA244" s="121">
        <v>10</v>
      </c>
      <c r="AB244" s="121">
        <v>4</v>
      </c>
      <c r="AC244" s="121">
        <v>23</v>
      </c>
      <c r="AD244" s="121">
        <v>7</v>
      </c>
    </row>
    <row r="245" spans="1:30" x14ac:dyDescent="0.25">
      <c r="A245" s="41" t="s">
        <v>722</v>
      </c>
      <c r="B245" s="16" t="s">
        <v>35</v>
      </c>
      <c r="C245" s="246">
        <v>338332</v>
      </c>
      <c r="D245" s="42">
        <v>2452.0740845044047</v>
      </c>
      <c r="E245" s="43">
        <v>1</v>
      </c>
      <c r="F245" s="43">
        <v>1</v>
      </c>
      <c r="G245" s="43" t="s">
        <v>1003</v>
      </c>
      <c r="H245" s="43" t="s">
        <v>1003</v>
      </c>
      <c r="I245" s="43" t="s">
        <v>1003</v>
      </c>
      <c r="J245" s="17"/>
      <c r="K245" s="17"/>
      <c r="L245" s="17"/>
      <c r="M245" s="57"/>
      <c r="N245" s="57"/>
      <c r="O245" s="57"/>
      <c r="P245" s="44">
        <v>3</v>
      </c>
      <c r="Q245" s="358">
        <v>6</v>
      </c>
      <c r="R245" s="44">
        <v>111.95</v>
      </c>
      <c r="S245" s="45"/>
      <c r="T245" s="45"/>
      <c r="U245" s="45"/>
      <c r="V245" s="46"/>
      <c r="W245" s="46"/>
      <c r="X245" s="46"/>
      <c r="Y245" s="17">
        <f t="shared" si="6"/>
        <v>7</v>
      </c>
      <c r="Z245" s="17">
        <f>L245+O245+R245+U245+X245</f>
        <v>111.95</v>
      </c>
      <c r="AA245" s="121">
        <v>135</v>
      </c>
      <c r="AB245" s="121">
        <v>19</v>
      </c>
      <c r="AC245" s="121">
        <v>258</v>
      </c>
      <c r="AD245" s="121">
        <v>37</v>
      </c>
    </row>
    <row r="246" spans="1:30" x14ac:dyDescent="0.25">
      <c r="A246" s="41" t="s">
        <v>406</v>
      </c>
      <c r="B246" s="16" t="s">
        <v>44</v>
      </c>
      <c r="C246" s="246">
        <v>9253</v>
      </c>
      <c r="D246" s="42">
        <v>67.061470697182813</v>
      </c>
      <c r="E246" s="43"/>
      <c r="F246" s="43"/>
      <c r="G246" s="43"/>
      <c r="H246" s="43"/>
      <c r="I246" s="43"/>
      <c r="J246" s="17"/>
      <c r="K246" s="17"/>
      <c r="L246" s="17"/>
      <c r="M246" s="57"/>
      <c r="N246" s="57"/>
      <c r="O246" s="57"/>
      <c r="P246" s="44"/>
      <c r="Q246" s="44"/>
      <c r="R246" s="44"/>
      <c r="S246" s="45"/>
      <c r="T246" s="45"/>
      <c r="U246" s="45"/>
      <c r="V246" s="46"/>
      <c r="W246" s="46"/>
      <c r="X246" s="46"/>
      <c r="Y246" s="17">
        <f t="shared" si="6"/>
        <v>0</v>
      </c>
      <c r="Z246" s="17">
        <f t="shared" si="7"/>
        <v>0</v>
      </c>
      <c r="AA246" s="121">
        <v>16</v>
      </c>
      <c r="AB246" s="121">
        <v>2</v>
      </c>
      <c r="AC246" s="121">
        <v>32</v>
      </c>
      <c r="AD246" s="121">
        <v>4</v>
      </c>
    </row>
    <row r="247" spans="1:30" x14ac:dyDescent="0.25">
      <c r="A247" s="41" t="s">
        <v>464</v>
      </c>
      <c r="B247" s="16" t="s">
        <v>812</v>
      </c>
      <c r="C247" s="246">
        <v>102393</v>
      </c>
      <c r="D247" s="42">
        <v>742.09717595338157</v>
      </c>
      <c r="E247" s="43"/>
      <c r="F247" s="43"/>
      <c r="G247" s="43"/>
      <c r="H247" s="43"/>
      <c r="I247" s="43"/>
      <c r="J247" s="17"/>
      <c r="K247" s="17"/>
      <c r="L247" s="17"/>
      <c r="M247" s="57"/>
      <c r="N247" s="57"/>
      <c r="O247" s="57"/>
      <c r="P247" s="44">
        <v>1</v>
      </c>
      <c r="Q247" s="358">
        <v>6</v>
      </c>
      <c r="R247" s="44">
        <v>25.33</v>
      </c>
      <c r="S247" s="45"/>
      <c r="T247" s="45"/>
      <c r="U247" s="45"/>
      <c r="V247" s="46"/>
      <c r="W247" s="46"/>
      <c r="X247" s="46"/>
      <c r="Y247" s="17">
        <f t="shared" si="6"/>
        <v>6</v>
      </c>
      <c r="Z247" s="17">
        <f t="shared" si="7"/>
        <v>25.33</v>
      </c>
      <c r="AA247" s="121">
        <v>31</v>
      </c>
      <c r="AB247" s="121">
        <v>18</v>
      </c>
      <c r="AC247" s="121">
        <v>63</v>
      </c>
      <c r="AD247" s="121">
        <v>36</v>
      </c>
    </row>
    <row r="248" spans="1:30" x14ac:dyDescent="0.25">
      <c r="A248" s="41" t="s">
        <v>465</v>
      </c>
      <c r="B248" s="16" t="s">
        <v>105</v>
      </c>
      <c r="C248" s="246">
        <v>21970</v>
      </c>
      <c r="D248" s="42">
        <v>159.22841361905395</v>
      </c>
      <c r="E248" s="43"/>
      <c r="F248" s="43"/>
      <c r="G248" s="43"/>
      <c r="H248" s="43"/>
      <c r="I248" s="43"/>
      <c r="J248" s="17"/>
      <c r="K248" s="17"/>
      <c r="L248" s="17"/>
      <c r="M248" s="57"/>
      <c r="N248" s="57"/>
      <c r="O248" s="57"/>
      <c r="P248" s="44"/>
      <c r="Q248" s="44"/>
      <c r="R248" s="44"/>
      <c r="S248" s="45"/>
      <c r="T248" s="45"/>
      <c r="U248" s="45"/>
      <c r="V248" s="46"/>
      <c r="W248" s="46"/>
      <c r="X248" s="46"/>
      <c r="Y248" s="17">
        <f t="shared" si="6"/>
        <v>0</v>
      </c>
      <c r="Z248" s="17">
        <f t="shared" si="7"/>
        <v>0</v>
      </c>
      <c r="AA248" s="121">
        <v>7</v>
      </c>
      <c r="AB248" s="121">
        <v>5</v>
      </c>
      <c r="AC248" s="121">
        <v>18</v>
      </c>
      <c r="AD248" s="121">
        <v>10</v>
      </c>
    </row>
    <row r="249" spans="1:30" x14ac:dyDescent="0.25">
      <c r="A249" s="41" t="s">
        <v>470</v>
      </c>
      <c r="B249" s="16" t="s">
        <v>111</v>
      </c>
      <c r="C249" s="246">
        <v>25999</v>
      </c>
      <c r="D249" s="42">
        <v>188.42874491041349</v>
      </c>
      <c r="E249" s="43"/>
      <c r="F249" s="43"/>
      <c r="G249" s="43"/>
      <c r="H249" s="43"/>
      <c r="I249" s="43"/>
      <c r="J249" s="17"/>
      <c r="K249" s="17"/>
      <c r="L249" s="17"/>
      <c r="M249" s="57"/>
      <c r="N249" s="57"/>
      <c r="O249" s="57"/>
      <c r="P249" s="44"/>
      <c r="Q249" s="44"/>
      <c r="R249" s="44"/>
      <c r="S249" s="45"/>
      <c r="T249" s="45"/>
      <c r="U249" s="45"/>
      <c r="V249" s="46"/>
      <c r="W249" s="46"/>
      <c r="X249" s="46"/>
      <c r="Y249" s="17">
        <f t="shared" si="6"/>
        <v>0</v>
      </c>
      <c r="Z249" s="17">
        <f t="shared" si="7"/>
        <v>0</v>
      </c>
      <c r="AA249" s="121">
        <v>12</v>
      </c>
      <c r="AB249" s="121">
        <v>5</v>
      </c>
      <c r="AC249" s="121">
        <v>24</v>
      </c>
      <c r="AD249" s="121">
        <v>10</v>
      </c>
    </row>
    <row r="250" spans="1:30" x14ac:dyDescent="0.25">
      <c r="A250" s="41" t="s">
        <v>485</v>
      </c>
      <c r="B250" s="16" t="s">
        <v>127</v>
      </c>
      <c r="C250" s="246">
        <v>16379</v>
      </c>
      <c r="D250" s="42">
        <v>118.70742770443718</v>
      </c>
      <c r="E250" s="43"/>
      <c r="F250" s="43"/>
      <c r="G250" s="43"/>
      <c r="H250" s="43"/>
      <c r="I250" s="43"/>
      <c r="J250" s="17"/>
      <c r="K250" s="17"/>
      <c r="L250" s="17"/>
      <c r="M250" s="57"/>
      <c r="N250" s="57"/>
      <c r="O250" s="57"/>
      <c r="P250" s="44"/>
      <c r="Q250" s="44"/>
      <c r="R250" s="44"/>
      <c r="S250" s="45"/>
      <c r="T250" s="45"/>
      <c r="U250" s="45"/>
      <c r="V250" s="46"/>
      <c r="W250" s="46"/>
      <c r="X250" s="46"/>
      <c r="Y250" s="17">
        <f t="shared" si="6"/>
        <v>0</v>
      </c>
      <c r="Z250" s="17">
        <f t="shared" si="7"/>
        <v>0</v>
      </c>
      <c r="AA250" s="121">
        <v>3</v>
      </c>
      <c r="AB250" s="121">
        <v>3</v>
      </c>
      <c r="AC250" s="121">
        <v>6</v>
      </c>
      <c r="AD250" s="121">
        <v>6</v>
      </c>
    </row>
    <row r="251" spans="1:30" x14ac:dyDescent="0.25">
      <c r="A251" s="41" t="s">
        <v>528</v>
      </c>
      <c r="B251" s="16" t="s">
        <v>164</v>
      </c>
      <c r="C251" s="246">
        <v>8747</v>
      </c>
      <c r="D251" s="42">
        <v>63.394216382606508</v>
      </c>
      <c r="E251" s="43"/>
      <c r="F251" s="43"/>
      <c r="G251" s="43"/>
      <c r="H251" s="43"/>
      <c r="I251" s="43"/>
      <c r="J251" s="17"/>
      <c r="K251" s="17"/>
      <c r="L251" s="17"/>
      <c r="M251" s="57"/>
      <c r="N251" s="57"/>
      <c r="O251" s="57"/>
      <c r="P251" s="44"/>
      <c r="Q251" s="44"/>
      <c r="R251" s="44"/>
      <c r="S251" s="45"/>
      <c r="T251" s="45"/>
      <c r="U251" s="45"/>
      <c r="V251" s="46"/>
      <c r="W251" s="46"/>
      <c r="X251" s="46"/>
      <c r="Y251" s="17">
        <f t="shared" si="6"/>
        <v>0</v>
      </c>
      <c r="Z251" s="17">
        <f t="shared" si="7"/>
        <v>0</v>
      </c>
      <c r="AA251" s="121">
        <v>4</v>
      </c>
      <c r="AB251" s="121"/>
      <c r="AC251" s="121">
        <v>8</v>
      </c>
      <c r="AD251" s="121"/>
    </row>
    <row r="252" spans="1:30" x14ac:dyDescent="0.25">
      <c r="A252" s="41" t="s">
        <v>617</v>
      </c>
      <c r="B252" s="16" t="s">
        <v>832</v>
      </c>
      <c r="C252" s="246">
        <v>49486</v>
      </c>
      <c r="D252" s="42">
        <v>358.65167393502526</v>
      </c>
      <c r="E252" s="43"/>
      <c r="F252" s="43"/>
      <c r="G252" s="43"/>
      <c r="H252" s="43"/>
      <c r="I252" s="43"/>
      <c r="J252" s="17"/>
      <c r="K252" s="17"/>
      <c r="L252" s="17"/>
      <c r="M252" s="57"/>
      <c r="N252" s="57"/>
      <c r="O252" s="57"/>
      <c r="P252" s="44">
        <v>1</v>
      </c>
      <c r="Q252" s="358">
        <v>1</v>
      </c>
      <c r="R252" s="44">
        <v>1.9990000000000001</v>
      </c>
      <c r="S252" s="45"/>
      <c r="T252" s="45"/>
      <c r="U252" s="45"/>
      <c r="V252" s="46"/>
      <c r="W252" s="46"/>
      <c r="X252" s="46"/>
      <c r="Y252" s="17">
        <f t="shared" si="6"/>
        <v>1</v>
      </c>
      <c r="Z252" s="17">
        <f t="shared" si="7"/>
        <v>1.9990000000000001</v>
      </c>
      <c r="AA252" s="121">
        <v>18</v>
      </c>
      <c r="AB252" s="121">
        <v>7</v>
      </c>
      <c r="AC252" s="121">
        <v>29</v>
      </c>
      <c r="AD252" s="121">
        <v>15</v>
      </c>
    </row>
    <row r="253" spans="1:30" x14ac:dyDescent="0.25">
      <c r="A253" s="41" t="s">
        <v>622</v>
      </c>
      <c r="B253" s="16" t="s">
        <v>252</v>
      </c>
      <c r="C253" s="246">
        <v>29919</v>
      </c>
      <c r="D253" s="42">
        <v>216.83909454112316</v>
      </c>
      <c r="E253" s="43"/>
      <c r="F253" s="43"/>
      <c r="G253" s="43"/>
      <c r="H253" s="43"/>
      <c r="I253" s="43"/>
      <c r="J253" s="17"/>
      <c r="K253" s="17"/>
      <c r="L253" s="17"/>
      <c r="M253" s="57"/>
      <c r="N253" s="57"/>
      <c r="O253" s="57"/>
      <c r="P253" s="44"/>
      <c r="Q253" s="44"/>
      <c r="R253" s="44"/>
      <c r="S253" s="45"/>
      <c r="T253" s="45"/>
      <c r="U253" s="45"/>
      <c r="V253" s="46"/>
      <c r="W253" s="46"/>
      <c r="X253" s="46"/>
      <c r="Y253" s="17">
        <f t="shared" si="6"/>
        <v>0</v>
      </c>
      <c r="Z253" s="17">
        <f t="shared" si="7"/>
        <v>0</v>
      </c>
      <c r="AA253" s="121">
        <v>14</v>
      </c>
      <c r="AB253" s="121">
        <v>1</v>
      </c>
      <c r="AC253" s="121">
        <v>27</v>
      </c>
      <c r="AD253" s="121">
        <v>2</v>
      </c>
    </row>
    <row r="254" spans="1:30" ht="15.75" customHeight="1" x14ac:dyDescent="0.25">
      <c r="A254" s="41" t="s">
        <v>639</v>
      </c>
      <c r="B254" s="16" t="s">
        <v>781</v>
      </c>
      <c r="C254" s="246">
        <v>27467</v>
      </c>
      <c r="D254" s="42">
        <v>199.0681309455874</v>
      </c>
      <c r="E254" s="43"/>
      <c r="F254" s="43"/>
      <c r="G254" s="43"/>
      <c r="H254" s="43"/>
      <c r="I254" s="43"/>
      <c r="J254" s="17"/>
      <c r="K254" s="17"/>
      <c r="L254" s="17"/>
      <c r="M254" s="57"/>
      <c r="N254" s="57"/>
      <c r="O254" s="57"/>
      <c r="P254" s="44"/>
      <c r="Q254" s="44"/>
      <c r="R254" s="44"/>
      <c r="S254" s="45"/>
      <c r="T254" s="45"/>
      <c r="U254" s="45"/>
      <c r="V254" s="46"/>
      <c r="W254" s="46"/>
      <c r="X254" s="46"/>
      <c r="Y254" s="17">
        <f t="shared" si="6"/>
        <v>0</v>
      </c>
      <c r="Z254" s="17">
        <f t="shared" si="7"/>
        <v>0</v>
      </c>
      <c r="AA254" s="121">
        <v>9</v>
      </c>
      <c r="AB254" s="121">
        <v>2</v>
      </c>
      <c r="AC254" s="121">
        <v>17</v>
      </c>
      <c r="AD254" s="121">
        <v>3</v>
      </c>
    </row>
    <row r="255" spans="1:30" x14ac:dyDescent="0.25">
      <c r="A255" s="41" t="s">
        <v>658</v>
      </c>
      <c r="B255" s="16" t="s">
        <v>282</v>
      </c>
      <c r="C255" s="246">
        <v>20671</v>
      </c>
      <c r="D255" s="42">
        <v>149.81386153479585</v>
      </c>
      <c r="E255" s="43"/>
      <c r="F255" s="43"/>
      <c r="G255" s="43"/>
      <c r="H255" s="43"/>
      <c r="I255" s="43"/>
      <c r="J255" s="17"/>
      <c r="K255" s="17"/>
      <c r="L255" s="17"/>
      <c r="M255" s="57"/>
      <c r="N255" s="57"/>
      <c r="O255" s="57"/>
      <c r="P255" s="44"/>
      <c r="Q255" s="44"/>
      <c r="R255" s="44"/>
      <c r="S255" s="45"/>
      <c r="T255" s="45"/>
      <c r="U255" s="45"/>
      <c r="V255" s="46"/>
      <c r="W255" s="46"/>
      <c r="X255" s="46"/>
      <c r="Y255" s="17">
        <f t="shared" si="6"/>
        <v>0</v>
      </c>
      <c r="Z255" s="17">
        <f t="shared" si="7"/>
        <v>0</v>
      </c>
      <c r="AA255" s="121">
        <v>11</v>
      </c>
      <c r="AB255" s="121">
        <v>11</v>
      </c>
      <c r="AC255" s="121">
        <v>21</v>
      </c>
      <c r="AD255" s="121">
        <v>21</v>
      </c>
    </row>
    <row r="256" spans="1:30" x14ac:dyDescent="0.25">
      <c r="A256" s="41" t="s">
        <v>674</v>
      </c>
      <c r="B256" s="16" t="s">
        <v>297</v>
      </c>
      <c r="C256" s="246">
        <v>25522</v>
      </c>
      <c r="D256" s="42">
        <v>184.97166920279906</v>
      </c>
      <c r="E256" s="43"/>
      <c r="F256" s="43"/>
      <c r="G256" s="43"/>
      <c r="H256" s="43"/>
      <c r="I256" s="43"/>
      <c r="J256" s="17"/>
      <c r="K256" s="17"/>
      <c r="L256" s="17"/>
      <c r="M256" s="57"/>
      <c r="N256" s="57"/>
      <c r="O256" s="57"/>
      <c r="P256" s="44"/>
      <c r="Q256" s="44"/>
      <c r="R256" s="44"/>
      <c r="S256" s="45"/>
      <c r="T256" s="45"/>
      <c r="U256" s="45"/>
      <c r="V256" s="46"/>
      <c r="W256" s="46"/>
      <c r="X256" s="46"/>
      <c r="Y256" s="17">
        <f t="shared" si="6"/>
        <v>0</v>
      </c>
      <c r="Z256" s="17">
        <f t="shared" si="7"/>
        <v>0</v>
      </c>
      <c r="AA256" s="121">
        <v>9</v>
      </c>
      <c r="AB256" s="121">
        <v>9</v>
      </c>
      <c r="AC256" s="121">
        <v>17</v>
      </c>
      <c r="AD256" s="121">
        <v>17</v>
      </c>
    </row>
    <row r="257" spans="1:30" x14ac:dyDescent="0.25">
      <c r="A257" s="41" t="s">
        <v>675</v>
      </c>
      <c r="B257" s="16" t="s">
        <v>298</v>
      </c>
      <c r="C257" s="246">
        <v>22274</v>
      </c>
      <c r="D257" s="42">
        <v>161.43166522306819</v>
      </c>
      <c r="E257" s="43"/>
      <c r="F257" s="43"/>
      <c r="G257" s="43"/>
      <c r="H257" s="43"/>
      <c r="I257" s="43"/>
      <c r="J257" s="17"/>
      <c r="K257" s="17"/>
      <c r="L257" s="17"/>
      <c r="M257" s="57"/>
      <c r="N257" s="57"/>
      <c r="O257" s="57"/>
      <c r="P257" s="44"/>
      <c r="Q257" s="44"/>
      <c r="R257" s="44"/>
      <c r="S257" s="45"/>
      <c r="T257" s="45"/>
      <c r="U257" s="45"/>
      <c r="V257" s="46"/>
      <c r="W257" s="46"/>
      <c r="X257" s="46"/>
      <c r="Y257" s="17">
        <f t="shared" si="6"/>
        <v>0</v>
      </c>
      <c r="Z257" s="17">
        <f t="shared" si="7"/>
        <v>0</v>
      </c>
      <c r="AA257" s="121">
        <v>9</v>
      </c>
      <c r="AB257" s="121"/>
      <c r="AC257" s="121">
        <v>18</v>
      </c>
      <c r="AD257" s="121"/>
    </row>
    <row r="258" spans="1:30" x14ac:dyDescent="0.25">
      <c r="A258" s="41" t="s">
        <v>698</v>
      </c>
      <c r="B258" s="16" t="s">
        <v>321</v>
      </c>
      <c r="C258" s="246">
        <v>11229</v>
      </c>
      <c r="D258" s="42">
        <v>81.382606123275238</v>
      </c>
      <c r="E258" s="43"/>
      <c r="F258" s="43"/>
      <c r="G258" s="43"/>
      <c r="H258" s="43"/>
      <c r="I258" s="43"/>
      <c r="J258" s="17"/>
      <c r="K258" s="17"/>
      <c r="L258" s="17"/>
      <c r="M258" s="57"/>
      <c r="N258" s="57"/>
      <c r="O258" s="57"/>
      <c r="P258" s="44"/>
      <c r="Q258" s="44"/>
      <c r="R258" s="44"/>
      <c r="S258" s="45"/>
      <c r="T258" s="45"/>
      <c r="U258" s="45"/>
      <c r="V258" s="46"/>
      <c r="W258" s="46"/>
      <c r="X258" s="46"/>
      <c r="Y258" s="17">
        <f t="shared" ref="Y258:Y321" si="8">F258+K258+N258+Q258+T258+W258</f>
        <v>0</v>
      </c>
      <c r="Z258" s="17">
        <f t="shared" ref="Z258:Z321" si="9">G258+L258+O258+R258+U258+X258</f>
        <v>0</v>
      </c>
      <c r="AA258" s="121">
        <v>1</v>
      </c>
      <c r="AB258" s="121">
        <v>1</v>
      </c>
      <c r="AC258" s="121">
        <v>2</v>
      </c>
      <c r="AD258" s="121">
        <v>2</v>
      </c>
    </row>
    <row r="259" spans="1:30" x14ac:dyDescent="0.25">
      <c r="A259" s="41" t="s">
        <v>414</v>
      </c>
      <c r="B259" s="16" t="s">
        <v>806</v>
      </c>
      <c r="C259" s="246">
        <v>46030</v>
      </c>
      <c r="D259" s="42">
        <v>333.6041820157057</v>
      </c>
      <c r="E259" s="43"/>
      <c r="F259" s="43"/>
      <c r="G259" s="43"/>
      <c r="H259" s="43"/>
      <c r="I259" s="43"/>
      <c r="J259" s="17"/>
      <c r="K259" s="17"/>
      <c r="L259" s="17"/>
      <c r="M259" s="57"/>
      <c r="N259" s="57"/>
      <c r="O259" s="57"/>
      <c r="P259" s="44"/>
      <c r="Q259" s="44"/>
      <c r="R259" s="44"/>
      <c r="S259" s="45"/>
      <c r="T259" s="45"/>
      <c r="U259" s="45"/>
      <c r="V259" s="46"/>
      <c r="W259" s="46"/>
      <c r="X259" s="46"/>
      <c r="Y259" s="17">
        <f t="shared" si="8"/>
        <v>0</v>
      </c>
      <c r="Z259" s="17">
        <f t="shared" si="9"/>
        <v>0</v>
      </c>
      <c r="AA259" s="121">
        <v>21</v>
      </c>
      <c r="AB259" s="121">
        <v>13</v>
      </c>
      <c r="AC259" s="121">
        <v>42</v>
      </c>
      <c r="AD259" s="121">
        <v>26</v>
      </c>
    </row>
    <row r="260" spans="1:30" x14ac:dyDescent="0.25">
      <c r="A260" s="41" t="s">
        <v>435</v>
      </c>
      <c r="B260" s="16" t="s">
        <v>71</v>
      </c>
      <c r="C260" s="246">
        <v>20705</v>
      </c>
      <c r="D260" s="42">
        <v>150.06027783261322</v>
      </c>
      <c r="E260" s="43"/>
      <c r="F260" s="43"/>
      <c r="G260" s="43"/>
      <c r="H260" s="43"/>
      <c r="I260" s="43"/>
      <c r="J260" s="17"/>
      <c r="K260" s="17"/>
      <c r="L260" s="17"/>
      <c r="M260" s="57"/>
      <c r="N260" s="57"/>
      <c r="O260" s="57"/>
      <c r="P260" s="44"/>
      <c r="Q260" s="44"/>
      <c r="R260" s="44"/>
      <c r="S260" s="45"/>
      <c r="T260" s="45"/>
      <c r="U260" s="45"/>
      <c r="V260" s="46"/>
      <c r="W260" s="46"/>
      <c r="X260" s="46"/>
      <c r="Y260" s="17">
        <f t="shared" si="8"/>
        <v>0</v>
      </c>
      <c r="Z260" s="17">
        <f t="shared" si="9"/>
        <v>0</v>
      </c>
      <c r="AA260" s="121">
        <v>5</v>
      </c>
      <c r="AB260" s="121">
        <v>2</v>
      </c>
      <c r="AC260" s="121">
        <v>12</v>
      </c>
      <c r="AD260" s="121">
        <v>6</v>
      </c>
    </row>
    <row r="261" spans="1:30" x14ac:dyDescent="0.25">
      <c r="A261" s="41" t="s">
        <v>482</v>
      </c>
      <c r="B261" s="16" t="s">
        <v>123</v>
      </c>
      <c r="C261" s="246">
        <v>67459</v>
      </c>
      <c r="D261" s="42">
        <v>488.91167748419485</v>
      </c>
      <c r="E261" s="43"/>
      <c r="F261" s="43"/>
      <c r="G261" s="43"/>
      <c r="H261" s="43"/>
      <c r="I261" s="43"/>
      <c r="J261" s="17"/>
      <c r="K261" s="17"/>
      <c r="L261" s="17"/>
      <c r="M261" s="57"/>
      <c r="N261" s="57"/>
      <c r="O261" s="57"/>
      <c r="P261" s="44"/>
      <c r="Q261" s="44"/>
      <c r="R261" s="44"/>
      <c r="S261" s="45"/>
      <c r="T261" s="45"/>
      <c r="U261" s="45"/>
      <c r="V261" s="46"/>
      <c r="W261" s="46"/>
      <c r="X261" s="46"/>
      <c r="Y261" s="17">
        <f t="shared" si="8"/>
        <v>0</v>
      </c>
      <c r="Z261" s="17">
        <f t="shared" si="9"/>
        <v>0</v>
      </c>
      <c r="AA261" s="121">
        <v>27</v>
      </c>
      <c r="AB261" s="121">
        <v>7</v>
      </c>
      <c r="AC261" s="121">
        <v>46</v>
      </c>
      <c r="AD261" s="121">
        <v>12</v>
      </c>
    </row>
    <row r="262" spans="1:30" x14ac:dyDescent="0.25">
      <c r="A262" s="41" t="s">
        <v>487</v>
      </c>
      <c r="B262" s="16" t="s">
        <v>129</v>
      </c>
      <c r="C262" s="246">
        <v>19924</v>
      </c>
      <c r="D262" s="42">
        <v>144.39995052098459</v>
      </c>
      <c r="E262" s="43"/>
      <c r="F262" s="43"/>
      <c r="G262" s="43"/>
      <c r="H262" s="43"/>
      <c r="I262" s="43"/>
      <c r="J262" s="17"/>
      <c r="K262" s="17"/>
      <c r="L262" s="17"/>
      <c r="M262" s="57"/>
      <c r="N262" s="57"/>
      <c r="O262" s="57"/>
      <c r="P262" s="44"/>
      <c r="Q262" s="44"/>
      <c r="R262" s="44"/>
      <c r="S262" s="45"/>
      <c r="T262" s="45"/>
      <c r="U262" s="45"/>
      <c r="V262" s="46"/>
      <c r="W262" s="46"/>
      <c r="X262" s="46"/>
      <c r="Y262" s="17">
        <f t="shared" si="8"/>
        <v>0</v>
      </c>
      <c r="Z262" s="17">
        <f t="shared" si="9"/>
        <v>0</v>
      </c>
      <c r="AA262" s="121">
        <v>3</v>
      </c>
      <c r="AB262" s="121"/>
      <c r="AC262" s="121">
        <v>5</v>
      </c>
      <c r="AD262" s="121"/>
    </row>
    <row r="263" spans="1:30" x14ac:dyDescent="0.25">
      <c r="A263" s="41" t="s">
        <v>519</v>
      </c>
      <c r="B263" s="16" t="s">
        <v>153</v>
      </c>
      <c r="C263" s="246">
        <v>16366</v>
      </c>
      <c r="D263" s="42">
        <v>118.61320970821289</v>
      </c>
      <c r="E263" s="43"/>
      <c r="F263" s="43"/>
      <c r="G263" s="43"/>
      <c r="H263" s="43"/>
      <c r="I263" s="43"/>
      <c r="J263" s="17"/>
      <c r="K263" s="17"/>
      <c r="L263" s="17"/>
      <c r="M263" s="57"/>
      <c r="N263" s="57"/>
      <c r="O263" s="57"/>
      <c r="P263" s="44">
        <v>1</v>
      </c>
      <c r="Q263" s="358">
        <v>1</v>
      </c>
      <c r="R263" s="44">
        <v>128</v>
      </c>
      <c r="S263" s="45">
        <v>1</v>
      </c>
      <c r="T263" s="359">
        <v>1</v>
      </c>
      <c r="U263" s="45">
        <v>19.5</v>
      </c>
      <c r="V263" s="46"/>
      <c r="W263" s="46"/>
      <c r="X263" s="46"/>
      <c r="Y263" s="17">
        <f t="shared" si="8"/>
        <v>2</v>
      </c>
      <c r="Z263" s="17">
        <f t="shared" si="9"/>
        <v>147.5</v>
      </c>
      <c r="AA263" s="121">
        <v>12</v>
      </c>
      <c r="AB263" s="121">
        <v>4</v>
      </c>
      <c r="AC263" s="121">
        <v>30</v>
      </c>
      <c r="AD263" s="121">
        <v>7</v>
      </c>
    </row>
    <row r="264" spans="1:30" x14ac:dyDescent="0.25">
      <c r="A264" s="41" t="s">
        <v>544</v>
      </c>
      <c r="B264" s="16" t="s">
        <v>792</v>
      </c>
      <c r="C264" s="246">
        <v>40265</v>
      </c>
      <c r="D264" s="42">
        <v>291.82212445931759</v>
      </c>
      <c r="E264" s="43"/>
      <c r="F264" s="43"/>
      <c r="G264" s="43"/>
      <c r="H264" s="43"/>
      <c r="I264" s="43"/>
      <c r="J264" s="17"/>
      <c r="K264" s="17"/>
      <c r="L264" s="17"/>
      <c r="M264" s="57"/>
      <c r="N264" s="57"/>
      <c r="O264" s="57"/>
      <c r="P264" s="44"/>
      <c r="Q264" s="44"/>
      <c r="R264" s="44"/>
      <c r="S264" s="45"/>
      <c r="T264" s="45"/>
      <c r="U264" s="45"/>
      <c r="V264" s="46"/>
      <c r="W264" s="46"/>
      <c r="X264" s="46"/>
      <c r="Y264" s="17">
        <f t="shared" si="8"/>
        <v>0</v>
      </c>
      <c r="Z264" s="17">
        <f t="shared" si="9"/>
        <v>0</v>
      </c>
      <c r="AA264" s="121">
        <v>3</v>
      </c>
      <c r="AB264" s="121">
        <v>1</v>
      </c>
      <c r="AC264" s="121">
        <v>6</v>
      </c>
      <c r="AD264" s="121">
        <v>2</v>
      </c>
    </row>
    <row r="265" spans="1:30" x14ac:dyDescent="0.25">
      <c r="A265" s="41" t="s">
        <v>623</v>
      </c>
      <c r="B265" s="16" t="s">
        <v>796</v>
      </c>
      <c r="C265" s="246">
        <v>9891</v>
      </c>
      <c r="D265" s="42">
        <v>71.685400050344228</v>
      </c>
      <c r="E265" s="43"/>
      <c r="F265" s="43"/>
      <c r="G265" s="43"/>
      <c r="H265" s="43"/>
      <c r="I265" s="43"/>
      <c r="J265" s="17"/>
      <c r="K265" s="17"/>
      <c r="L265" s="17"/>
      <c r="M265" s="57"/>
      <c r="N265" s="57"/>
      <c r="O265" s="57"/>
      <c r="P265" s="44"/>
      <c r="Q265" s="44"/>
      <c r="R265" s="44"/>
      <c r="S265" s="45"/>
      <c r="T265" s="45"/>
      <c r="U265" s="45"/>
      <c r="V265" s="46"/>
      <c r="W265" s="46"/>
      <c r="X265" s="46"/>
      <c r="Y265" s="17">
        <f t="shared" si="8"/>
        <v>0</v>
      </c>
      <c r="Z265" s="17">
        <f t="shared" si="9"/>
        <v>0</v>
      </c>
      <c r="AA265" s="121">
        <v>1</v>
      </c>
      <c r="AB265" s="121"/>
      <c r="AC265" s="121">
        <v>2</v>
      </c>
      <c r="AD265" s="121"/>
    </row>
    <row r="266" spans="1:30" x14ac:dyDescent="0.25">
      <c r="A266" s="41" t="s">
        <v>654</v>
      </c>
      <c r="B266" s="16" t="s">
        <v>279</v>
      </c>
      <c r="C266" s="246">
        <v>14416</v>
      </c>
      <c r="D266" s="42">
        <v>104.48051027456904</v>
      </c>
      <c r="E266" s="43"/>
      <c r="F266" s="43"/>
      <c r="G266" s="43"/>
      <c r="H266" s="43"/>
      <c r="I266" s="43"/>
      <c r="J266" s="17"/>
      <c r="K266" s="17"/>
      <c r="L266" s="17"/>
      <c r="M266" s="57"/>
      <c r="N266" s="57"/>
      <c r="O266" s="57"/>
      <c r="P266" s="44"/>
      <c r="Q266" s="44"/>
      <c r="R266" s="44"/>
      <c r="S266" s="45"/>
      <c r="T266" s="45"/>
      <c r="U266" s="45"/>
      <c r="V266" s="46"/>
      <c r="W266" s="46"/>
      <c r="X266" s="46"/>
      <c r="Y266" s="17">
        <f t="shared" si="8"/>
        <v>0</v>
      </c>
      <c r="Z266" s="17">
        <f t="shared" si="9"/>
        <v>0</v>
      </c>
      <c r="AA266" s="121">
        <v>10</v>
      </c>
      <c r="AB266" s="121"/>
      <c r="AC266" s="121">
        <v>20</v>
      </c>
      <c r="AD266" s="121"/>
    </row>
    <row r="267" spans="1:30" x14ac:dyDescent="0.25">
      <c r="A267" s="41" t="s">
        <v>678</v>
      </c>
      <c r="B267" s="16" t="s">
        <v>300</v>
      </c>
      <c r="C267" s="246">
        <v>18495</v>
      </c>
      <c r="D267" s="42">
        <v>134.04321847448352</v>
      </c>
      <c r="E267" s="43"/>
      <c r="F267" s="43"/>
      <c r="G267" s="43"/>
      <c r="H267" s="43"/>
      <c r="I267" s="43"/>
      <c r="J267" s="17"/>
      <c r="K267" s="17"/>
      <c r="L267" s="17"/>
      <c r="M267" s="57"/>
      <c r="N267" s="57"/>
      <c r="O267" s="57"/>
      <c r="P267" s="44"/>
      <c r="Q267" s="44"/>
      <c r="R267" s="44"/>
      <c r="S267" s="45"/>
      <c r="T267" s="45"/>
      <c r="U267" s="45"/>
      <c r="V267" s="46"/>
      <c r="W267" s="46"/>
      <c r="X267" s="46"/>
      <c r="Y267" s="17">
        <f t="shared" si="8"/>
        <v>0</v>
      </c>
      <c r="Z267" s="17">
        <f t="shared" si="9"/>
        <v>0</v>
      </c>
      <c r="AA267" s="121">
        <v>5</v>
      </c>
      <c r="AB267" s="121"/>
      <c r="AC267" s="121">
        <v>10</v>
      </c>
      <c r="AD267" s="121"/>
    </row>
    <row r="268" spans="1:30" x14ac:dyDescent="0.25">
      <c r="A268" s="41" t="s">
        <v>378</v>
      </c>
      <c r="B268" s="16" t="s">
        <v>15</v>
      </c>
      <c r="C268" s="246">
        <v>19390</v>
      </c>
      <c r="D268" s="42">
        <v>140.52976513761749</v>
      </c>
      <c r="E268" s="43"/>
      <c r="F268" s="43"/>
      <c r="G268" s="43"/>
      <c r="H268" s="43"/>
      <c r="I268" s="43"/>
      <c r="J268" s="17"/>
      <c r="K268" s="17"/>
      <c r="L268" s="17"/>
      <c r="M268" s="57"/>
      <c r="N268" s="57"/>
      <c r="O268" s="57"/>
      <c r="P268" s="44"/>
      <c r="Q268" s="44"/>
      <c r="R268" s="44"/>
      <c r="S268" s="45"/>
      <c r="T268" s="45"/>
      <c r="U268" s="45"/>
      <c r="V268" s="46"/>
      <c r="W268" s="46"/>
      <c r="X268" s="46"/>
      <c r="Y268" s="17">
        <f t="shared" si="8"/>
        <v>0</v>
      </c>
      <c r="Z268" s="17">
        <f t="shared" si="9"/>
        <v>0</v>
      </c>
      <c r="AA268" s="121">
        <v>6</v>
      </c>
      <c r="AB268" s="121">
        <v>3</v>
      </c>
      <c r="AC268" s="121">
        <v>12</v>
      </c>
      <c r="AD268" s="121">
        <v>6</v>
      </c>
    </row>
    <row r="269" spans="1:30" x14ac:dyDescent="0.25">
      <c r="A269" s="41" t="s">
        <v>398</v>
      </c>
      <c r="B269" s="16" t="s">
        <v>34</v>
      </c>
      <c r="C269" s="246">
        <v>13238</v>
      </c>
      <c r="D269" s="42">
        <v>95.942910309013953</v>
      </c>
      <c r="E269" s="43"/>
      <c r="F269" s="43"/>
      <c r="G269" s="43"/>
      <c r="H269" s="43"/>
      <c r="I269" s="43"/>
      <c r="J269" s="17"/>
      <c r="K269" s="17"/>
      <c r="L269" s="17"/>
      <c r="M269" s="57"/>
      <c r="N269" s="57"/>
      <c r="O269" s="57"/>
      <c r="P269" s="44"/>
      <c r="Q269" s="44"/>
      <c r="R269" s="44"/>
      <c r="S269" s="45"/>
      <c r="T269" s="45"/>
      <c r="U269" s="45"/>
      <c r="V269" s="46"/>
      <c r="W269" s="46"/>
      <c r="X269" s="46"/>
      <c r="Y269" s="17">
        <f t="shared" si="8"/>
        <v>0</v>
      </c>
      <c r="Z269" s="17">
        <f t="shared" si="9"/>
        <v>0</v>
      </c>
      <c r="AA269" s="121">
        <v>5</v>
      </c>
      <c r="AB269" s="121"/>
      <c r="AC269" s="121">
        <v>12</v>
      </c>
      <c r="AD269" s="121"/>
    </row>
    <row r="270" spans="1:30" s="32" customFormat="1" x14ac:dyDescent="0.25">
      <c r="A270" s="47" t="s">
        <v>405</v>
      </c>
      <c r="B270" s="16" t="s">
        <v>43</v>
      </c>
      <c r="C270" s="246">
        <v>8761</v>
      </c>
      <c r="D270" s="42">
        <v>63.495681917001903</v>
      </c>
      <c r="E270" s="43"/>
      <c r="F270" s="43"/>
      <c r="G270" s="43"/>
      <c r="H270" s="43"/>
      <c r="I270" s="43"/>
      <c r="J270" s="17"/>
      <c r="K270" s="17"/>
      <c r="L270" s="17"/>
      <c r="M270" s="57"/>
      <c r="N270" s="57"/>
      <c r="O270" s="57"/>
      <c r="P270" s="44"/>
      <c r="Q270" s="44"/>
      <c r="R270" s="44"/>
      <c r="S270" s="45"/>
      <c r="T270" s="45"/>
      <c r="U270" s="45"/>
      <c r="V270" s="46"/>
      <c r="W270" s="46"/>
      <c r="X270" s="46"/>
      <c r="Y270" s="17">
        <f t="shared" si="8"/>
        <v>0</v>
      </c>
      <c r="Z270" s="17">
        <f t="shared" si="9"/>
        <v>0</v>
      </c>
      <c r="AA270" s="121">
        <v>3</v>
      </c>
      <c r="AB270" s="121">
        <v>1</v>
      </c>
      <c r="AC270" s="121">
        <v>6</v>
      </c>
      <c r="AD270" s="121">
        <v>2</v>
      </c>
    </row>
    <row r="271" spans="1:30" x14ac:dyDescent="0.25">
      <c r="A271" s="41" t="s">
        <v>409</v>
      </c>
      <c r="B271" s="16" t="s">
        <v>48</v>
      </c>
      <c r="C271" s="246">
        <v>16372</v>
      </c>
      <c r="D271" s="42">
        <v>118.65669493723949</v>
      </c>
      <c r="E271" s="43"/>
      <c r="F271" s="43"/>
      <c r="G271" s="43"/>
      <c r="H271" s="43"/>
      <c r="I271" s="43"/>
      <c r="J271" s="17"/>
      <c r="K271" s="17"/>
      <c r="L271" s="17"/>
      <c r="M271" s="57"/>
      <c r="N271" s="57"/>
      <c r="O271" s="57"/>
      <c r="P271" s="44"/>
      <c r="Q271" s="44"/>
      <c r="R271" s="44"/>
      <c r="S271" s="45"/>
      <c r="T271" s="45"/>
      <c r="U271" s="45"/>
      <c r="V271" s="46"/>
      <c r="W271" s="46"/>
      <c r="X271" s="46"/>
      <c r="Y271" s="17">
        <f t="shared" si="8"/>
        <v>0</v>
      </c>
      <c r="Z271" s="17">
        <f t="shared" si="9"/>
        <v>0</v>
      </c>
      <c r="AA271" s="121">
        <v>7</v>
      </c>
      <c r="AB271" s="121"/>
      <c r="AC271" s="121">
        <v>13</v>
      </c>
      <c r="AD271" s="121"/>
    </row>
    <row r="272" spans="1:30" x14ac:dyDescent="0.25">
      <c r="A272" s="41" t="s">
        <v>497</v>
      </c>
      <c r="B272" s="16" t="s">
        <v>789</v>
      </c>
      <c r="C272" s="246">
        <v>28709</v>
      </c>
      <c r="D272" s="42">
        <v>208.06957335409288</v>
      </c>
      <c r="E272" s="43"/>
      <c r="F272" s="43"/>
      <c r="G272" s="43"/>
      <c r="H272" s="43"/>
      <c r="I272" s="43"/>
      <c r="J272" s="17"/>
      <c r="K272" s="17"/>
      <c r="L272" s="17"/>
      <c r="M272" s="57"/>
      <c r="N272" s="57"/>
      <c r="O272" s="57"/>
      <c r="P272" s="44"/>
      <c r="Q272" s="44"/>
      <c r="R272" s="44"/>
      <c r="S272" s="45"/>
      <c r="T272" s="45"/>
      <c r="U272" s="45"/>
      <c r="V272" s="46"/>
      <c r="W272" s="46"/>
      <c r="X272" s="46"/>
      <c r="Y272" s="17">
        <f t="shared" si="8"/>
        <v>0</v>
      </c>
      <c r="Z272" s="17">
        <f t="shared" si="9"/>
        <v>0</v>
      </c>
      <c r="AA272" s="121">
        <v>11</v>
      </c>
      <c r="AB272" s="121"/>
      <c r="AC272" s="121">
        <v>26</v>
      </c>
      <c r="AD272" s="121"/>
    </row>
    <row r="273" spans="1:30" s="32" customFormat="1" x14ac:dyDescent="0.25">
      <c r="A273" s="47" t="s">
        <v>552</v>
      </c>
      <c r="B273" s="16" t="s">
        <v>828</v>
      </c>
      <c r="C273" s="246">
        <v>4970</v>
      </c>
      <c r="D273" s="42">
        <v>36.020264710364053</v>
      </c>
      <c r="E273" s="43"/>
      <c r="F273" s="43"/>
      <c r="G273" s="43"/>
      <c r="H273" s="43"/>
      <c r="I273" s="43"/>
      <c r="J273" s="17"/>
      <c r="K273" s="17"/>
      <c r="L273" s="17"/>
      <c r="M273" s="57"/>
      <c r="N273" s="57"/>
      <c r="O273" s="57"/>
      <c r="P273" s="44"/>
      <c r="Q273" s="44"/>
      <c r="R273" s="44"/>
      <c r="S273" s="45"/>
      <c r="T273" s="45"/>
      <c r="U273" s="45"/>
      <c r="V273" s="46"/>
      <c r="W273" s="46"/>
      <c r="X273" s="46"/>
      <c r="Y273" s="17">
        <f t="shared" si="8"/>
        <v>0</v>
      </c>
      <c r="Z273" s="17">
        <f t="shared" si="9"/>
        <v>0</v>
      </c>
      <c r="AA273" s="121">
        <v>2</v>
      </c>
      <c r="AB273" s="121"/>
      <c r="AC273" s="121">
        <v>4</v>
      </c>
      <c r="AD273" s="121"/>
    </row>
    <row r="274" spans="1:30" x14ac:dyDescent="0.25">
      <c r="A274" s="41" t="s">
        <v>587</v>
      </c>
      <c r="B274" s="16" t="s">
        <v>217</v>
      </c>
      <c r="C274" s="246">
        <v>6157</v>
      </c>
      <c r="D274" s="42">
        <v>44.62309251945905</v>
      </c>
      <c r="E274" s="43"/>
      <c r="F274" s="43"/>
      <c r="G274" s="43"/>
      <c r="H274" s="43"/>
      <c r="I274" s="43"/>
      <c r="J274" s="17"/>
      <c r="K274" s="17"/>
      <c r="L274" s="17"/>
      <c r="M274" s="57"/>
      <c r="N274" s="57"/>
      <c r="O274" s="57"/>
      <c r="P274" s="44"/>
      <c r="Q274" s="44"/>
      <c r="R274" s="44"/>
      <c r="S274" s="45"/>
      <c r="T274" s="45"/>
      <c r="U274" s="45"/>
      <c r="V274" s="46"/>
      <c r="W274" s="46"/>
      <c r="X274" s="46"/>
      <c r="Y274" s="17">
        <f t="shared" si="8"/>
        <v>0</v>
      </c>
      <c r="Z274" s="17">
        <f t="shared" si="9"/>
        <v>0</v>
      </c>
      <c r="AA274" s="121">
        <v>2</v>
      </c>
      <c r="AB274" s="121"/>
      <c r="AC274" s="121">
        <v>4</v>
      </c>
      <c r="AD274" s="121"/>
    </row>
    <row r="275" spans="1:30" x14ac:dyDescent="0.25">
      <c r="A275" s="41" t="s">
        <v>659</v>
      </c>
      <c r="B275" s="16" t="s">
        <v>283</v>
      </c>
      <c r="C275" s="246">
        <v>12612</v>
      </c>
      <c r="D275" s="42">
        <v>91.405951413905711</v>
      </c>
      <c r="E275" s="43"/>
      <c r="F275" s="43"/>
      <c r="G275" s="43"/>
      <c r="H275" s="43"/>
      <c r="I275" s="43"/>
      <c r="J275" s="17"/>
      <c r="K275" s="17"/>
      <c r="L275" s="17"/>
      <c r="M275" s="57"/>
      <c r="N275" s="57"/>
      <c r="O275" s="57"/>
      <c r="P275" s="44"/>
      <c r="Q275" s="44"/>
      <c r="R275" s="44"/>
      <c r="S275" s="45"/>
      <c r="T275" s="45"/>
      <c r="U275" s="45"/>
      <c r="V275" s="46"/>
      <c r="W275" s="46"/>
      <c r="X275" s="46"/>
      <c r="Y275" s="17">
        <f t="shared" si="8"/>
        <v>0</v>
      </c>
      <c r="Z275" s="17">
        <f t="shared" si="9"/>
        <v>0</v>
      </c>
      <c r="AA275" s="121">
        <v>6</v>
      </c>
      <c r="AB275" s="121">
        <v>1</v>
      </c>
      <c r="AC275" s="121">
        <v>11</v>
      </c>
      <c r="AD275" s="121">
        <v>1</v>
      </c>
    </row>
    <row r="276" spans="1:30" x14ac:dyDescent="0.25">
      <c r="A276" s="41" t="s">
        <v>686</v>
      </c>
      <c r="B276" s="16" t="s">
        <v>308</v>
      </c>
      <c r="C276" s="246">
        <v>23322</v>
      </c>
      <c r="D276" s="42">
        <v>169.02708522638036</v>
      </c>
      <c r="E276" s="43"/>
      <c r="F276" s="43"/>
      <c r="G276" s="43"/>
      <c r="H276" s="43"/>
      <c r="I276" s="43"/>
      <c r="J276" s="17"/>
      <c r="K276" s="17"/>
      <c r="L276" s="17"/>
      <c r="M276" s="57"/>
      <c r="N276" s="57"/>
      <c r="O276" s="57"/>
      <c r="P276" s="44"/>
      <c r="Q276" s="44"/>
      <c r="R276" s="44"/>
      <c r="S276" s="45"/>
      <c r="T276" s="45"/>
      <c r="U276" s="45"/>
      <c r="V276" s="46"/>
      <c r="W276" s="46"/>
      <c r="X276" s="46"/>
      <c r="Y276" s="17">
        <f t="shared" si="8"/>
        <v>0</v>
      </c>
      <c r="Z276" s="17">
        <f t="shared" si="9"/>
        <v>0</v>
      </c>
      <c r="AA276" s="121">
        <v>9</v>
      </c>
      <c r="AB276" s="121">
        <v>5</v>
      </c>
      <c r="AC276" s="121">
        <v>20</v>
      </c>
      <c r="AD276" s="121">
        <v>10</v>
      </c>
    </row>
    <row r="277" spans="1:30" s="32" customFormat="1" x14ac:dyDescent="0.25">
      <c r="A277" s="47" t="s">
        <v>706</v>
      </c>
      <c r="B277" s="16" t="s">
        <v>329</v>
      </c>
      <c r="C277" s="246">
        <v>8288</v>
      </c>
      <c r="D277" s="42">
        <v>60.067596362071882</v>
      </c>
      <c r="E277" s="43"/>
      <c r="F277" s="43"/>
      <c r="G277" s="43"/>
      <c r="H277" s="43"/>
      <c r="I277" s="43"/>
      <c r="J277" s="17"/>
      <c r="K277" s="17"/>
      <c r="L277" s="17"/>
      <c r="M277" s="57"/>
      <c r="N277" s="57"/>
      <c r="O277" s="57"/>
      <c r="P277" s="44"/>
      <c r="Q277" s="44"/>
      <c r="R277" s="44"/>
      <c r="S277" s="45"/>
      <c r="T277" s="45"/>
      <c r="U277" s="45"/>
      <c r="V277" s="46"/>
      <c r="W277" s="46"/>
      <c r="X277" s="46"/>
      <c r="Y277" s="17">
        <f t="shared" si="8"/>
        <v>0</v>
      </c>
      <c r="Z277" s="17">
        <f t="shared" si="9"/>
        <v>0</v>
      </c>
      <c r="AA277" s="121">
        <v>3</v>
      </c>
      <c r="AB277" s="121">
        <v>2</v>
      </c>
      <c r="AC277" s="121">
        <v>6</v>
      </c>
      <c r="AD277" s="121">
        <v>4</v>
      </c>
    </row>
    <row r="278" spans="1:30" x14ac:dyDescent="0.25">
      <c r="A278" s="41" t="s">
        <v>376</v>
      </c>
      <c r="B278" s="16" t="s">
        <v>13</v>
      </c>
      <c r="C278" s="246">
        <v>10365</v>
      </c>
      <c r="D278" s="42">
        <v>75.120733143445349</v>
      </c>
      <c r="E278" s="43"/>
      <c r="F278" s="43"/>
      <c r="G278" s="43"/>
      <c r="H278" s="43"/>
      <c r="I278" s="43"/>
      <c r="J278" s="17"/>
      <c r="K278" s="17"/>
      <c r="L278" s="17"/>
      <c r="M278" s="57"/>
      <c r="N278" s="57"/>
      <c r="O278" s="57"/>
      <c r="P278" s="44"/>
      <c r="Q278" s="44"/>
      <c r="R278" s="44"/>
      <c r="S278" s="45"/>
      <c r="T278" s="45"/>
      <c r="U278" s="45"/>
      <c r="V278" s="46"/>
      <c r="W278" s="46"/>
      <c r="X278" s="46"/>
      <c r="Y278" s="17">
        <f t="shared" si="8"/>
        <v>0</v>
      </c>
      <c r="Z278" s="17">
        <f t="shared" si="9"/>
        <v>0</v>
      </c>
      <c r="AA278" s="121">
        <v>2</v>
      </c>
      <c r="AB278" s="121">
        <v>2</v>
      </c>
      <c r="AC278" s="121">
        <v>4</v>
      </c>
      <c r="AD278" s="121">
        <v>4</v>
      </c>
    </row>
    <row r="279" spans="1:30" x14ac:dyDescent="0.25">
      <c r="A279" s="41" t="s">
        <v>384</v>
      </c>
      <c r="B279" s="16" t="s">
        <v>20</v>
      </c>
      <c r="C279" s="246">
        <v>54808</v>
      </c>
      <c r="D279" s="42">
        <v>397.22307208161629</v>
      </c>
      <c r="E279" s="43"/>
      <c r="F279" s="43"/>
      <c r="G279" s="43"/>
      <c r="H279" s="43"/>
      <c r="I279" s="43"/>
      <c r="J279" s="17"/>
      <c r="K279" s="17"/>
      <c r="L279" s="17"/>
      <c r="M279" s="57"/>
      <c r="N279" s="57"/>
      <c r="O279" s="57"/>
      <c r="P279" s="44"/>
      <c r="Q279" s="44"/>
      <c r="R279" s="44"/>
      <c r="S279" s="45"/>
      <c r="T279" s="45"/>
      <c r="U279" s="45"/>
      <c r="V279" s="46"/>
      <c r="W279" s="46"/>
      <c r="X279" s="46"/>
      <c r="Y279" s="17">
        <f t="shared" si="8"/>
        <v>0</v>
      </c>
      <c r="Z279" s="17">
        <f t="shared" si="9"/>
        <v>0</v>
      </c>
      <c r="AA279" s="121">
        <v>30</v>
      </c>
      <c r="AB279" s="121">
        <v>2</v>
      </c>
      <c r="AC279" s="121">
        <v>55</v>
      </c>
      <c r="AD279" s="121">
        <v>3</v>
      </c>
    </row>
    <row r="280" spans="1:30" x14ac:dyDescent="0.25">
      <c r="A280" s="41" t="s">
        <v>389</v>
      </c>
      <c r="B280" s="16" t="s">
        <v>24</v>
      </c>
      <c r="C280" s="246">
        <v>8611</v>
      </c>
      <c r="D280" s="42">
        <v>62.40855119133699</v>
      </c>
      <c r="E280" s="43"/>
      <c r="F280" s="43"/>
      <c r="G280" s="43"/>
      <c r="H280" s="43"/>
      <c r="I280" s="43"/>
      <c r="J280" s="17"/>
      <c r="K280" s="17"/>
      <c r="L280" s="17"/>
      <c r="M280" s="57"/>
      <c r="N280" s="57"/>
      <c r="O280" s="57"/>
      <c r="P280" s="44"/>
      <c r="Q280" s="44"/>
      <c r="R280" s="44"/>
      <c r="S280" s="45"/>
      <c r="T280" s="45"/>
      <c r="U280" s="45"/>
      <c r="V280" s="46"/>
      <c r="W280" s="46"/>
      <c r="X280" s="46"/>
      <c r="Y280" s="17">
        <f t="shared" si="8"/>
        <v>0</v>
      </c>
      <c r="Z280" s="17">
        <f t="shared" si="9"/>
        <v>0</v>
      </c>
      <c r="AA280" s="121">
        <v>3</v>
      </c>
      <c r="AB280" s="121"/>
      <c r="AC280" s="121">
        <v>6</v>
      </c>
      <c r="AD280" s="121"/>
    </row>
    <row r="281" spans="1:30" x14ac:dyDescent="0.25">
      <c r="A281" s="41" t="s">
        <v>401</v>
      </c>
      <c r="B281" s="16" t="s">
        <v>38</v>
      </c>
      <c r="C281" s="246">
        <v>15407</v>
      </c>
      <c r="D281" s="42">
        <v>111.66282060212856</v>
      </c>
      <c r="E281" s="43"/>
      <c r="F281" s="43"/>
      <c r="G281" s="43"/>
      <c r="H281" s="43"/>
      <c r="I281" s="43"/>
      <c r="J281" s="17"/>
      <c r="K281" s="17"/>
      <c r="L281" s="17"/>
      <c r="M281" s="57"/>
      <c r="N281" s="57"/>
      <c r="O281" s="57"/>
      <c r="P281" s="44"/>
      <c r="Q281" s="44"/>
      <c r="R281" s="44"/>
      <c r="S281" s="45"/>
      <c r="T281" s="45"/>
      <c r="U281" s="45"/>
      <c r="V281" s="46"/>
      <c r="W281" s="46"/>
      <c r="X281" s="46"/>
      <c r="Y281" s="17">
        <f t="shared" si="8"/>
        <v>0</v>
      </c>
      <c r="Z281" s="17">
        <f t="shared" si="9"/>
        <v>0</v>
      </c>
      <c r="AA281" s="121">
        <v>5</v>
      </c>
      <c r="AB281" s="121">
        <v>2</v>
      </c>
      <c r="AC281" s="121">
        <v>10</v>
      </c>
      <c r="AD281" s="121">
        <v>5</v>
      </c>
    </row>
    <row r="282" spans="1:30" x14ac:dyDescent="0.25">
      <c r="A282" s="41" t="s">
        <v>422</v>
      </c>
      <c r="B282" s="16" t="s">
        <v>57</v>
      </c>
      <c r="C282" s="246">
        <v>75089</v>
      </c>
      <c r="D282" s="42">
        <v>544.21039372968335</v>
      </c>
      <c r="E282" s="43"/>
      <c r="F282" s="43"/>
      <c r="G282" s="43"/>
      <c r="H282" s="43"/>
      <c r="I282" s="43"/>
      <c r="J282" s="17"/>
      <c r="K282" s="17"/>
      <c r="L282" s="17"/>
      <c r="M282" s="57"/>
      <c r="N282" s="57"/>
      <c r="O282" s="57"/>
      <c r="P282" s="44"/>
      <c r="Q282" s="44"/>
      <c r="R282" s="44"/>
      <c r="S282" s="45"/>
      <c r="T282" s="45"/>
      <c r="U282" s="45"/>
      <c r="V282" s="46"/>
      <c r="W282" s="46"/>
      <c r="X282" s="46"/>
      <c r="Y282" s="17">
        <f t="shared" si="8"/>
        <v>0</v>
      </c>
      <c r="Z282" s="17">
        <f t="shared" si="9"/>
        <v>0</v>
      </c>
      <c r="AA282" s="121">
        <v>33</v>
      </c>
      <c r="AB282" s="121">
        <v>4</v>
      </c>
      <c r="AC282" s="121">
        <v>56</v>
      </c>
      <c r="AD282" s="121">
        <v>5</v>
      </c>
    </row>
    <row r="283" spans="1:30" x14ac:dyDescent="0.25">
      <c r="A283" s="41" t="s">
        <v>424</v>
      </c>
      <c r="B283" s="16" t="s">
        <v>785</v>
      </c>
      <c r="C283" s="246">
        <v>7660</v>
      </c>
      <c r="D283" s="42">
        <v>55.516142390621454</v>
      </c>
      <c r="E283" s="43"/>
      <c r="F283" s="43"/>
      <c r="G283" s="43"/>
      <c r="H283" s="43"/>
      <c r="I283" s="43"/>
      <c r="J283" s="17"/>
      <c r="K283" s="17"/>
      <c r="L283" s="17"/>
      <c r="M283" s="57"/>
      <c r="N283" s="57"/>
      <c r="O283" s="57"/>
      <c r="P283" s="44"/>
      <c r="Q283" s="44"/>
      <c r="R283" s="44"/>
      <c r="S283" s="45"/>
      <c r="T283" s="45"/>
      <c r="U283" s="45"/>
      <c r="V283" s="46"/>
      <c r="W283" s="46"/>
      <c r="X283" s="46"/>
      <c r="Y283" s="17">
        <f t="shared" si="8"/>
        <v>0</v>
      </c>
      <c r="Z283" s="17">
        <f t="shared" si="9"/>
        <v>0</v>
      </c>
      <c r="AA283" s="121">
        <v>3</v>
      </c>
      <c r="AB283" s="121">
        <v>2</v>
      </c>
      <c r="AC283" s="121">
        <v>6</v>
      </c>
      <c r="AD283" s="121">
        <v>4</v>
      </c>
    </row>
    <row r="284" spans="1:30" x14ac:dyDescent="0.25">
      <c r="A284" s="41" t="s">
        <v>448</v>
      </c>
      <c r="B284" s="16" t="s">
        <v>85</v>
      </c>
      <c r="C284" s="246">
        <v>11004</v>
      </c>
      <c r="D284" s="42">
        <v>79.751910034777879</v>
      </c>
      <c r="E284" s="43"/>
      <c r="F284" s="43"/>
      <c r="G284" s="43"/>
      <c r="H284" s="43"/>
      <c r="I284" s="43"/>
      <c r="J284" s="17"/>
      <c r="K284" s="17"/>
      <c r="L284" s="17"/>
      <c r="M284" s="57"/>
      <c r="N284" s="57"/>
      <c r="O284" s="57"/>
      <c r="P284" s="44"/>
      <c r="Q284" s="44"/>
      <c r="R284" s="44"/>
      <c r="S284" s="45"/>
      <c r="T284" s="45"/>
      <c r="U284" s="45"/>
      <c r="V284" s="46"/>
      <c r="W284" s="46"/>
      <c r="X284" s="46"/>
      <c r="Y284" s="17">
        <f t="shared" si="8"/>
        <v>0</v>
      </c>
      <c r="Z284" s="17">
        <f t="shared" si="9"/>
        <v>0</v>
      </c>
      <c r="AA284" s="121">
        <v>3</v>
      </c>
      <c r="AB284" s="121">
        <v>1</v>
      </c>
      <c r="AC284" s="121">
        <v>5</v>
      </c>
      <c r="AD284" s="121">
        <v>1</v>
      </c>
    </row>
    <row r="285" spans="1:30" s="32" customFormat="1" x14ac:dyDescent="0.25">
      <c r="A285" s="47" t="s">
        <v>493</v>
      </c>
      <c r="B285" s="16" t="s">
        <v>135</v>
      </c>
      <c r="C285" s="246">
        <v>17290</v>
      </c>
      <c r="D285" s="42">
        <v>125.30993497830875</v>
      </c>
      <c r="E285" s="43"/>
      <c r="F285" s="43"/>
      <c r="G285" s="43"/>
      <c r="H285" s="43"/>
      <c r="I285" s="43"/>
      <c r="J285" s="17"/>
      <c r="K285" s="17"/>
      <c r="L285" s="17"/>
      <c r="M285" s="57"/>
      <c r="N285" s="57"/>
      <c r="O285" s="57"/>
      <c r="P285" s="44"/>
      <c r="Q285" s="44"/>
      <c r="R285" s="44"/>
      <c r="S285" s="45"/>
      <c r="T285" s="45"/>
      <c r="U285" s="45"/>
      <c r="V285" s="46"/>
      <c r="W285" s="46"/>
      <c r="X285" s="46"/>
      <c r="Y285" s="17">
        <f t="shared" si="8"/>
        <v>0</v>
      </c>
      <c r="Z285" s="17">
        <f t="shared" si="9"/>
        <v>0</v>
      </c>
      <c r="AA285" s="121">
        <v>3</v>
      </c>
      <c r="AB285" s="121"/>
      <c r="AC285" s="121">
        <v>6</v>
      </c>
      <c r="AD285" s="121"/>
    </row>
    <row r="286" spans="1:30" x14ac:dyDescent="0.25">
      <c r="A286" s="41" t="s">
        <v>512</v>
      </c>
      <c r="B286" s="16" t="s">
        <v>144</v>
      </c>
      <c r="C286" s="246">
        <v>13401</v>
      </c>
      <c r="D286" s="42">
        <v>97.124259030903147</v>
      </c>
      <c r="E286" s="43"/>
      <c r="F286" s="43"/>
      <c r="G286" s="43"/>
      <c r="H286" s="43"/>
      <c r="I286" s="43"/>
      <c r="J286" s="17"/>
      <c r="K286" s="17"/>
      <c r="L286" s="17"/>
      <c r="M286" s="57"/>
      <c r="N286" s="57"/>
      <c r="O286" s="57"/>
      <c r="P286" s="44"/>
      <c r="Q286" s="44"/>
      <c r="R286" s="44"/>
      <c r="S286" s="45"/>
      <c r="T286" s="45"/>
      <c r="U286" s="45"/>
      <c r="V286" s="46"/>
      <c r="W286" s="46"/>
      <c r="X286" s="46"/>
      <c r="Y286" s="17">
        <f t="shared" si="8"/>
        <v>0</v>
      </c>
      <c r="Z286" s="17">
        <f t="shared" si="9"/>
        <v>0</v>
      </c>
      <c r="AA286" s="121">
        <v>2</v>
      </c>
      <c r="AB286" s="121">
        <v>2</v>
      </c>
      <c r="AC286" s="121">
        <v>4</v>
      </c>
      <c r="AD286" s="121">
        <v>4</v>
      </c>
    </row>
    <row r="287" spans="1:30" x14ac:dyDescent="0.25">
      <c r="A287" s="41" t="s">
        <v>527</v>
      </c>
      <c r="B287" s="16" t="s">
        <v>163</v>
      </c>
      <c r="C287" s="246">
        <v>35423</v>
      </c>
      <c r="D287" s="42">
        <v>256.72954463485428</v>
      </c>
      <c r="E287" s="43"/>
      <c r="F287" s="43"/>
      <c r="G287" s="43"/>
      <c r="H287" s="43"/>
      <c r="I287" s="43"/>
      <c r="J287" s="17">
        <v>1</v>
      </c>
      <c r="K287" s="356">
        <v>1</v>
      </c>
      <c r="L287" s="17">
        <v>4.4800000000000004</v>
      </c>
      <c r="M287" s="57"/>
      <c r="N287" s="57"/>
      <c r="O287" s="57"/>
      <c r="P287" s="44">
        <v>1</v>
      </c>
      <c r="Q287" s="358">
        <v>1</v>
      </c>
      <c r="R287" s="44">
        <v>9.76</v>
      </c>
      <c r="S287" s="45"/>
      <c r="T287" s="45"/>
      <c r="U287" s="45"/>
      <c r="V287" s="46"/>
      <c r="W287" s="46"/>
      <c r="X287" s="46"/>
      <c r="Y287" s="17">
        <f t="shared" si="8"/>
        <v>2</v>
      </c>
      <c r="Z287" s="17">
        <f t="shared" si="9"/>
        <v>14.24</v>
      </c>
      <c r="AA287" s="121">
        <v>6</v>
      </c>
      <c r="AB287" s="121">
        <v>5</v>
      </c>
      <c r="AC287" s="121">
        <v>12</v>
      </c>
      <c r="AD287" s="121">
        <v>10</v>
      </c>
    </row>
    <row r="288" spans="1:30" x14ac:dyDescent="0.25">
      <c r="A288" s="41" t="s">
        <v>533</v>
      </c>
      <c r="B288" s="16" t="s">
        <v>169</v>
      </c>
      <c r="C288" s="246">
        <v>40594</v>
      </c>
      <c r="D288" s="42">
        <v>294.20656451760931</v>
      </c>
      <c r="E288" s="43"/>
      <c r="F288" s="43"/>
      <c r="G288" s="43"/>
      <c r="H288" s="43"/>
      <c r="I288" s="43"/>
      <c r="J288" s="17"/>
      <c r="K288" s="17"/>
      <c r="L288" s="17"/>
      <c r="M288" s="57"/>
      <c r="N288" s="57"/>
      <c r="O288" s="57"/>
      <c r="P288" s="44">
        <v>1</v>
      </c>
      <c r="Q288" s="358">
        <v>2</v>
      </c>
      <c r="R288" s="44">
        <v>10.32</v>
      </c>
      <c r="S288" s="45"/>
      <c r="T288" s="45"/>
      <c r="U288" s="45"/>
      <c r="V288" s="46">
        <v>1</v>
      </c>
      <c r="W288" s="360">
        <v>1</v>
      </c>
      <c r="X288" s="46">
        <v>2.5</v>
      </c>
      <c r="Y288" s="17">
        <f t="shared" si="8"/>
        <v>3</v>
      </c>
      <c r="Z288" s="17">
        <f t="shared" si="9"/>
        <v>12.82</v>
      </c>
      <c r="AA288" s="121">
        <v>12</v>
      </c>
      <c r="AB288" s="121">
        <v>2</v>
      </c>
      <c r="AC288" s="121">
        <v>27</v>
      </c>
      <c r="AD288" s="121">
        <v>4</v>
      </c>
    </row>
    <row r="289" spans="1:30" x14ac:dyDescent="0.25">
      <c r="A289" s="41" t="s">
        <v>536</v>
      </c>
      <c r="B289" s="16" t="s">
        <v>791</v>
      </c>
      <c r="C289" s="246">
        <v>16614</v>
      </c>
      <c r="D289" s="42">
        <v>120.41059917464554</v>
      </c>
      <c r="E289" s="43"/>
      <c r="F289" s="43"/>
      <c r="G289" s="43"/>
      <c r="H289" s="43"/>
      <c r="I289" s="43"/>
      <c r="J289" s="17"/>
      <c r="K289" s="17"/>
      <c r="L289" s="17"/>
      <c r="M289" s="57"/>
      <c r="N289" s="57"/>
      <c r="O289" s="57"/>
      <c r="P289" s="44"/>
      <c r="Q289" s="44"/>
      <c r="R289" s="44"/>
      <c r="S289" s="45"/>
      <c r="T289" s="45"/>
      <c r="U289" s="45"/>
      <c r="V289" s="46"/>
      <c r="W289" s="46"/>
      <c r="X289" s="46"/>
      <c r="Y289" s="17">
        <f t="shared" si="8"/>
        <v>0</v>
      </c>
      <c r="Z289" s="17">
        <f t="shared" si="9"/>
        <v>0</v>
      </c>
      <c r="AA289" s="121">
        <v>2</v>
      </c>
      <c r="AB289" s="121">
        <v>2</v>
      </c>
      <c r="AC289" s="121">
        <v>4</v>
      </c>
      <c r="AD289" s="121">
        <v>4</v>
      </c>
    </row>
    <row r="290" spans="1:30" x14ac:dyDescent="0.25">
      <c r="A290" s="41" t="s">
        <v>549</v>
      </c>
      <c r="B290" s="16" t="s">
        <v>826</v>
      </c>
      <c r="C290" s="246">
        <v>9364</v>
      </c>
      <c r="D290" s="42">
        <v>67.865947434174842</v>
      </c>
      <c r="E290" s="43"/>
      <c r="F290" s="43"/>
      <c r="G290" s="43"/>
      <c r="H290" s="43"/>
      <c r="I290" s="43"/>
      <c r="J290" s="17"/>
      <c r="K290" s="17"/>
      <c r="L290" s="17"/>
      <c r="M290" s="57"/>
      <c r="N290" s="57"/>
      <c r="O290" s="57"/>
      <c r="P290" s="44"/>
      <c r="Q290" s="44"/>
      <c r="R290" s="44"/>
      <c r="S290" s="45"/>
      <c r="T290" s="45"/>
      <c r="U290" s="45"/>
      <c r="V290" s="46"/>
      <c r="W290" s="46"/>
      <c r="X290" s="46"/>
      <c r="Y290" s="17">
        <f t="shared" si="8"/>
        <v>0</v>
      </c>
      <c r="Z290" s="17">
        <f t="shared" si="9"/>
        <v>0</v>
      </c>
      <c r="AA290" s="121">
        <v>2</v>
      </c>
      <c r="AB290" s="121"/>
      <c r="AC290" s="121">
        <v>4</v>
      </c>
      <c r="AD290" s="121"/>
    </row>
    <row r="291" spans="1:30" x14ac:dyDescent="0.25">
      <c r="A291" s="41" t="s">
        <v>597</v>
      </c>
      <c r="B291" s="16" t="s">
        <v>226</v>
      </c>
      <c r="C291" s="246">
        <v>17238</v>
      </c>
      <c r="D291" s="42">
        <v>124.93306299341157</v>
      </c>
      <c r="E291" s="43"/>
      <c r="F291" s="43"/>
      <c r="G291" s="43"/>
      <c r="H291" s="43"/>
      <c r="I291" s="43"/>
      <c r="J291" s="17"/>
      <c r="K291" s="17"/>
      <c r="L291" s="17"/>
      <c r="M291" s="57"/>
      <c r="N291" s="57"/>
      <c r="O291" s="57"/>
      <c r="P291" s="44"/>
      <c r="Q291" s="44"/>
      <c r="R291" s="44"/>
      <c r="S291" s="45"/>
      <c r="T291" s="45"/>
      <c r="U291" s="45"/>
      <c r="V291" s="46"/>
      <c r="W291" s="46"/>
      <c r="X291" s="46"/>
      <c r="Y291" s="17">
        <f t="shared" si="8"/>
        <v>0</v>
      </c>
      <c r="Z291" s="17">
        <f t="shared" si="9"/>
        <v>0</v>
      </c>
      <c r="AA291" s="121">
        <v>4</v>
      </c>
      <c r="AB291" s="121"/>
      <c r="AC291" s="121">
        <v>7</v>
      </c>
      <c r="AD291" s="121"/>
    </row>
    <row r="292" spans="1:30" x14ac:dyDescent="0.25">
      <c r="A292" s="41" t="s">
        <v>636</v>
      </c>
      <c r="B292" s="16" t="s">
        <v>262</v>
      </c>
      <c r="C292" s="246">
        <v>8363</v>
      </c>
      <c r="D292" s="42">
        <v>60.611161724904342</v>
      </c>
      <c r="E292" s="43"/>
      <c r="F292" s="43"/>
      <c r="G292" s="43"/>
      <c r="H292" s="43"/>
      <c r="I292" s="43"/>
      <c r="J292" s="17"/>
      <c r="K292" s="17"/>
      <c r="L292" s="17"/>
      <c r="M292" s="57"/>
      <c r="N292" s="57"/>
      <c r="O292" s="57"/>
      <c r="P292" s="44"/>
      <c r="Q292" s="44"/>
      <c r="R292" s="44"/>
      <c r="S292" s="45"/>
      <c r="T292" s="45"/>
      <c r="U292" s="45"/>
      <c r="V292" s="46"/>
      <c r="W292" s="46"/>
      <c r="X292" s="46"/>
      <c r="Y292" s="17">
        <f t="shared" si="8"/>
        <v>0</v>
      </c>
      <c r="Z292" s="17">
        <f t="shared" si="9"/>
        <v>0</v>
      </c>
      <c r="AA292" s="121">
        <v>2</v>
      </c>
      <c r="AB292" s="121"/>
      <c r="AC292" s="121">
        <v>4</v>
      </c>
      <c r="AD292" s="121"/>
    </row>
    <row r="293" spans="1:30" x14ac:dyDescent="0.25">
      <c r="A293" s="41" t="s">
        <v>637</v>
      </c>
      <c r="B293" s="16" t="s">
        <v>263</v>
      </c>
      <c r="C293" s="246">
        <v>9357</v>
      </c>
      <c r="D293" s="42">
        <v>67.815214666977155</v>
      </c>
      <c r="E293" s="43"/>
      <c r="F293" s="43"/>
      <c r="G293" s="43"/>
      <c r="H293" s="43"/>
      <c r="I293" s="43"/>
      <c r="J293" s="17"/>
      <c r="K293" s="17"/>
      <c r="L293" s="17"/>
      <c r="M293" s="57"/>
      <c r="N293" s="57"/>
      <c r="O293" s="57"/>
      <c r="P293" s="44"/>
      <c r="Q293" s="44"/>
      <c r="R293" s="44"/>
      <c r="S293" s="45"/>
      <c r="T293" s="45"/>
      <c r="U293" s="45"/>
      <c r="V293" s="46"/>
      <c r="W293" s="46"/>
      <c r="X293" s="46"/>
      <c r="Y293" s="17">
        <f t="shared" si="8"/>
        <v>0</v>
      </c>
      <c r="Z293" s="17">
        <f t="shared" si="9"/>
        <v>0</v>
      </c>
      <c r="AA293" s="121">
        <v>2</v>
      </c>
      <c r="AB293" s="121">
        <v>1</v>
      </c>
      <c r="AC293" s="121">
        <v>4</v>
      </c>
      <c r="AD293" s="121">
        <v>2</v>
      </c>
    </row>
    <row r="294" spans="1:30" x14ac:dyDescent="0.25">
      <c r="A294" s="41" t="s">
        <v>383</v>
      </c>
      <c r="B294" s="16" t="s">
        <v>19</v>
      </c>
      <c r="C294" s="246">
        <v>49477</v>
      </c>
      <c r="D294" s="42">
        <v>358.58644609148536</v>
      </c>
      <c r="E294" s="43"/>
      <c r="F294" s="43"/>
      <c r="G294" s="43"/>
      <c r="H294" s="43"/>
      <c r="I294" s="43"/>
      <c r="J294" s="17"/>
      <c r="K294" s="17"/>
      <c r="L294" s="17"/>
      <c r="M294" s="57"/>
      <c r="N294" s="57"/>
      <c r="O294" s="57"/>
      <c r="P294" s="44"/>
      <c r="Q294" s="44"/>
      <c r="R294" s="44"/>
      <c r="S294" s="45"/>
      <c r="T294" s="45"/>
      <c r="U294" s="45"/>
      <c r="V294" s="46"/>
      <c r="W294" s="46"/>
      <c r="X294" s="46"/>
      <c r="Y294" s="17">
        <f t="shared" si="8"/>
        <v>0</v>
      </c>
      <c r="Z294" s="17">
        <f t="shared" si="9"/>
        <v>0</v>
      </c>
      <c r="AA294" s="121">
        <v>25</v>
      </c>
      <c r="AB294" s="121">
        <v>12</v>
      </c>
      <c r="AC294" s="121">
        <v>46</v>
      </c>
      <c r="AD294" s="121">
        <v>23</v>
      </c>
    </row>
    <row r="295" spans="1:30" x14ac:dyDescent="0.25">
      <c r="A295" s="41" t="s">
        <v>445</v>
      </c>
      <c r="B295" s="16" t="s">
        <v>81</v>
      </c>
      <c r="C295" s="246">
        <v>25174</v>
      </c>
      <c r="D295" s="42">
        <v>182.44952591925647</v>
      </c>
      <c r="E295" s="43"/>
      <c r="F295" s="43"/>
      <c r="G295" s="43"/>
      <c r="H295" s="43"/>
      <c r="I295" s="43"/>
      <c r="J295" s="17"/>
      <c r="K295" s="17"/>
      <c r="L295" s="17"/>
      <c r="M295" s="57"/>
      <c r="N295" s="57"/>
      <c r="O295" s="57"/>
      <c r="P295" s="44"/>
      <c r="Q295" s="44"/>
      <c r="R295" s="44"/>
      <c r="S295" s="45"/>
      <c r="T295" s="45"/>
      <c r="U295" s="45"/>
      <c r="V295" s="46"/>
      <c r="W295" s="46"/>
      <c r="X295" s="46"/>
      <c r="Y295" s="17">
        <f t="shared" si="8"/>
        <v>0</v>
      </c>
      <c r="Z295" s="17">
        <f t="shared" si="9"/>
        <v>0</v>
      </c>
      <c r="AA295" s="121">
        <v>12</v>
      </c>
      <c r="AB295" s="121">
        <v>8</v>
      </c>
      <c r="AC295" s="121">
        <v>23</v>
      </c>
      <c r="AD295" s="121">
        <v>15</v>
      </c>
    </row>
    <row r="296" spans="1:30" x14ac:dyDescent="0.25">
      <c r="A296" s="41" t="s">
        <v>490</v>
      </c>
      <c r="B296" s="16" t="s">
        <v>132</v>
      </c>
      <c r="C296" s="246">
        <v>15728</v>
      </c>
      <c r="D296" s="42">
        <v>113.98928035505146</v>
      </c>
      <c r="E296" s="43"/>
      <c r="F296" s="43"/>
      <c r="G296" s="43"/>
      <c r="H296" s="43"/>
      <c r="I296" s="43"/>
      <c r="J296" s="17"/>
      <c r="K296" s="17"/>
      <c r="L296" s="17"/>
      <c r="M296" s="57"/>
      <c r="N296" s="57"/>
      <c r="O296" s="57"/>
      <c r="P296" s="44"/>
      <c r="Q296" s="44"/>
      <c r="R296" s="44"/>
      <c r="S296" s="45"/>
      <c r="T296" s="45"/>
      <c r="U296" s="45"/>
      <c r="V296" s="46"/>
      <c r="W296" s="46"/>
      <c r="X296" s="46"/>
      <c r="Y296" s="17">
        <f t="shared" si="8"/>
        <v>0</v>
      </c>
      <c r="Z296" s="17">
        <f t="shared" si="9"/>
        <v>0</v>
      </c>
      <c r="AA296" s="121">
        <v>2</v>
      </c>
      <c r="AB296" s="121"/>
      <c r="AC296" s="121">
        <v>4</v>
      </c>
      <c r="AD296" s="121"/>
    </row>
    <row r="297" spans="1:30" x14ac:dyDescent="0.25">
      <c r="A297" s="41" t="s">
        <v>500</v>
      </c>
      <c r="B297" s="16" t="s">
        <v>815</v>
      </c>
      <c r="C297" s="246">
        <v>13281</v>
      </c>
      <c r="D297" s="42">
        <v>96.254554450371216</v>
      </c>
      <c r="E297" s="43"/>
      <c r="F297" s="43"/>
      <c r="G297" s="43"/>
      <c r="H297" s="43"/>
      <c r="I297" s="43"/>
      <c r="J297" s="17"/>
      <c r="K297" s="17"/>
      <c r="L297" s="17"/>
      <c r="M297" s="57"/>
      <c r="N297" s="57"/>
      <c r="O297" s="57"/>
      <c r="P297" s="44"/>
      <c r="Q297" s="44"/>
      <c r="R297" s="44"/>
      <c r="S297" s="45"/>
      <c r="T297" s="45"/>
      <c r="U297" s="45"/>
      <c r="V297" s="46"/>
      <c r="W297" s="46"/>
      <c r="X297" s="46"/>
      <c r="Y297" s="17">
        <f t="shared" si="8"/>
        <v>0</v>
      </c>
      <c r="Z297" s="17">
        <f t="shared" si="9"/>
        <v>0</v>
      </c>
      <c r="AA297" s="121">
        <v>1</v>
      </c>
      <c r="AB297" s="121"/>
      <c r="AC297" s="121">
        <v>2</v>
      </c>
      <c r="AD297" s="121"/>
    </row>
    <row r="298" spans="1:30" x14ac:dyDescent="0.25">
      <c r="A298" s="41" t="s">
        <v>546</v>
      </c>
      <c r="B298" s="16" t="s">
        <v>823</v>
      </c>
      <c r="C298" s="246">
        <v>26027</v>
      </c>
      <c r="D298" s="42">
        <v>188.63167597920426</v>
      </c>
      <c r="E298" s="43"/>
      <c r="F298" s="43"/>
      <c r="G298" s="43"/>
      <c r="H298" s="43"/>
      <c r="I298" s="43"/>
      <c r="J298" s="17"/>
      <c r="K298" s="17"/>
      <c r="L298" s="17"/>
      <c r="M298" s="57"/>
      <c r="N298" s="57"/>
      <c r="O298" s="57"/>
      <c r="P298" s="44"/>
      <c r="Q298" s="44"/>
      <c r="R298" s="44"/>
      <c r="S298" s="45"/>
      <c r="T298" s="45"/>
      <c r="U298" s="45"/>
      <c r="V298" s="46"/>
      <c r="W298" s="46"/>
      <c r="X298" s="46"/>
      <c r="Y298" s="17">
        <f t="shared" si="8"/>
        <v>0</v>
      </c>
      <c r="Z298" s="17">
        <f t="shared" si="9"/>
        <v>0</v>
      </c>
      <c r="AA298" s="121">
        <v>15</v>
      </c>
      <c r="AB298" s="121">
        <v>11</v>
      </c>
      <c r="AC298" s="121">
        <v>32</v>
      </c>
      <c r="AD298" s="121">
        <v>23</v>
      </c>
    </row>
    <row r="299" spans="1:30" x14ac:dyDescent="0.25">
      <c r="A299" s="41" t="s">
        <v>566</v>
      </c>
      <c r="B299" s="16" t="s">
        <v>195</v>
      </c>
      <c r="C299" s="246">
        <v>83076</v>
      </c>
      <c r="D299" s="42">
        <v>602.0964811022543</v>
      </c>
      <c r="E299" s="43">
        <v>1</v>
      </c>
      <c r="F299" s="43">
        <v>1</v>
      </c>
      <c r="G299" s="43"/>
      <c r="H299" s="43"/>
      <c r="I299" s="43"/>
      <c r="J299" s="17"/>
      <c r="K299" s="17"/>
      <c r="L299" s="17"/>
      <c r="M299" s="57"/>
      <c r="N299" s="57"/>
      <c r="O299" s="57"/>
      <c r="P299" s="44"/>
      <c r="Q299" s="44"/>
      <c r="R299" s="44"/>
      <c r="S299" s="45"/>
      <c r="T299" s="45"/>
      <c r="U299" s="45"/>
      <c r="V299" s="46"/>
      <c r="W299" s="46"/>
      <c r="X299" s="46"/>
      <c r="Y299" s="17">
        <f t="shared" si="8"/>
        <v>1</v>
      </c>
      <c r="Z299" s="17">
        <f t="shared" si="9"/>
        <v>0</v>
      </c>
      <c r="AA299" s="121">
        <v>20</v>
      </c>
      <c r="AB299" s="121">
        <v>6</v>
      </c>
      <c r="AC299" s="121">
        <v>41</v>
      </c>
      <c r="AD299" s="121">
        <v>11</v>
      </c>
    </row>
    <row r="300" spans="1:30" x14ac:dyDescent="0.25">
      <c r="A300" s="41" t="s">
        <v>604</v>
      </c>
      <c r="B300" s="16" t="s">
        <v>233</v>
      </c>
      <c r="C300" s="246">
        <v>25222</v>
      </c>
      <c r="D300" s="42">
        <v>182.79740775146925</v>
      </c>
      <c r="E300" s="43"/>
      <c r="F300" s="43"/>
      <c r="G300" s="43"/>
      <c r="H300" s="43"/>
      <c r="I300" s="43"/>
      <c r="J300" s="17">
        <v>1</v>
      </c>
      <c r="K300" s="356">
        <v>1</v>
      </c>
      <c r="L300" s="17">
        <v>920</v>
      </c>
      <c r="M300" s="57"/>
      <c r="N300" s="57"/>
      <c r="O300" s="57"/>
      <c r="P300" s="44"/>
      <c r="Q300" s="44"/>
      <c r="R300" s="44"/>
      <c r="S300" s="45"/>
      <c r="T300" s="45"/>
      <c r="U300" s="45"/>
      <c r="V300" s="46"/>
      <c r="W300" s="46"/>
      <c r="X300" s="46"/>
      <c r="Y300" s="17">
        <f t="shared" si="8"/>
        <v>1</v>
      </c>
      <c r="Z300" s="17">
        <f t="shared" si="9"/>
        <v>920</v>
      </c>
      <c r="AA300" s="121">
        <v>3</v>
      </c>
      <c r="AB300" s="121"/>
      <c r="AC300" s="121">
        <v>6</v>
      </c>
      <c r="AD300" s="121"/>
    </row>
    <row r="301" spans="1:30" x14ac:dyDescent="0.25">
      <c r="A301" s="41" t="s">
        <v>606</v>
      </c>
      <c r="B301" s="16" t="s">
        <v>235</v>
      </c>
      <c r="C301" s="246">
        <v>36374</v>
      </c>
      <c r="D301" s="42">
        <v>263.62195343556982</v>
      </c>
      <c r="E301" s="43"/>
      <c r="F301" s="43"/>
      <c r="G301" s="43"/>
      <c r="H301" s="43"/>
      <c r="I301" s="43"/>
      <c r="J301" s="17"/>
      <c r="K301" s="17"/>
      <c r="L301" s="17"/>
      <c r="M301" s="57"/>
      <c r="N301" s="57"/>
      <c r="O301" s="57"/>
      <c r="P301" s="44"/>
      <c r="Q301" s="44"/>
      <c r="R301" s="44"/>
      <c r="S301" s="45"/>
      <c r="T301" s="45"/>
      <c r="U301" s="45"/>
      <c r="V301" s="46"/>
      <c r="W301" s="46"/>
      <c r="X301" s="46"/>
      <c r="Y301" s="17">
        <f t="shared" si="8"/>
        <v>0</v>
      </c>
      <c r="Z301" s="17">
        <f t="shared" si="9"/>
        <v>0</v>
      </c>
      <c r="AA301" s="121">
        <v>9</v>
      </c>
      <c r="AB301" s="121">
        <v>5</v>
      </c>
      <c r="AC301" s="121">
        <v>14</v>
      </c>
      <c r="AD301" s="121">
        <v>7</v>
      </c>
    </row>
    <row r="302" spans="1:30" x14ac:dyDescent="0.25">
      <c r="A302" s="41" t="s">
        <v>607</v>
      </c>
      <c r="B302" s="16" t="s">
        <v>780</v>
      </c>
      <c r="C302" s="246">
        <v>12531</v>
      </c>
      <c r="D302" s="42">
        <v>90.818900822046672</v>
      </c>
      <c r="E302" s="43"/>
      <c r="F302" s="43"/>
      <c r="G302" s="43"/>
      <c r="H302" s="43"/>
      <c r="I302" s="43"/>
      <c r="J302" s="17"/>
      <c r="K302" s="17"/>
      <c r="L302" s="17"/>
      <c r="M302" s="57"/>
      <c r="N302" s="57"/>
      <c r="O302" s="57"/>
      <c r="P302" s="44"/>
      <c r="Q302" s="44"/>
      <c r="R302" s="44"/>
      <c r="S302" s="45"/>
      <c r="T302" s="45"/>
      <c r="U302" s="45"/>
      <c r="V302" s="46"/>
      <c r="W302" s="46"/>
      <c r="X302" s="46"/>
      <c r="Y302" s="17">
        <f t="shared" si="8"/>
        <v>0</v>
      </c>
      <c r="Z302" s="17">
        <f t="shared" si="9"/>
        <v>0</v>
      </c>
      <c r="AA302" s="121">
        <v>3</v>
      </c>
      <c r="AB302" s="121">
        <v>2</v>
      </c>
      <c r="AC302" s="121">
        <v>6</v>
      </c>
      <c r="AD302" s="121">
        <v>4</v>
      </c>
    </row>
    <row r="303" spans="1:30" x14ac:dyDescent="0.25">
      <c r="A303" s="41" t="s">
        <v>611</v>
      </c>
      <c r="B303" s="16" t="s">
        <v>239</v>
      </c>
      <c r="C303" s="246">
        <v>15773</v>
      </c>
      <c r="D303" s="42">
        <v>114.31541957275094</v>
      </c>
      <c r="E303" s="43"/>
      <c r="F303" s="43"/>
      <c r="G303" s="43"/>
      <c r="H303" s="43"/>
      <c r="I303" s="43"/>
      <c r="J303" s="17"/>
      <c r="K303" s="17"/>
      <c r="L303" s="17"/>
      <c r="M303" s="57"/>
      <c r="N303" s="57"/>
      <c r="O303" s="57"/>
      <c r="P303" s="44"/>
      <c r="Q303" s="44"/>
      <c r="R303" s="44"/>
      <c r="S303" s="45"/>
      <c r="T303" s="45"/>
      <c r="U303" s="45"/>
      <c r="V303" s="46"/>
      <c r="W303" s="46"/>
      <c r="X303" s="46"/>
      <c r="Y303" s="17">
        <f t="shared" si="8"/>
        <v>0</v>
      </c>
      <c r="Z303" s="17">
        <f t="shared" si="9"/>
        <v>0</v>
      </c>
      <c r="AA303" s="121">
        <v>8</v>
      </c>
      <c r="AB303" s="121">
        <v>1</v>
      </c>
      <c r="AC303" s="121">
        <v>17</v>
      </c>
      <c r="AD303" s="121">
        <v>3</v>
      </c>
    </row>
    <row r="304" spans="1:30" x14ac:dyDescent="0.25">
      <c r="A304" s="41" t="s">
        <v>660</v>
      </c>
      <c r="B304" s="16" t="s">
        <v>284</v>
      </c>
      <c r="C304" s="246">
        <v>13311</v>
      </c>
      <c r="D304" s="42">
        <v>96.471980595504206</v>
      </c>
      <c r="E304" s="43"/>
      <c r="F304" s="43"/>
      <c r="G304" s="43"/>
      <c r="H304" s="43"/>
      <c r="I304" s="43"/>
      <c r="J304" s="17"/>
      <c r="K304" s="17"/>
      <c r="L304" s="17"/>
      <c r="M304" s="57"/>
      <c r="N304" s="57"/>
      <c r="O304" s="57"/>
      <c r="P304" s="44"/>
      <c r="Q304" s="44"/>
      <c r="R304" s="44"/>
      <c r="S304" s="45"/>
      <c r="T304" s="45"/>
      <c r="U304" s="45"/>
      <c r="V304" s="46"/>
      <c r="W304" s="46"/>
      <c r="X304" s="46"/>
      <c r="Y304" s="17">
        <f t="shared" si="8"/>
        <v>0</v>
      </c>
      <c r="Z304" s="17">
        <f t="shared" si="9"/>
        <v>0</v>
      </c>
      <c r="AA304" s="121">
        <v>12</v>
      </c>
      <c r="AB304" s="121">
        <v>3</v>
      </c>
      <c r="AC304" s="121">
        <v>23</v>
      </c>
      <c r="AD304" s="121">
        <v>5</v>
      </c>
    </row>
    <row r="305" spans="1:30" x14ac:dyDescent="0.25">
      <c r="A305" s="41" t="s">
        <v>370</v>
      </c>
      <c r="B305" s="16" t="s">
        <v>8</v>
      </c>
      <c r="C305" s="246">
        <v>9212</v>
      </c>
      <c r="D305" s="42">
        <v>66.764321632167736</v>
      </c>
      <c r="E305" s="43"/>
      <c r="F305" s="43"/>
      <c r="G305" s="43"/>
      <c r="H305" s="43"/>
      <c r="I305" s="43"/>
      <c r="J305" s="17"/>
      <c r="K305" s="17"/>
      <c r="L305" s="17"/>
      <c r="M305" s="57"/>
      <c r="N305" s="57"/>
      <c r="O305" s="57"/>
      <c r="P305" s="44"/>
      <c r="Q305" s="44"/>
      <c r="R305" s="44"/>
      <c r="S305" s="45"/>
      <c r="T305" s="45"/>
      <c r="U305" s="45"/>
      <c r="V305" s="46"/>
      <c r="W305" s="46"/>
      <c r="X305" s="46"/>
      <c r="Y305" s="17">
        <f t="shared" si="8"/>
        <v>0</v>
      </c>
      <c r="Z305" s="17">
        <f t="shared" si="9"/>
        <v>0</v>
      </c>
      <c r="AA305" s="121">
        <v>6</v>
      </c>
      <c r="AB305" s="121">
        <v>3</v>
      </c>
      <c r="AC305" s="121">
        <v>14</v>
      </c>
      <c r="AD305" s="121">
        <v>8</v>
      </c>
    </row>
    <row r="306" spans="1:30" x14ac:dyDescent="0.25">
      <c r="A306" s="41" t="s">
        <v>381</v>
      </c>
      <c r="B306" s="16" t="s">
        <v>18</v>
      </c>
      <c r="C306" s="246">
        <v>16808</v>
      </c>
      <c r="D306" s="42">
        <v>121.81662157983882</v>
      </c>
      <c r="E306" s="43"/>
      <c r="F306" s="43"/>
      <c r="G306" s="43"/>
      <c r="H306" s="43"/>
      <c r="I306" s="43"/>
      <c r="J306" s="17"/>
      <c r="K306" s="17"/>
      <c r="L306" s="17"/>
      <c r="M306" s="57"/>
      <c r="N306" s="57"/>
      <c r="O306" s="57"/>
      <c r="P306" s="44"/>
      <c r="Q306" s="44"/>
      <c r="R306" s="44"/>
      <c r="S306" s="45"/>
      <c r="T306" s="45"/>
      <c r="U306" s="45"/>
      <c r="V306" s="46"/>
      <c r="W306" s="46"/>
      <c r="X306" s="46"/>
      <c r="Y306" s="17">
        <f t="shared" si="8"/>
        <v>0</v>
      </c>
      <c r="Z306" s="17">
        <f t="shared" si="9"/>
        <v>0</v>
      </c>
      <c r="AA306" s="121">
        <v>7</v>
      </c>
      <c r="AB306" s="121">
        <v>1</v>
      </c>
      <c r="AC306" s="121">
        <v>14</v>
      </c>
      <c r="AD306" s="121">
        <v>2</v>
      </c>
    </row>
    <row r="307" spans="1:30" x14ac:dyDescent="0.25">
      <c r="A307" s="41" t="s">
        <v>404</v>
      </c>
      <c r="B307" s="16" t="s">
        <v>42</v>
      </c>
      <c r="C307" s="246">
        <v>13685</v>
      </c>
      <c r="D307" s="42">
        <v>99.182559871495386</v>
      </c>
      <c r="E307" s="43"/>
      <c r="F307" s="43"/>
      <c r="G307" s="43"/>
      <c r="H307" s="43"/>
      <c r="I307" s="43"/>
      <c r="J307" s="17"/>
      <c r="K307" s="17"/>
      <c r="L307" s="17"/>
      <c r="M307" s="57"/>
      <c r="N307" s="57"/>
      <c r="O307" s="57"/>
      <c r="P307" s="44"/>
      <c r="Q307" s="44"/>
      <c r="R307" s="44"/>
      <c r="S307" s="45"/>
      <c r="T307" s="45"/>
      <c r="U307" s="45"/>
      <c r="V307" s="46"/>
      <c r="W307" s="46"/>
      <c r="X307" s="46"/>
      <c r="Y307" s="17">
        <f t="shared" si="8"/>
        <v>0</v>
      </c>
      <c r="Z307" s="17">
        <f t="shared" si="9"/>
        <v>0</v>
      </c>
      <c r="AA307" s="121">
        <v>4</v>
      </c>
      <c r="AB307" s="121">
        <v>1</v>
      </c>
      <c r="AC307" s="121">
        <v>7</v>
      </c>
      <c r="AD307" s="121">
        <v>2</v>
      </c>
    </row>
    <row r="308" spans="1:30" x14ac:dyDescent="0.25">
      <c r="A308" s="41" t="s">
        <v>416</v>
      </c>
      <c r="B308" s="16" t="s">
        <v>807</v>
      </c>
      <c r="C308" s="246">
        <v>21483</v>
      </c>
      <c r="D308" s="42">
        <v>155.69886252972856</v>
      </c>
      <c r="E308" s="43"/>
      <c r="F308" s="43"/>
      <c r="G308" s="43"/>
      <c r="H308" s="43"/>
      <c r="I308" s="43"/>
      <c r="J308" s="17"/>
      <c r="K308" s="17"/>
      <c r="L308" s="17"/>
      <c r="M308" s="57"/>
      <c r="N308" s="57"/>
      <c r="O308" s="57"/>
      <c r="P308" s="44"/>
      <c r="Q308" s="44"/>
      <c r="R308" s="44"/>
      <c r="S308" s="45"/>
      <c r="T308" s="45"/>
      <c r="U308" s="45"/>
      <c r="V308" s="46"/>
      <c r="W308" s="46"/>
      <c r="X308" s="46"/>
      <c r="Y308" s="17">
        <f t="shared" si="8"/>
        <v>0</v>
      </c>
      <c r="Z308" s="17">
        <f t="shared" si="9"/>
        <v>0</v>
      </c>
      <c r="AA308" s="121">
        <v>16</v>
      </c>
      <c r="AB308" s="121">
        <v>1</v>
      </c>
      <c r="AC308" s="121">
        <v>32</v>
      </c>
      <c r="AD308" s="121">
        <v>2</v>
      </c>
    </row>
    <row r="309" spans="1:30" x14ac:dyDescent="0.25">
      <c r="A309" s="41" t="s">
        <v>421</v>
      </c>
      <c r="B309" s="16" t="s">
        <v>808</v>
      </c>
      <c r="C309" s="246">
        <v>32774</v>
      </c>
      <c r="D309" s="42">
        <v>237.53081601961196</v>
      </c>
      <c r="E309" s="43"/>
      <c r="F309" s="43"/>
      <c r="G309" s="43"/>
      <c r="H309" s="43"/>
      <c r="I309" s="43"/>
      <c r="J309" s="17"/>
      <c r="K309" s="17"/>
      <c r="L309" s="17"/>
      <c r="M309" s="57"/>
      <c r="N309" s="57"/>
      <c r="O309" s="57"/>
      <c r="P309" s="44"/>
      <c r="Q309" s="44"/>
      <c r="R309" s="44"/>
      <c r="S309" s="45"/>
      <c r="T309" s="45"/>
      <c r="U309" s="45"/>
      <c r="V309" s="46"/>
      <c r="W309" s="46"/>
      <c r="X309" s="46"/>
      <c r="Y309" s="17">
        <f t="shared" si="8"/>
        <v>0</v>
      </c>
      <c r="Z309" s="17">
        <f t="shared" si="9"/>
        <v>0</v>
      </c>
      <c r="AA309" s="121">
        <v>11</v>
      </c>
      <c r="AB309" s="121">
        <v>3</v>
      </c>
      <c r="AC309" s="121">
        <v>20</v>
      </c>
      <c r="AD309" s="121">
        <v>6</v>
      </c>
    </row>
    <row r="310" spans="1:30" x14ac:dyDescent="0.25">
      <c r="A310" s="41" t="s">
        <v>496</v>
      </c>
      <c r="B310" s="16" t="s">
        <v>788</v>
      </c>
      <c r="C310" s="246">
        <v>16522</v>
      </c>
      <c r="D310" s="42">
        <v>119.7438256629044</v>
      </c>
      <c r="E310" s="43"/>
      <c r="F310" s="43"/>
      <c r="G310" s="43"/>
      <c r="H310" s="43"/>
      <c r="I310" s="43"/>
      <c r="J310" s="17"/>
      <c r="K310" s="17"/>
      <c r="L310" s="17"/>
      <c r="M310" s="57"/>
      <c r="N310" s="57"/>
      <c r="O310" s="57"/>
      <c r="P310" s="44"/>
      <c r="Q310" s="44"/>
      <c r="R310" s="44"/>
      <c r="S310" s="45"/>
      <c r="T310" s="45"/>
      <c r="U310" s="45"/>
      <c r="V310" s="46"/>
      <c r="W310" s="46"/>
      <c r="X310" s="46"/>
      <c r="Y310" s="17">
        <f t="shared" si="8"/>
        <v>0</v>
      </c>
      <c r="Z310" s="17">
        <f t="shared" si="9"/>
        <v>0</v>
      </c>
      <c r="AA310" s="121">
        <v>3</v>
      </c>
      <c r="AB310" s="121"/>
      <c r="AC310" s="121">
        <v>6</v>
      </c>
      <c r="AD310" s="121"/>
    </row>
    <row r="311" spans="1:30" s="48" customFormat="1" x14ac:dyDescent="0.25">
      <c r="A311" s="47" t="s">
        <v>537</v>
      </c>
      <c r="B311" s="16" t="s">
        <v>173</v>
      </c>
      <c r="C311" s="32">
        <v>10867</v>
      </c>
      <c r="D311" s="42">
        <v>78.75899730533726</v>
      </c>
      <c r="E311" s="43"/>
      <c r="F311" s="43"/>
      <c r="G311" s="43"/>
      <c r="H311" s="43"/>
      <c r="I311" s="43"/>
      <c r="J311" s="17"/>
      <c r="K311" s="17"/>
      <c r="L311" s="17"/>
      <c r="M311" s="57"/>
      <c r="N311" s="57"/>
      <c r="O311" s="57"/>
      <c r="P311" s="44"/>
      <c r="Q311" s="44"/>
      <c r="R311" s="44"/>
      <c r="S311" s="45"/>
      <c r="T311" s="45"/>
      <c r="U311" s="45"/>
      <c r="V311" s="46"/>
      <c r="W311" s="46"/>
      <c r="X311" s="46"/>
      <c r="Y311" s="17">
        <f t="shared" si="8"/>
        <v>0</v>
      </c>
      <c r="Z311" s="17">
        <f t="shared" si="9"/>
        <v>0</v>
      </c>
      <c r="AA311" s="121">
        <v>8</v>
      </c>
      <c r="AB311" s="121"/>
      <c r="AC311" s="121">
        <v>16</v>
      </c>
      <c r="AD311" s="121"/>
    </row>
    <row r="312" spans="1:30" x14ac:dyDescent="0.25">
      <c r="A312" s="41" t="s">
        <v>603</v>
      </c>
      <c r="B312" s="16" t="s">
        <v>232</v>
      </c>
      <c r="C312" s="246">
        <v>154755</v>
      </c>
      <c r="D312" s="42">
        <v>1121.5927696684887</v>
      </c>
      <c r="E312" s="43"/>
      <c r="F312" s="43"/>
      <c r="G312" s="43"/>
      <c r="H312" s="43"/>
      <c r="I312" s="43"/>
      <c r="J312" s="17"/>
      <c r="K312" s="17"/>
      <c r="L312" s="17"/>
      <c r="M312" s="57"/>
      <c r="N312" s="57"/>
      <c r="O312" s="57"/>
      <c r="P312" s="44"/>
      <c r="Q312" s="44"/>
      <c r="R312" s="44"/>
      <c r="S312" s="45"/>
      <c r="T312" s="45"/>
      <c r="U312" s="45"/>
      <c r="V312" s="46"/>
      <c r="W312" s="46"/>
      <c r="X312" s="46"/>
      <c r="Y312" s="17">
        <f t="shared" si="8"/>
        <v>0</v>
      </c>
      <c r="Z312" s="17">
        <f t="shared" si="9"/>
        <v>0</v>
      </c>
      <c r="AA312" s="121">
        <v>137</v>
      </c>
      <c r="AB312" s="121">
        <v>23</v>
      </c>
      <c r="AC312" s="121">
        <v>279</v>
      </c>
      <c r="AD312" s="121">
        <v>45</v>
      </c>
    </row>
    <row r="313" spans="1:30" x14ac:dyDescent="0.25">
      <c r="A313" s="41" t="s">
        <v>631</v>
      </c>
      <c r="B313" s="16" t="s">
        <v>258</v>
      </c>
      <c r="C313" s="246">
        <v>25311</v>
      </c>
      <c r="D313" s="42">
        <v>183.44243864869708</v>
      </c>
      <c r="E313" s="43"/>
      <c r="F313" s="43"/>
      <c r="G313" s="43"/>
      <c r="H313" s="43"/>
      <c r="I313" s="43"/>
      <c r="J313" s="17"/>
      <c r="K313" s="17"/>
      <c r="L313" s="17"/>
      <c r="M313" s="57"/>
      <c r="N313" s="57"/>
      <c r="O313" s="57"/>
      <c r="P313" s="44"/>
      <c r="Q313" s="44"/>
      <c r="R313" s="44"/>
      <c r="S313" s="45"/>
      <c r="T313" s="45"/>
      <c r="U313" s="45"/>
      <c r="V313" s="46"/>
      <c r="W313" s="46"/>
      <c r="X313" s="46"/>
      <c r="Y313" s="17">
        <f t="shared" si="8"/>
        <v>0</v>
      </c>
      <c r="Z313" s="17">
        <f t="shared" si="9"/>
        <v>0</v>
      </c>
      <c r="AA313" s="121">
        <v>16</v>
      </c>
      <c r="AB313" s="121">
        <v>4</v>
      </c>
      <c r="AC313" s="121">
        <v>30</v>
      </c>
      <c r="AD313" s="121">
        <v>6</v>
      </c>
    </row>
    <row r="314" spans="1:30" s="32" customFormat="1" x14ac:dyDescent="0.25">
      <c r="A314" s="47" t="s">
        <v>386</v>
      </c>
      <c r="B314" s="16" t="s">
        <v>803</v>
      </c>
      <c r="C314" s="246">
        <v>12341</v>
      </c>
      <c r="D314" s="42">
        <v>89.441868569537775</v>
      </c>
      <c r="E314" s="43"/>
      <c r="F314" s="43"/>
      <c r="G314" s="43"/>
      <c r="H314" s="43"/>
      <c r="I314" s="43"/>
      <c r="J314" s="17"/>
      <c r="K314" s="17"/>
      <c r="L314" s="17"/>
      <c r="M314" s="57"/>
      <c r="N314" s="57"/>
      <c r="O314" s="57"/>
      <c r="P314" s="44"/>
      <c r="Q314" s="44"/>
      <c r="R314" s="44"/>
      <c r="S314" s="45"/>
      <c r="T314" s="45"/>
      <c r="U314" s="45"/>
      <c r="V314" s="46"/>
      <c r="W314" s="46"/>
      <c r="X314" s="46"/>
      <c r="Y314" s="17">
        <f t="shared" si="8"/>
        <v>0</v>
      </c>
      <c r="Z314" s="17">
        <f t="shared" si="9"/>
        <v>0</v>
      </c>
      <c r="AA314" s="121">
        <v>7</v>
      </c>
      <c r="AB314" s="121">
        <v>2</v>
      </c>
      <c r="AC314" s="121">
        <v>14</v>
      </c>
      <c r="AD314" s="121">
        <v>4</v>
      </c>
    </row>
    <row r="315" spans="1:30" x14ac:dyDescent="0.25">
      <c r="A315" s="41" t="s">
        <v>721</v>
      </c>
      <c r="B315" s="16" t="s">
        <v>40</v>
      </c>
      <c r="C315" s="246">
        <v>365742</v>
      </c>
      <c r="D315" s="42">
        <v>2650.7291057742391</v>
      </c>
      <c r="E315" s="43"/>
      <c r="F315" s="43"/>
      <c r="G315" s="43"/>
      <c r="H315" s="43"/>
      <c r="I315" s="43"/>
      <c r="J315" s="17"/>
      <c r="K315" s="17"/>
      <c r="L315" s="17"/>
      <c r="M315" s="57"/>
      <c r="N315" s="57"/>
      <c r="O315" s="57"/>
      <c r="P315" s="44">
        <v>1</v>
      </c>
      <c r="Q315" s="358">
        <v>1</v>
      </c>
      <c r="R315" s="44">
        <v>45</v>
      </c>
      <c r="S315" s="45"/>
      <c r="T315" s="45"/>
      <c r="U315" s="45"/>
      <c r="V315" s="46"/>
      <c r="W315" s="46"/>
      <c r="X315" s="46"/>
      <c r="Y315" s="17">
        <f t="shared" si="8"/>
        <v>1</v>
      </c>
      <c r="Z315" s="17">
        <f t="shared" si="9"/>
        <v>45</v>
      </c>
      <c r="AA315" s="121">
        <v>196</v>
      </c>
      <c r="AB315" s="121">
        <v>30</v>
      </c>
      <c r="AC315" s="121">
        <v>333</v>
      </c>
      <c r="AD315" s="121">
        <v>55</v>
      </c>
    </row>
    <row r="316" spans="1:30" x14ac:dyDescent="0.25">
      <c r="A316" s="41" t="s">
        <v>720</v>
      </c>
      <c r="B316" s="16" t="s">
        <v>61</v>
      </c>
      <c r="C316" s="246">
        <v>593317</v>
      </c>
      <c r="D316" s="42">
        <v>4300.0876050621864</v>
      </c>
      <c r="E316" s="43"/>
      <c r="F316" s="43"/>
      <c r="G316" s="43"/>
      <c r="H316" s="43"/>
      <c r="I316" s="43"/>
      <c r="J316" s="17"/>
      <c r="K316" s="17"/>
      <c r="L316" s="17"/>
      <c r="M316" s="57"/>
      <c r="N316" s="57"/>
      <c r="O316" s="57"/>
      <c r="P316" s="44"/>
      <c r="Q316" s="44"/>
      <c r="R316" s="44"/>
      <c r="S316" s="45"/>
      <c r="T316" s="45"/>
      <c r="U316" s="45"/>
      <c r="V316" s="46">
        <v>1</v>
      </c>
      <c r="W316" s="360">
        <v>2</v>
      </c>
      <c r="X316" s="46">
        <v>27.415999999999997</v>
      </c>
      <c r="Y316" s="17">
        <f t="shared" si="8"/>
        <v>2</v>
      </c>
      <c r="Z316" s="17">
        <f t="shared" si="9"/>
        <v>27.415999999999997</v>
      </c>
      <c r="AA316" s="121">
        <v>475</v>
      </c>
      <c r="AB316" s="121">
        <v>87</v>
      </c>
      <c r="AC316" s="121">
        <v>614</v>
      </c>
      <c r="AD316" s="121">
        <v>171</v>
      </c>
    </row>
    <row r="317" spans="1:30" x14ac:dyDescent="0.25">
      <c r="A317" s="41" t="s">
        <v>719</v>
      </c>
      <c r="B317" s="16" t="s">
        <v>104</v>
      </c>
      <c r="C317" s="246">
        <v>189783</v>
      </c>
      <c r="D317" s="42">
        <v>1375.4595367257587</v>
      </c>
      <c r="E317" s="43">
        <v>1</v>
      </c>
      <c r="F317" s="43">
        <v>1</v>
      </c>
      <c r="G317" s="43"/>
      <c r="H317" s="43">
        <v>16.323</v>
      </c>
      <c r="I317" s="43">
        <v>8.1615000000000002</v>
      </c>
      <c r="J317" s="17"/>
      <c r="K317" s="17"/>
      <c r="L317" s="17"/>
      <c r="M317" s="57"/>
      <c r="N317" s="57"/>
      <c r="O317" s="57"/>
      <c r="P317" s="44">
        <v>1</v>
      </c>
      <c r="Q317" s="358">
        <v>2</v>
      </c>
      <c r="R317" s="44">
        <v>254</v>
      </c>
      <c r="S317" s="45"/>
      <c r="T317" s="45"/>
      <c r="U317" s="45"/>
      <c r="V317" s="46"/>
      <c r="W317" s="46"/>
      <c r="X317" s="46"/>
      <c r="Y317" s="17">
        <f t="shared" si="8"/>
        <v>3</v>
      </c>
      <c r="Z317" s="17">
        <f t="shared" si="9"/>
        <v>254</v>
      </c>
      <c r="AA317" s="121">
        <v>48</v>
      </c>
      <c r="AB317" s="121">
        <v>44</v>
      </c>
      <c r="AC317" s="121">
        <v>95</v>
      </c>
      <c r="AD317" s="121">
        <v>87</v>
      </c>
    </row>
    <row r="318" spans="1:30" x14ac:dyDescent="0.25">
      <c r="A318" s="41" t="s">
        <v>718</v>
      </c>
      <c r="B318" s="16" t="s">
        <v>109</v>
      </c>
      <c r="C318" s="246">
        <v>180849</v>
      </c>
      <c r="D318" s="42">
        <v>1310.7100307051567</v>
      </c>
      <c r="E318" s="43">
        <v>1</v>
      </c>
      <c r="F318" s="43">
        <v>1</v>
      </c>
      <c r="G318" s="43">
        <v>24.7</v>
      </c>
      <c r="H318" s="43">
        <v>119.73</v>
      </c>
      <c r="I318" s="43">
        <v>59.865000000000002</v>
      </c>
      <c r="J318" s="17"/>
      <c r="K318" s="17"/>
      <c r="L318" s="17"/>
      <c r="M318" s="57"/>
      <c r="N318" s="57"/>
      <c r="O318" s="57"/>
      <c r="P318" s="44">
        <v>2</v>
      </c>
      <c r="Q318" s="358">
        <v>9</v>
      </c>
      <c r="R318" s="44">
        <v>847.55799999999999</v>
      </c>
      <c r="S318" s="45"/>
      <c r="T318" s="45"/>
      <c r="U318" s="45"/>
      <c r="V318" s="46"/>
      <c r="W318" s="46"/>
      <c r="X318" s="46"/>
      <c r="Y318" s="17">
        <f t="shared" si="8"/>
        <v>10</v>
      </c>
      <c r="Z318" s="17">
        <f t="shared" si="9"/>
        <v>872.25800000000004</v>
      </c>
      <c r="AA318" s="121">
        <v>57</v>
      </c>
      <c r="AB318" s="121">
        <v>15</v>
      </c>
      <c r="AC318" s="121">
        <v>116</v>
      </c>
      <c r="AD318" s="121">
        <v>31</v>
      </c>
    </row>
    <row r="319" spans="1:30" x14ac:dyDescent="0.25">
      <c r="A319" s="41" t="s">
        <v>717</v>
      </c>
      <c r="B319" s="16" t="s">
        <v>124</v>
      </c>
      <c r="C319" s="246">
        <v>157368</v>
      </c>
      <c r="D319" s="42">
        <v>1140.5305869095714</v>
      </c>
      <c r="E319" s="43"/>
      <c r="F319" s="43"/>
      <c r="G319" s="43"/>
      <c r="H319" s="43"/>
      <c r="I319" s="43"/>
      <c r="J319" s="17">
        <v>1</v>
      </c>
      <c r="K319" s="356">
        <v>1</v>
      </c>
      <c r="L319" s="17">
        <v>511</v>
      </c>
      <c r="M319" s="57"/>
      <c r="N319" s="57"/>
      <c r="O319" s="57"/>
      <c r="P319" s="44">
        <v>1</v>
      </c>
      <c r="Q319" s="358">
        <v>1</v>
      </c>
      <c r="R319" s="44">
        <v>725.4</v>
      </c>
      <c r="S319" s="45"/>
      <c r="T319" s="45"/>
      <c r="U319" s="45"/>
      <c r="V319" s="46"/>
      <c r="W319" s="46"/>
      <c r="X319" s="46"/>
      <c r="Y319" s="17">
        <f t="shared" si="8"/>
        <v>2</v>
      </c>
      <c r="Z319" s="17">
        <f t="shared" si="9"/>
        <v>1236.4000000000001</v>
      </c>
      <c r="AA319" s="121">
        <v>40</v>
      </c>
      <c r="AB319" s="121">
        <v>37</v>
      </c>
      <c r="AC319" s="121">
        <v>77</v>
      </c>
      <c r="AD319" s="121">
        <v>73</v>
      </c>
    </row>
    <row r="320" spans="1:30" x14ac:dyDescent="0.25">
      <c r="A320" s="41" t="s">
        <v>410</v>
      </c>
      <c r="B320" s="16" t="s">
        <v>49</v>
      </c>
      <c r="C320" s="246">
        <v>9041</v>
      </c>
      <c r="D320" s="42">
        <v>65.524992604909741</v>
      </c>
      <c r="E320" s="43"/>
      <c r="F320" s="43"/>
      <c r="G320" s="43"/>
      <c r="H320" s="43"/>
      <c r="I320" s="43"/>
      <c r="J320" s="17"/>
      <c r="K320" s="17"/>
      <c r="L320" s="17"/>
      <c r="M320" s="57"/>
      <c r="N320" s="57"/>
      <c r="O320" s="57"/>
      <c r="P320" s="44"/>
      <c r="Q320" s="44"/>
      <c r="R320" s="44"/>
      <c r="S320" s="45"/>
      <c r="T320" s="45"/>
      <c r="U320" s="45"/>
      <c r="V320" s="46"/>
      <c r="W320" s="46"/>
      <c r="X320" s="46"/>
      <c r="Y320" s="17">
        <f t="shared" si="8"/>
        <v>0</v>
      </c>
      <c r="Z320" s="17">
        <f t="shared" si="9"/>
        <v>0</v>
      </c>
      <c r="AA320" s="121">
        <v>4</v>
      </c>
      <c r="AB320" s="121">
        <v>2</v>
      </c>
      <c r="AC320" s="121">
        <v>8</v>
      </c>
      <c r="AD320" s="121">
        <v>4</v>
      </c>
    </row>
    <row r="321" spans="1:30" x14ac:dyDescent="0.25">
      <c r="A321" s="41" t="s">
        <v>436</v>
      </c>
      <c r="B321" s="16" t="s">
        <v>72</v>
      </c>
      <c r="C321" s="246">
        <v>30652</v>
      </c>
      <c r="D321" s="42">
        <v>222.15154002053902</v>
      </c>
      <c r="E321" s="43"/>
      <c r="F321" s="43"/>
      <c r="G321" s="43"/>
      <c r="H321" s="43"/>
      <c r="I321" s="43"/>
      <c r="J321" s="17"/>
      <c r="K321" s="17"/>
      <c r="L321" s="17"/>
      <c r="M321" s="57"/>
      <c r="N321" s="57"/>
      <c r="O321" s="57"/>
      <c r="P321" s="44"/>
      <c r="Q321" s="44"/>
      <c r="R321" s="44"/>
      <c r="S321" s="45"/>
      <c r="T321" s="45"/>
      <c r="U321" s="45"/>
      <c r="V321" s="46"/>
      <c r="W321" s="46"/>
      <c r="X321" s="46"/>
      <c r="Y321" s="17">
        <f t="shared" si="8"/>
        <v>0</v>
      </c>
      <c r="Z321" s="17">
        <f t="shared" si="9"/>
        <v>0</v>
      </c>
      <c r="AA321" s="121">
        <v>9</v>
      </c>
      <c r="AB321" s="121">
        <v>3</v>
      </c>
      <c r="AC321" s="121">
        <v>16</v>
      </c>
      <c r="AD321" s="121">
        <v>6</v>
      </c>
    </row>
    <row r="322" spans="1:30" x14ac:dyDescent="0.25">
      <c r="A322" s="41" t="s">
        <v>457</v>
      </c>
      <c r="B322" s="16" t="s">
        <v>95</v>
      </c>
      <c r="C322" s="246">
        <v>31097</v>
      </c>
      <c r="D322" s="42">
        <v>225.37669450667826</v>
      </c>
      <c r="E322" s="43"/>
      <c r="F322" s="43"/>
      <c r="G322" s="43"/>
      <c r="H322" s="43"/>
      <c r="I322" s="43"/>
      <c r="J322" s="17"/>
      <c r="K322" s="17"/>
      <c r="L322" s="17"/>
      <c r="M322" s="57"/>
      <c r="N322" s="57"/>
      <c r="O322" s="57"/>
      <c r="P322" s="44"/>
      <c r="Q322" s="44"/>
      <c r="R322" s="44"/>
      <c r="S322" s="45"/>
      <c r="T322" s="45"/>
      <c r="U322" s="45"/>
      <c r="V322" s="46"/>
      <c r="W322" s="46"/>
      <c r="X322" s="46"/>
      <c r="Y322" s="17">
        <f t="shared" ref="Y322:Y385" si="10">F322+K322+N322+Q322+T322+W322</f>
        <v>0</v>
      </c>
      <c r="Z322" s="17">
        <f t="shared" ref="Z322:Z385" si="11">G322+L322+O322+R322+U322+X322</f>
        <v>0</v>
      </c>
      <c r="AA322" s="121">
        <v>8</v>
      </c>
      <c r="AB322" s="121"/>
      <c r="AC322" s="121">
        <v>18</v>
      </c>
      <c r="AD322" s="121"/>
    </row>
    <row r="323" spans="1:30" x14ac:dyDescent="0.25">
      <c r="A323" s="41" t="s">
        <v>471</v>
      </c>
      <c r="B323" s="16" t="s">
        <v>112</v>
      </c>
      <c r="C323" s="246">
        <v>54637</v>
      </c>
      <c r="D323" s="42">
        <v>395.98374305435829</v>
      </c>
      <c r="E323" s="43"/>
      <c r="F323" s="43"/>
      <c r="G323" s="43"/>
      <c r="H323" s="43"/>
      <c r="I323" s="43"/>
      <c r="J323" s="17"/>
      <c r="K323" s="17"/>
      <c r="L323" s="17"/>
      <c r="M323" s="57"/>
      <c r="N323" s="57"/>
      <c r="O323" s="57"/>
      <c r="P323" s="44"/>
      <c r="Q323" s="44"/>
      <c r="R323" s="44"/>
      <c r="S323" s="45"/>
      <c r="T323" s="45"/>
      <c r="U323" s="45"/>
      <c r="V323" s="46"/>
      <c r="W323" s="46"/>
      <c r="X323" s="46"/>
      <c r="Y323" s="17">
        <f t="shared" si="10"/>
        <v>0</v>
      </c>
      <c r="Z323" s="17">
        <f t="shared" si="11"/>
        <v>0</v>
      </c>
      <c r="AA323" s="121">
        <v>19</v>
      </c>
      <c r="AB323" s="121">
        <v>2</v>
      </c>
      <c r="AC323" s="121">
        <v>38</v>
      </c>
      <c r="AD323" s="121">
        <v>4</v>
      </c>
    </row>
    <row r="324" spans="1:30" x14ac:dyDescent="0.25">
      <c r="A324" s="41" t="s">
        <v>481</v>
      </c>
      <c r="B324" s="16" t="s">
        <v>122</v>
      </c>
      <c r="C324" s="246">
        <v>22758</v>
      </c>
      <c r="D324" s="42">
        <v>164.93947369788029</v>
      </c>
      <c r="E324" s="43"/>
      <c r="F324" s="43"/>
      <c r="G324" s="43"/>
      <c r="H324" s="43"/>
      <c r="I324" s="43"/>
      <c r="J324" s="17"/>
      <c r="K324" s="17"/>
      <c r="L324" s="17"/>
      <c r="M324" s="57"/>
      <c r="N324" s="57"/>
      <c r="O324" s="57"/>
      <c r="P324" s="44">
        <v>1</v>
      </c>
      <c r="Q324" s="358">
        <v>4</v>
      </c>
      <c r="R324" s="44">
        <v>438.14600000000002</v>
      </c>
      <c r="S324" s="45"/>
      <c r="T324" s="45"/>
      <c r="U324" s="45"/>
      <c r="V324" s="46"/>
      <c r="W324" s="46"/>
      <c r="X324" s="46"/>
      <c r="Y324" s="17">
        <f t="shared" si="10"/>
        <v>4</v>
      </c>
      <c r="Z324" s="17">
        <f t="shared" si="11"/>
        <v>438.14600000000002</v>
      </c>
      <c r="AA324" s="121">
        <v>6</v>
      </c>
      <c r="AB324" s="121">
        <v>1</v>
      </c>
      <c r="AC324" s="121">
        <v>12</v>
      </c>
      <c r="AD324" s="121">
        <v>2</v>
      </c>
    </row>
    <row r="325" spans="1:30" x14ac:dyDescent="0.25">
      <c r="A325" s="41" t="s">
        <v>643</v>
      </c>
      <c r="B325" s="16" t="s">
        <v>267</v>
      </c>
      <c r="C325" s="246">
        <v>28723</v>
      </c>
      <c r="D325" s="42">
        <v>208.17103888848825</v>
      </c>
      <c r="E325" s="43"/>
      <c r="F325" s="43"/>
      <c r="G325" s="43"/>
      <c r="H325" s="43"/>
      <c r="I325" s="43"/>
      <c r="J325" s="17"/>
      <c r="K325" s="17"/>
      <c r="L325" s="17"/>
      <c r="M325" s="57"/>
      <c r="N325" s="57"/>
      <c r="O325" s="57"/>
      <c r="P325" s="44"/>
      <c r="Q325" s="44"/>
      <c r="R325" s="44"/>
      <c r="S325" s="45"/>
      <c r="T325" s="45"/>
      <c r="U325" s="45"/>
      <c r="V325" s="46"/>
      <c r="W325" s="46"/>
      <c r="X325" s="46"/>
      <c r="Y325" s="17">
        <f t="shared" si="10"/>
        <v>0</v>
      </c>
      <c r="Z325" s="17">
        <f t="shared" si="11"/>
        <v>0</v>
      </c>
      <c r="AA325" s="121">
        <v>12</v>
      </c>
      <c r="AB325" s="121">
        <v>2</v>
      </c>
      <c r="AC325" s="121">
        <v>24</v>
      </c>
      <c r="AD325" s="121">
        <v>4</v>
      </c>
    </row>
    <row r="326" spans="1:30" x14ac:dyDescent="0.25">
      <c r="A326" s="41" t="s">
        <v>655</v>
      </c>
      <c r="B326" s="16" t="s">
        <v>799</v>
      </c>
      <c r="C326" s="246">
        <v>24838</v>
      </c>
      <c r="D326" s="42">
        <v>180.01435309376706</v>
      </c>
      <c r="E326" s="43"/>
      <c r="F326" s="43"/>
      <c r="G326" s="43"/>
      <c r="H326" s="43"/>
      <c r="I326" s="43"/>
      <c r="J326" s="17"/>
      <c r="K326" s="17"/>
      <c r="L326" s="17"/>
      <c r="M326" s="57"/>
      <c r="N326" s="57"/>
      <c r="O326" s="57"/>
      <c r="P326" s="44"/>
      <c r="Q326" s="44"/>
      <c r="R326" s="44"/>
      <c r="S326" s="45"/>
      <c r="T326" s="45"/>
      <c r="U326" s="45"/>
      <c r="V326" s="46"/>
      <c r="W326" s="46"/>
      <c r="X326" s="46"/>
      <c r="Y326" s="17">
        <f t="shared" si="10"/>
        <v>0</v>
      </c>
      <c r="Z326" s="17">
        <f t="shared" si="11"/>
        <v>0</v>
      </c>
      <c r="AA326" s="121">
        <v>10</v>
      </c>
      <c r="AB326" s="121">
        <v>3</v>
      </c>
      <c r="AC326" s="121">
        <v>18</v>
      </c>
      <c r="AD326" s="121">
        <v>6</v>
      </c>
    </row>
    <row r="327" spans="1:30" x14ac:dyDescent="0.25">
      <c r="A327" s="41" t="s">
        <v>702</v>
      </c>
      <c r="B327" s="16" t="s">
        <v>325</v>
      </c>
      <c r="C327" s="246">
        <v>27550</v>
      </c>
      <c r="D327" s="42">
        <v>199.66967661378865</v>
      </c>
      <c r="E327" s="43"/>
      <c r="F327" s="43"/>
      <c r="G327" s="43"/>
      <c r="H327" s="43"/>
      <c r="I327" s="43"/>
      <c r="J327" s="17"/>
      <c r="K327" s="17"/>
      <c r="L327" s="17"/>
      <c r="M327" s="57"/>
      <c r="N327" s="57"/>
      <c r="O327" s="57"/>
      <c r="P327" s="44"/>
      <c r="Q327" s="44"/>
      <c r="R327" s="44"/>
      <c r="S327" s="45"/>
      <c r="T327" s="45"/>
      <c r="U327" s="45"/>
      <c r="V327" s="46"/>
      <c r="W327" s="46"/>
      <c r="X327" s="46"/>
      <c r="Y327" s="17">
        <f t="shared" si="10"/>
        <v>0</v>
      </c>
      <c r="Z327" s="17">
        <f t="shared" si="11"/>
        <v>0</v>
      </c>
      <c r="AA327" s="121">
        <v>8</v>
      </c>
      <c r="AB327" s="121">
        <v>1</v>
      </c>
      <c r="AC327" s="121">
        <v>15</v>
      </c>
      <c r="AD327" s="121">
        <v>2</v>
      </c>
    </row>
    <row r="328" spans="1:30" x14ac:dyDescent="0.25">
      <c r="A328" s="41" t="s">
        <v>712</v>
      </c>
      <c r="B328" s="16" t="s">
        <v>334</v>
      </c>
      <c r="C328" s="246">
        <v>95897</v>
      </c>
      <c r="D328" s="42">
        <v>695.01716799391977</v>
      </c>
      <c r="E328" s="43"/>
      <c r="F328" s="43"/>
      <c r="G328" s="43"/>
      <c r="H328" s="43"/>
      <c r="I328" s="43"/>
      <c r="J328" s="17"/>
      <c r="K328" s="17"/>
      <c r="L328" s="17"/>
      <c r="M328" s="57"/>
      <c r="N328" s="57"/>
      <c r="O328" s="57"/>
      <c r="P328" s="44"/>
      <c r="Q328" s="44"/>
      <c r="R328" s="44"/>
      <c r="S328" s="45"/>
      <c r="T328" s="45"/>
      <c r="U328" s="45"/>
      <c r="V328" s="46"/>
      <c r="W328" s="46"/>
      <c r="X328" s="46"/>
      <c r="Y328" s="17">
        <f t="shared" si="10"/>
        <v>0</v>
      </c>
      <c r="Z328" s="17">
        <f t="shared" si="11"/>
        <v>0</v>
      </c>
      <c r="AA328" s="121">
        <v>34</v>
      </c>
      <c r="AB328" s="121">
        <v>5</v>
      </c>
      <c r="AC328" s="121">
        <v>66</v>
      </c>
      <c r="AD328" s="121">
        <v>10</v>
      </c>
    </row>
    <row r="329" spans="1:30" x14ac:dyDescent="0.25">
      <c r="A329" s="41" t="s">
        <v>373</v>
      </c>
      <c r="B329" s="16" t="s">
        <v>10</v>
      </c>
      <c r="C329" s="246">
        <v>74323</v>
      </c>
      <c r="D329" s="42">
        <v>538.65877949062121</v>
      </c>
      <c r="E329" s="43"/>
      <c r="F329" s="43"/>
      <c r="G329" s="43"/>
      <c r="H329" s="43"/>
      <c r="I329" s="43"/>
      <c r="J329" s="17">
        <v>1</v>
      </c>
      <c r="K329" s="356">
        <v>3</v>
      </c>
      <c r="L329" s="17">
        <v>20.6</v>
      </c>
      <c r="M329" s="57"/>
      <c r="N329" s="57"/>
      <c r="O329" s="57"/>
      <c r="P329" s="44"/>
      <c r="Q329" s="44"/>
      <c r="R329" s="44"/>
      <c r="S329" s="45"/>
      <c r="T329" s="45"/>
      <c r="U329" s="45"/>
      <c r="V329" s="46"/>
      <c r="W329" s="46"/>
      <c r="X329" s="46"/>
      <c r="Y329" s="17">
        <f t="shared" si="10"/>
        <v>3</v>
      </c>
      <c r="Z329" s="17">
        <f t="shared" si="11"/>
        <v>20.6</v>
      </c>
      <c r="AA329" s="121">
        <v>22</v>
      </c>
      <c r="AB329" s="121">
        <v>12</v>
      </c>
      <c r="AC329" s="121">
        <v>43</v>
      </c>
      <c r="AD329" s="121">
        <v>23</v>
      </c>
    </row>
    <row r="330" spans="1:30" x14ac:dyDescent="0.25">
      <c r="A330" s="41" t="s">
        <v>397</v>
      </c>
      <c r="B330" s="16" t="s">
        <v>33</v>
      </c>
      <c r="C330" s="246">
        <v>10695</v>
      </c>
      <c r="D330" s="42">
        <v>77.512420739908151</v>
      </c>
      <c r="E330" s="43"/>
      <c r="F330" s="43"/>
      <c r="G330" s="43"/>
      <c r="H330" s="43"/>
      <c r="I330" s="43"/>
      <c r="J330" s="17"/>
      <c r="K330" s="17"/>
      <c r="L330" s="17"/>
      <c r="M330" s="57"/>
      <c r="N330" s="57"/>
      <c r="O330" s="57"/>
      <c r="P330" s="44"/>
      <c r="Q330" s="44"/>
      <c r="R330" s="44"/>
      <c r="S330" s="45"/>
      <c r="T330" s="45"/>
      <c r="U330" s="45"/>
      <c r="V330" s="46"/>
      <c r="W330" s="46"/>
      <c r="X330" s="46"/>
      <c r="Y330" s="17">
        <f t="shared" si="10"/>
        <v>0</v>
      </c>
      <c r="Z330" s="17">
        <f t="shared" si="11"/>
        <v>0</v>
      </c>
      <c r="AA330" s="121">
        <v>3</v>
      </c>
      <c r="AB330" s="121">
        <v>1</v>
      </c>
      <c r="AC330" s="121">
        <v>5</v>
      </c>
      <c r="AD330" s="121">
        <v>1</v>
      </c>
    </row>
    <row r="331" spans="1:30" s="32" customFormat="1" x14ac:dyDescent="0.25">
      <c r="A331" s="47" t="s">
        <v>411</v>
      </c>
      <c r="B331" s="16" t="s">
        <v>50</v>
      </c>
      <c r="C331" s="246">
        <v>25511</v>
      </c>
      <c r="D331" s="42">
        <v>184.89194628291696</v>
      </c>
      <c r="E331" s="43"/>
      <c r="F331" s="43"/>
      <c r="G331" s="43"/>
      <c r="H331" s="43"/>
      <c r="I331" s="43"/>
      <c r="J331" s="17"/>
      <c r="K331" s="17"/>
      <c r="L331" s="17"/>
      <c r="M331" s="57"/>
      <c r="N331" s="57"/>
      <c r="O331" s="57"/>
      <c r="P331" s="44">
        <v>1</v>
      </c>
      <c r="Q331" s="358">
        <v>2</v>
      </c>
      <c r="R331" s="44">
        <v>10</v>
      </c>
      <c r="S331" s="45"/>
      <c r="T331" s="45"/>
      <c r="U331" s="45"/>
      <c r="V331" s="46"/>
      <c r="W331" s="46"/>
      <c r="X331" s="46"/>
      <c r="Y331" s="17">
        <f t="shared" si="10"/>
        <v>2</v>
      </c>
      <c r="Z331" s="17">
        <f t="shared" si="11"/>
        <v>10</v>
      </c>
      <c r="AA331" s="121">
        <v>16</v>
      </c>
      <c r="AB331" s="121">
        <v>8</v>
      </c>
      <c r="AC331" s="121">
        <v>31</v>
      </c>
      <c r="AD331" s="121">
        <v>15</v>
      </c>
    </row>
    <row r="332" spans="1:30" x14ac:dyDescent="0.25">
      <c r="A332" s="41" t="s">
        <v>444</v>
      </c>
      <c r="B332" s="16" t="s">
        <v>80</v>
      </c>
      <c r="C332" s="246">
        <v>8920</v>
      </c>
      <c r="D332" s="42">
        <v>64.64804048620671</v>
      </c>
      <c r="E332" s="43"/>
      <c r="F332" s="43"/>
      <c r="G332" s="43"/>
      <c r="H332" s="43"/>
      <c r="I332" s="43"/>
      <c r="J332" s="17"/>
      <c r="K332" s="17"/>
      <c r="L332" s="17"/>
      <c r="M332" s="57"/>
      <c r="N332" s="57"/>
      <c r="O332" s="57"/>
      <c r="P332" s="44"/>
      <c r="Q332" s="44"/>
      <c r="R332" s="44"/>
      <c r="S332" s="45"/>
      <c r="T332" s="45"/>
      <c r="U332" s="45"/>
      <c r="V332" s="46"/>
      <c r="W332" s="46"/>
      <c r="X332" s="46"/>
      <c r="Y332" s="17">
        <f t="shared" si="10"/>
        <v>0</v>
      </c>
      <c r="Z332" s="17">
        <f t="shared" si="11"/>
        <v>0</v>
      </c>
      <c r="AA332" s="121">
        <v>6</v>
      </c>
      <c r="AB332" s="121"/>
      <c r="AC332" s="121">
        <v>10</v>
      </c>
      <c r="AD332" s="121"/>
    </row>
    <row r="333" spans="1:30" x14ac:dyDescent="0.25">
      <c r="A333" s="41" t="s">
        <v>466</v>
      </c>
      <c r="B333" s="16" t="s">
        <v>106</v>
      </c>
      <c r="C333" s="246">
        <v>4537</v>
      </c>
      <c r="D333" s="42">
        <v>32.882080682278009</v>
      </c>
      <c r="E333" s="43"/>
      <c r="F333" s="43"/>
      <c r="G333" s="43"/>
      <c r="H333" s="43"/>
      <c r="I333" s="43"/>
      <c r="J333" s="17"/>
      <c r="K333" s="17"/>
      <c r="L333" s="17"/>
      <c r="M333" s="57"/>
      <c r="N333" s="57"/>
      <c r="O333" s="57"/>
      <c r="P333" s="44"/>
      <c r="Q333" s="44"/>
      <c r="R333" s="44"/>
      <c r="S333" s="45"/>
      <c r="T333" s="45"/>
      <c r="U333" s="45"/>
      <c r="V333" s="46"/>
      <c r="W333" s="46"/>
      <c r="X333" s="46"/>
      <c r="Y333" s="17">
        <f t="shared" si="10"/>
        <v>0</v>
      </c>
      <c r="Z333" s="17">
        <f t="shared" si="11"/>
        <v>0</v>
      </c>
      <c r="AA333" s="121">
        <v>5</v>
      </c>
      <c r="AB333" s="121">
        <v>2</v>
      </c>
      <c r="AC333" s="121">
        <v>8</v>
      </c>
      <c r="AD333" s="121">
        <v>2</v>
      </c>
    </row>
    <row r="334" spans="1:30" x14ac:dyDescent="0.25">
      <c r="A334" s="41" t="s">
        <v>554</v>
      </c>
      <c r="B334" s="16" t="s">
        <v>183</v>
      </c>
      <c r="C334" s="246">
        <v>19736</v>
      </c>
      <c r="D334" s="42">
        <v>143.03741334481788</v>
      </c>
      <c r="E334" s="43"/>
      <c r="F334" s="43"/>
      <c r="G334" s="43"/>
      <c r="H334" s="43"/>
      <c r="I334" s="43"/>
      <c r="J334" s="17"/>
      <c r="K334" s="17"/>
      <c r="L334" s="17"/>
      <c r="M334" s="57"/>
      <c r="N334" s="57"/>
      <c r="O334" s="57"/>
      <c r="P334" s="44"/>
      <c r="Q334" s="44"/>
      <c r="R334" s="44"/>
      <c r="S334" s="45"/>
      <c r="T334" s="45"/>
      <c r="U334" s="45"/>
      <c r="V334" s="46"/>
      <c r="W334" s="46"/>
      <c r="X334" s="46"/>
      <c r="Y334" s="17">
        <f t="shared" si="10"/>
        <v>0</v>
      </c>
      <c r="Z334" s="17">
        <f t="shared" si="11"/>
        <v>0</v>
      </c>
      <c r="AA334" s="121">
        <v>5</v>
      </c>
      <c r="AB334" s="121"/>
      <c r="AC334" s="121">
        <v>10</v>
      </c>
      <c r="AD334" s="121"/>
    </row>
    <row r="335" spans="1:30" x14ac:dyDescent="0.25">
      <c r="A335" s="41" t="s">
        <v>557</v>
      </c>
      <c r="B335" s="16" t="s">
        <v>186</v>
      </c>
      <c r="C335" s="246">
        <v>8101</v>
      </c>
      <c r="D335" s="42">
        <v>58.712306724076292</v>
      </c>
      <c r="E335" s="43"/>
      <c r="F335" s="43"/>
      <c r="G335" s="43"/>
      <c r="H335" s="43"/>
      <c r="I335" s="43"/>
      <c r="J335" s="17"/>
      <c r="K335" s="17"/>
      <c r="L335" s="17"/>
      <c r="M335" s="57"/>
      <c r="N335" s="57"/>
      <c r="O335" s="57"/>
      <c r="P335" s="44"/>
      <c r="Q335" s="44"/>
      <c r="R335" s="44"/>
      <c r="S335" s="45"/>
      <c r="T335" s="45"/>
      <c r="U335" s="45"/>
      <c r="V335" s="46"/>
      <c r="W335" s="46"/>
      <c r="X335" s="46"/>
      <c r="Y335" s="17">
        <f t="shared" si="10"/>
        <v>0</v>
      </c>
      <c r="Z335" s="17">
        <f t="shared" si="11"/>
        <v>0</v>
      </c>
      <c r="AA335" s="121">
        <v>9</v>
      </c>
      <c r="AB335" s="121"/>
      <c r="AC335" s="121">
        <v>18</v>
      </c>
      <c r="AD335" s="121"/>
    </row>
    <row r="336" spans="1:30" x14ac:dyDescent="0.25">
      <c r="A336" s="41" t="s">
        <v>562</v>
      </c>
      <c r="B336" s="16" t="s">
        <v>191</v>
      </c>
      <c r="C336" s="246">
        <v>30025</v>
      </c>
      <c r="D336" s="42">
        <v>217.60733358725969</v>
      </c>
      <c r="E336" s="43"/>
      <c r="F336" s="43"/>
      <c r="G336" s="43"/>
      <c r="H336" s="43"/>
      <c r="I336" s="43"/>
      <c r="J336" s="17"/>
      <c r="K336" s="17"/>
      <c r="L336" s="17"/>
      <c r="M336" s="57"/>
      <c r="N336" s="57"/>
      <c r="O336" s="57"/>
      <c r="P336" s="44"/>
      <c r="Q336" s="44"/>
      <c r="R336" s="44"/>
      <c r="S336" s="45"/>
      <c r="T336" s="45"/>
      <c r="U336" s="45"/>
      <c r="V336" s="46"/>
      <c r="W336" s="46"/>
      <c r="X336" s="46"/>
      <c r="Y336" s="17">
        <f t="shared" si="10"/>
        <v>0</v>
      </c>
      <c r="Z336" s="17">
        <f t="shared" si="11"/>
        <v>0</v>
      </c>
      <c r="AA336" s="121">
        <v>12</v>
      </c>
      <c r="AB336" s="121">
        <v>5</v>
      </c>
      <c r="AC336" s="121">
        <v>18</v>
      </c>
      <c r="AD336" s="121">
        <v>8</v>
      </c>
    </row>
    <row r="337" spans="1:30" x14ac:dyDescent="0.25">
      <c r="A337" s="41" t="s">
        <v>600</v>
      </c>
      <c r="B337" s="16" t="s">
        <v>229</v>
      </c>
      <c r="C337" s="246">
        <v>14509</v>
      </c>
      <c r="D337" s="42">
        <v>105.1545313244813</v>
      </c>
      <c r="E337" s="43"/>
      <c r="F337" s="43"/>
      <c r="G337" s="43"/>
      <c r="H337" s="43"/>
      <c r="I337" s="43"/>
      <c r="J337" s="17"/>
      <c r="K337" s="17"/>
      <c r="L337" s="17"/>
      <c r="M337" s="57"/>
      <c r="N337" s="57"/>
      <c r="O337" s="57"/>
      <c r="P337" s="44"/>
      <c r="Q337" s="44"/>
      <c r="R337" s="44"/>
      <c r="S337" s="45"/>
      <c r="T337" s="45"/>
      <c r="U337" s="45"/>
      <c r="V337" s="46"/>
      <c r="W337" s="46"/>
      <c r="X337" s="46"/>
      <c r="Y337" s="17">
        <f t="shared" si="10"/>
        <v>0</v>
      </c>
      <c r="Z337" s="17">
        <f t="shared" si="11"/>
        <v>0</v>
      </c>
      <c r="AA337" s="121">
        <v>14</v>
      </c>
      <c r="AB337" s="121">
        <v>1</v>
      </c>
      <c r="AC337" s="121">
        <v>17</v>
      </c>
      <c r="AD337" s="121">
        <v>1</v>
      </c>
    </row>
    <row r="338" spans="1:30" x14ac:dyDescent="0.25">
      <c r="A338" s="41" t="s">
        <v>640</v>
      </c>
      <c r="B338" s="16" t="s">
        <v>265</v>
      </c>
      <c r="C338" s="246">
        <v>24878</v>
      </c>
      <c r="D338" s="42">
        <v>180.30425462061103</v>
      </c>
      <c r="E338" s="43"/>
      <c r="F338" s="43"/>
      <c r="G338" s="43"/>
      <c r="H338" s="43"/>
      <c r="I338" s="43"/>
      <c r="J338" s="17"/>
      <c r="K338" s="17"/>
      <c r="L338" s="17"/>
      <c r="M338" s="57"/>
      <c r="N338" s="57"/>
      <c r="O338" s="57"/>
      <c r="P338" s="44"/>
      <c r="Q338" s="44"/>
      <c r="R338" s="44"/>
      <c r="S338" s="45"/>
      <c r="T338" s="45"/>
      <c r="U338" s="45"/>
      <c r="V338" s="46"/>
      <c r="W338" s="46"/>
      <c r="X338" s="46"/>
      <c r="Y338" s="17">
        <f t="shared" si="10"/>
        <v>0</v>
      </c>
      <c r="Z338" s="17">
        <f t="shared" si="11"/>
        <v>0</v>
      </c>
      <c r="AA338" s="121">
        <v>16</v>
      </c>
      <c r="AB338" s="121">
        <v>10</v>
      </c>
      <c r="AC338" s="121">
        <v>27</v>
      </c>
      <c r="AD338" s="121">
        <v>15</v>
      </c>
    </row>
    <row r="339" spans="1:30" x14ac:dyDescent="0.25">
      <c r="A339" s="41" t="s">
        <v>663</v>
      </c>
      <c r="B339" s="16" t="s">
        <v>287</v>
      </c>
      <c r="C339" s="246">
        <v>27741</v>
      </c>
      <c r="D339" s="42">
        <v>201.05395640446864</v>
      </c>
      <c r="E339" s="43"/>
      <c r="F339" s="43"/>
      <c r="G339" s="43"/>
      <c r="H339" s="43"/>
      <c r="I339" s="43"/>
      <c r="J339" s="17"/>
      <c r="K339" s="17"/>
      <c r="L339" s="17"/>
      <c r="M339" s="57"/>
      <c r="N339" s="57"/>
      <c r="O339" s="57"/>
      <c r="P339" s="44"/>
      <c r="Q339" s="44"/>
      <c r="R339" s="44"/>
      <c r="S339" s="45"/>
      <c r="T339" s="45"/>
      <c r="U339" s="45"/>
      <c r="V339" s="46"/>
      <c r="W339" s="46"/>
      <c r="X339" s="46"/>
      <c r="Y339" s="17">
        <f t="shared" si="10"/>
        <v>0</v>
      </c>
      <c r="Z339" s="17">
        <f t="shared" si="11"/>
        <v>0</v>
      </c>
      <c r="AA339" s="121">
        <v>22</v>
      </c>
      <c r="AB339" s="121">
        <v>1</v>
      </c>
      <c r="AC339" s="121">
        <v>60</v>
      </c>
      <c r="AD339" s="121">
        <v>2</v>
      </c>
    </row>
    <row r="340" spans="1:30" x14ac:dyDescent="0.25">
      <c r="A340" s="41" t="s">
        <v>710</v>
      </c>
      <c r="B340" s="16" t="s">
        <v>333</v>
      </c>
      <c r="C340" s="246">
        <v>12671</v>
      </c>
      <c r="D340" s="42">
        <v>91.833556166000577</v>
      </c>
      <c r="E340" s="43"/>
      <c r="F340" s="43"/>
      <c r="G340" s="43"/>
      <c r="H340" s="43"/>
      <c r="I340" s="43"/>
      <c r="J340" s="17"/>
      <c r="K340" s="17"/>
      <c r="L340" s="17"/>
      <c r="M340" s="57"/>
      <c r="N340" s="57"/>
      <c r="O340" s="57"/>
      <c r="P340" s="44"/>
      <c r="Q340" s="44"/>
      <c r="R340" s="44"/>
      <c r="S340" s="45"/>
      <c r="T340" s="45"/>
      <c r="U340" s="45"/>
      <c r="V340" s="46"/>
      <c r="W340" s="46"/>
      <c r="X340" s="46"/>
      <c r="Y340" s="17">
        <f t="shared" si="10"/>
        <v>0</v>
      </c>
      <c r="Z340" s="17">
        <f t="shared" si="11"/>
        <v>0</v>
      </c>
      <c r="AA340" s="121">
        <v>14</v>
      </c>
      <c r="AB340" s="121">
        <v>2</v>
      </c>
      <c r="AC340" s="121">
        <v>25</v>
      </c>
      <c r="AD340" s="121">
        <v>5</v>
      </c>
    </row>
    <row r="341" spans="1:30" x14ac:dyDescent="0.25">
      <c r="A341" s="41" t="s">
        <v>369</v>
      </c>
      <c r="B341" s="16" t="s">
        <v>7</v>
      </c>
      <c r="C341" s="246">
        <v>16430</v>
      </c>
      <c r="D341" s="42">
        <v>119.07705215116326</v>
      </c>
      <c r="E341" s="43"/>
      <c r="F341" s="43"/>
      <c r="G341" s="43"/>
      <c r="H341" s="43"/>
      <c r="I341" s="43"/>
      <c r="J341" s="17"/>
      <c r="K341" s="17"/>
      <c r="L341" s="17"/>
      <c r="M341" s="57"/>
      <c r="N341" s="57"/>
      <c r="O341" s="57"/>
      <c r="P341" s="44"/>
      <c r="Q341" s="44"/>
      <c r="R341" s="44"/>
      <c r="S341" s="45"/>
      <c r="T341" s="45"/>
      <c r="U341" s="45"/>
      <c r="V341" s="46"/>
      <c r="W341" s="46"/>
      <c r="X341" s="46"/>
      <c r="Y341" s="17">
        <f t="shared" si="10"/>
        <v>0</v>
      </c>
      <c r="Z341" s="17">
        <f t="shared" si="11"/>
        <v>0</v>
      </c>
      <c r="AA341" s="121">
        <v>3</v>
      </c>
      <c r="AB341" s="121">
        <v>3</v>
      </c>
      <c r="AC341" s="121">
        <v>6</v>
      </c>
      <c r="AD341" s="121">
        <v>6</v>
      </c>
    </row>
    <row r="342" spans="1:30" x14ac:dyDescent="0.25">
      <c r="A342" s="41" t="s">
        <v>388</v>
      </c>
      <c r="B342" s="16" t="s">
        <v>23</v>
      </c>
      <c r="C342" s="246">
        <v>11143</v>
      </c>
      <c r="D342" s="42">
        <v>80.759317840560684</v>
      </c>
      <c r="E342" s="43"/>
      <c r="F342" s="43"/>
      <c r="G342" s="43"/>
      <c r="H342" s="43"/>
      <c r="I342" s="43"/>
      <c r="J342" s="17"/>
      <c r="K342" s="17"/>
      <c r="L342" s="17"/>
      <c r="M342" s="57"/>
      <c r="N342" s="57"/>
      <c r="O342" s="57"/>
      <c r="P342" s="44"/>
      <c r="Q342" s="44"/>
      <c r="R342" s="44"/>
      <c r="S342" s="45"/>
      <c r="T342" s="45"/>
      <c r="U342" s="45"/>
      <c r="V342" s="46"/>
      <c r="W342" s="46"/>
      <c r="X342" s="46"/>
      <c r="Y342" s="17">
        <f t="shared" si="10"/>
        <v>0</v>
      </c>
      <c r="Z342" s="17">
        <f t="shared" si="11"/>
        <v>0</v>
      </c>
      <c r="AA342" s="121">
        <v>6</v>
      </c>
      <c r="AB342" s="121"/>
      <c r="AC342" s="121">
        <v>12</v>
      </c>
      <c r="AD342" s="121"/>
    </row>
    <row r="343" spans="1:30" x14ac:dyDescent="0.25">
      <c r="A343" s="41" t="s">
        <v>468</v>
      </c>
      <c r="B343" s="16" t="s">
        <v>108</v>
      </c>
      <c r="C343" s="246">
        <v>16347</v>
      </c>
      <c r="D343" s="42">
        <v>118.475506482962</v>
      </c>
      <c r="E343" s="43"/>
      <c r="F343" s="43"/>
      <c r="G343" s="43"/>
      <c r="H343" s="43"/>
      <c r="I343" s="43"/>
      <c r="J343" s="17"/>
      <c r="K343" s="17"/>
      <c r="L343" s="17"/>
      <c r="M343" s="57"/>
      <c r="N343" s="57"/>
      <c r="O343" s="57"/>
      <c r="P343" s="44"/>
      <c r="Q343" s="44"/>
      <c r="R343" s="44"/>
      <c r="S343" s="45"/>
      <c r="T343" s="45"/>
      <c r="U343" s="45"/>
      <c r="V343" s="46"/>
      <c r="W343" s="46"/>
      <c r="X343" s="46"/>
      <c r="Y343" s="17">
        <f t="shared" si="10"/>
        <v>0</v>
      </c>
      <c r="Z343" s="17">
        <f t="shared" si="11"/>
        <v>0</v>
      </c>
      <c r="AA343" s="121">
        <v>7</v>
      </c>
      <c r="AB343" s="121">
        <v>6</v>
      </c>
      <c r="AC343" s="121">
        <v>14</v>
      </c>
      <c r="AD343" s="121">
        <v>12</v>
      </c>
    </row>
    <row r="344" spans="1:30" x14ac:dyDescent="0.25">
      <c r="A344" s="41" t="s">
        <v>479</v>
      </c>
      <c r="B344" s="16" t="s">
        <v>120</v>
      </c>
      <c r="C344" s="246">
        <v>34024</v>
      </c>
      <c r="D344" s="42">
        <v>246.59023873348622</v>
      </c>
      <c r="E344" s="43"/>
      <c r="F344" s="43"/>
      <c r="G344" s="43"/>
      <c r="H344" s="43"/>
      <c r="I344" s="43"/>
      <c r="J344" s="17"/>
      <c r="K344" s="17"/>
      <c r="L344" s="17"/>
      <c r="M344" s="57"/>
      <c r="N344" s="57"/>
      <c r="O344" s="57"/>
      <c r="P344" s="44"/>
      <c r="Q344" s="44"/>
      <c r="R344" s="44"/>
      <c r="S344" s="45"/>
      <c r="T344" s="45"/>
      <c r="U344" s="45"/>
      <c r="V344" s="46"/>
      <c r="W344" s="46"/>
      <c r="X344" s="46"/>
      <c r="Y344" s="17">
        <f t="shared" si="10"/>
        <v>0</v>
      </c>
      <c r="Z344" s="17">
        <f t="shared" si="11"/>
        <v>0</v>
      </c>
      <c r="AA344" s="121">
        <v>11</v>
      </c>
      <c r="AB344" s="121">
        <v>8</v>
      </c>
      <c r="AC344" s="121">
        <v>22</v>
      </c>
      <c r="AD344" s="121">
        <v>16</v>
      </c>
    </row>
    <row r="345" spans="1:30" x14ac:dyDescent="0.25">
      <c r="A345" s="41" t="s">
        <v>483</v>
      </c>
      <c r="B345" s="16" t="s">
        <v>125</v>
      </c>
      <c r="C345" s="246">
        <v>6954</v>
      </c>
      <c r="D345" s="42">
        <v>50.399380441825272</v>
      </c>
      <c r="E345" s="43"/>
      <c r="F345" s="43"/>
      <c r="G345" s="43"/>
      <c r="H345" s="43"/>
      <c r="I345" s="43"/>
      <c r="J345" s="17"/>
      <c r="K345" s="17"/>
      <c r="L345" s="17"/>
      <c r="M345" s="57"/>
      <c r="N345" s="57"/>
      <c r="O345" s="57"/>
      <c r="P345" s="44"/>
      <c r="Q345" s="44"/>
      <c r="R345" s="44"/>
      <c r="S345" s="45"/>
      <c r="T345" s="45"/>
      <c r="U345" s="45"/>
      <c r="V345" s="46"/>
      <c r="W345" s="46"/>
      <c r="X345" s="46"/>
      <c r="Y345" s="17">
        <f t="shared" si="10"/>
        <v>0</v>
      </c>
      <c r="Z345" s="17">
        <f t="shared" si="11"/>
        <v>0</v>
      </c>
      <c r="AA345" s="121">
        <v>4</v>
      </c>
      <c r="AB345" s="121">
        <v>4</v>
      </c>
      <c r="AC345" s="121">
        <v>8</v>
      </c>
      <c r="AD345" s="121">
        <v>8</v>
      </c>
    </row>
    <row r="346" spans="1:30" x14ac:dyDescent="0.25">
      <c r="A346" s="41" t="s">
        <v>506</v>
      </c>
      <c r="B346" s="16" t="s">
        <v>138</v>
      </c>
      <c r="C346" s="246">
        <v>92540</v>
      </c>
      <c r="D346" s="42">
        <v>670.68718235353913</v>
      </c>
      <c r="E346" s="43">
        <v>1</v>
      </c>
      <c r="F346" s="43">
        <v>1</v>
      </c>
      <c r="G346" s="43">
        <v>12.61</v>
      </c>
      <c r="H346" s="43">
        <v>108.009</v>
      </c>
      <c r="I346" s="43">
        <v>54.0045</v>
      </c>
      <c r="J346" s="17"/>
      <c r="K346" s="17"/>
      <c r="L346" s="17"/>
      <c r="M346" s="57"/>
      <c r="N346" s="57"/>
      <c r="O346" s="57"/>
      <c r="P346" s="44"/>
      <c r="Q346" s="44"/>
      <c r="R346" s="44"/>
      <c r="S346" s="45">
        <v>1</v>
      </c>
      <c r="T346" s="359">
        <v>1</v>
      </c>
      <c r="U346" s="45">
        <v>1.79</v>
      </c>
      <c r="V346" s="46"/>
      <c r="W346" s="46"/>
      <c r="X346" s="46"/>
      <c r="Y346" s="17">
        <f t="shared" si="10"/>
        <v>2</v>
      </c>
      <c r="Z346" s="17">
        <f t="shared" si="11"/>
        <v>14.399999999999999</v>
      </c>
      <c r="AA346" s="121">
        <v>76</v>
      </c>
      <c r="AB346" s="121">
        <v>9</v>
      </c>
      <c r="AC346" s="121">
        <v>140</v>
      </c>
      <c r="AD346" s="121">
        <v>19</v>
      </c>
    </row>
    <row r="347" spans="1:30" x14ac:dyDescent="0.25">
      <c r="A347" s="41" t="s">
        <v>517</v>
      </c>
      <c r="B347" s="16" t="s">
        <v>151</v>
      </c>
      <c r="C347" s="246">
        <v>16422</v>
      </c>
      <c r="D347" s="42">
        <v>119.01907184579446</v>
      </c>
      <c r="E347" s="43"/>
      <c r="F347" s="43"/>
      <c r="G347" s="43"/>
      <c r="H347" s="43"/>
      <c r="I347" s="43"/>
      <c r="J347" s="17"/>
      <c r="K347" s="17"/>
      <c r="L347" s="17"/>
      <c r="M347" s="57"/>
      <c r="N347" s="57"/>
      <c r="O347" s="57"/>
      <c r="P347" s="44"/>
      <c r="Q347" s="44"/>
      <c r="R347" s="44"/>
      <c r="S347" s="45"/>
      <c r="T347" s="45"/>
      <c r="U347" s="45"/>
      <c r="V347" s="46"/>
      <c r="W347" s="46"/>
      <c r="X347" s="46"/>
      <c r="Y347" s="17">
        <f t="shared" si="10"/>
        <v>0</v>
      </c>
      <c r="Z347" s="17">
        <f t="shared" si="11"/>
        <v>0</v>
      </c>
      <c r="AA347" s="121">
        <v>7</v>
      </c>
      <c r="AB347" s="121">
        <v>3</v>
      </c>
      <c r="AC347" s="121">
        <v>13</v>
      </c>
      <c r="AD347" s="121">
        <v>6</v>
      </c>
    </row>
    <row r="348" spans="1:30" x14ac:dyDescent="0.25">
      <c r="A348" s="41" t="s">
        <v>547</v>
      </c>
      <c r="B348" s="16" t="s">
        <v>824</v>
      </c>
      <c r="C348" s="246">
        <v>71865</v>
      </c>
      <c r="D348" s="42">
        <v>520.84433066605891</v>
      </c>
      <c r="E348" s="43"/>
      <c r="F348" s="43"/>
      <c r="G348" s="43"/>
      <c r="H348" s="43"/>
      <c r="I348" s="43"/>
      <c r="J348" s="17"/>
      <c r="K348" s="17"/>
      <c r="L348" s="17"/>
      <c r="M348" s="57"/>
      <c r="N348" s="57"/>
      <c r="O348" s="57"/>
      <c r="P348" s="44"/>
      <c r="Q348" s="44"/>
      <c r="R348" s="44"/>
      <c r="S348" s="45"/>
      <c r="T348" s="45"/>
      <c r="U348" s="45"/>
      <c r="V348" s="46"/>
      <c r="W348" s="46"/>
      <c r="X348" s="46"/>
      <c r="Y348" s="17">
        <f t="shared" si="10"/>
        <v>0</v>
      </c>
      <c r="Z348" s="17">
        <f t="shared" si="11"/>
        <v>0</v>
      </c>
      <c r="AA348" s="121">
        <v>25</v>
      </c>
      <c r="AB348" s="121">
        <v>16</v>
      </c>
      <c r="AC348" s="121">
        <v>49</v>
      </c>
      <c r="AD348" s="121">
        <v>33</v>
      </c>
    </row>
    <row r="349" spans="1:30" x14ac:dyDescent="0.25">
      <c r="A349" s="41" t="s">
        <v>559</v>
      </c>
      <c r="B349" s="16" t="s">
        <v>188</v>
      </c>
      <c r="C349" s="246">
        <v>20812</v>
      </c>
      <c r="D349" s="42">
        <v>150.83576441692085</v>
      </c>
      <c r="E349" s="43"/>
      <c r="F349" s="43"/>
      <c r="G349" s="43"/>
      <c r="H349" s="43"/>
      <c r="I349" s="43"/>
      <c r="J349" s="17"/>
      <c r="K349" s="17"/>
      <c r="L349" s="17"/>
      <c r="M349" s="57"/>
      <c r="N349" s="57"/>
      <c r="O349" s="57"/>
      <c r="P349" s="44"/>
      <c r="Q349" s="44"/>
      <c r="R349" s="44"/>
      <c r="S349" s="45"/>
      <c r="T349" s="45"/>
      <c r="U349" s="45"/>
      <c r="V349" s="46"/>
      <c r="W349" s="46"/>
      <c r="X349" s="46"/>
      <c r="Y349" s="17">
        <f t="shared" si="10"/>
        <v>0</v>
      </c>
      <c r="Z349" s="17">
        <f t="shared" si="11"/>
        <v>0</v>
      </c>
      <c r="AA349" s="121">
        <v>7</v>
      </c>
      <c r="AB349" s="121">
        <v>4</v>
      </c>
      <c r="AC349" s="121">
        <v>14</v>
      </c>
      <c r="AD349" s="121">
        <v>8</v>
      </c>
    </row>
    <row r="350" spans="1:30" x14ac:dyDescent="0.25">
      <c r="A350" s="41" t="s">
        <v>560</v>
      </c>
      <c r="B350" s="16" t="s">
        <v>189</v>
      </c>
      <c r="C350" s="246">
        <v>52485</v>
      </c>
      <c r="D350" s="42">
        <v>380.38704091015234</v>
      </c>
      <c r="E350" s="43"/>
      <c r="F350" s="43"/>
      <c r="G350" s="43"/>
      <c r="H350" s="43"/>
      <c r="I350" s="43"/>
      <c r="J350" s="17"/>
      <c r="K350" s="17"/>
      <c r="L350" s="17"/>
      <c r="M350" s="57"/>
      <c r="N350" s="57"/>
      <c r="O350" s="57"/>
      <c r="P350" s="44"/>
      <c r="Q350" s="44"/>
      <c r="R350" s="44"/>
      <c r="S350" s="45"/>
      <c r="T350" s="45"/>
      <c r="U350" s="45"/>
      <c r="V350" s="46"/>
      <c r="W350" s="46"/>
      <c r="X350" s="46"/>
      <c r="Y350" s="17">
        <f t="shared" si="10"/>
        <v>0</v>
      </c>
      <c r="Z350" s="17">
        <f t="shared" si="11"/>
        <v>0</v>
      </c>
      <c r="AA350" s="121">
        <v>14</v>
      </c>
      <c r="AB350" s="121">
        <v>6</v>
      </c>
      <c r="AC350" s="121">
        <v>27</v>
      </c>
      <c r="AD350" s="121">
        <v>12</v>
      </c>
    </row>
    <row r="351" spans="1:30" x14ac:dyDescent="0.25">
      <c r="A351" s="41" t="s">
        <v>573</v>
      </c>
      <c r="B351" s="16" t="s">
        <v>204</v>
      </c>
      <c r="C351" s="246">
        <v>6466</v>
      </c>
      <c r="D351" s="42">
        <v>46.862581814328763</v>
      </c>
      <c r="E351" s="43"/>
      <c r="F351" s="43"/>
      <c r="G351" s="43"/>
      <c r="H351" s="43"/>
      <c r="I351" s="43"/>
      <c r="J351" s="17"/>
      <c r="K351" s="17"/>
      <c r="L351" s="17"/>
      <c r="M351" s="57"/>
      <c r="N351" s="57"/>
      <c r="O351" s="57"/>
      <c r="P351" s="44"/>
      <c r="Q351" s="44"/>
      <c r="R351" s="44"/>
      <c r="S351" s="45"/>
      <c r="T351" s="45"/>
      <c r="U351" s="45"/>
      <c r="V351" s="46"/>
      <c r="W351" s="46"/>
      <c r="X351" s="46"/>
      <c r="Y351" s="17">
        <f t="shared" si="10"/>
        <v>0</v>
      </c>
      <c r="Z351" s="17">
        <f t="shared" si="11"/>
        <v>0</v>
      </c>
      <c r="AA351" s="121">
        <v>6</v>
      </c>
      <c r="AB351" s="121"/>
      <c r="AC351" s="121">
        <v>12</v>
      </c>
      <c r="AD351" s="121"/>
    </row>
    <row r="352" spans="1:30" x14ac:dyDescent="0.25">
      <c r="A352" s="41" t="s">
        <v>578</v>
      </c>
      <c r="B352" s="16" t="s">
        <v>209</v>
      </c>
      <c r="C352" s="246">
        <v>11793</v>
      </c>
      <c r="D352" s="42">
        <v>85.4702176517753</v>
      </c>
      <c r="E352" s="43"/>
      <c r="F352" s="43"/>
      <c r="G352" s="43"/>
      <c r="H352" s="43"/>
      <c r="I352" s="43"/>
      <c r="J352" s="17"/>
      <c r="K352" s="17"/>
      <c r="L352" s="17"/>
      <c r="M352" s="57"/>
      <c r="N352" s="57"/>
      <c r="O352" s="57"/>
      <c r="P352" s="44"/>
      <c r="Q352" s="44"/>
      <c r="R352" s="44"/>
      <c r="S352" s="45"/>
      <c r="T352" s="45"/>
      <c r="U352" s="45"/>
      <c r="V352" s="46"/>
      <c r="W352" s="46"/>
      <c r="X352" s="46"/>
      <c r="Y352" s="17">
        <f t="shared" si="10"/>
        <v>0</v>
      </c>
      <c r="Z352" s="17">
        <f t="shared" si="11"/>
        <v>0</v>
      </c>
      <c r="AA352" s="121">
        <v>9</v>
      </c>
      <c r="AB352" s="121">
        <v>9</v>
      </c>
      <c r="AC352" s="121">
        <v>18</v>
      </c>
      <c r="AD352" s="121">
        <v>18</v>
      </c>
    </row>
    <row r="353" spans="1:30" x14ac:dyDescent="0.25">
      <c r="A353" s="41" t="s">
        <v>605</v>
      </c>
      <c r="B353" s="16" t="s">
        <v>234</v>
      </c>
      <c r="C353" s="246">
        <v>24954</v>
      </c>
      <c r="D353" s="42">
        <v>180.85506752161459</v>
      </c>
      <c r="E353" s="43"/>
      <c r="F353" s="43"/>
      <c r="G353" s="43"/>
      <c r="H353" s="43"/>
      <c r="I353" s="43"/>
      <c r="J353" s="17"/>
      <c r="K353" s="17"/>
      <c r="L353" s="17"/>
      <c r="M353" s="57"/>
      <c r="N353" s="57"/>
      <c r="O353" s="57"/>
      <c r="P353" s="44"/>
      <c r="Q353" s="44"/>
      <c r="R353" s="44"/>
      <c r="S353" s="45"/>
      <c r="T353" s="45"/>
      <c r="U353" s="45"/>
      <c r="V353" s="46"/>
      <c r="W353" s="46"/>
      <c r="X353" s="46"/>
      <c r="Y353" s="17">
        <f t="shared" si="10"/>
        <v>0</v>
      </c>
      <c r="Z353" s="17">
        <f t="shared" si="11"/>
        <v>0</v>
      </c>
      <c r="AA353" s="121">
        <v>4</v>
      </c>
      <c r="AB353" s="121">
        <v>4</v>
      </c>
      <c r="AC353" s="121">
        <v>7</v>
      </c>
      <c r="AD353" s="121">
        <v>7</v>
      </c>
    </row>
    <row r="354" spans="1:30" x14ac:dyDescent="0.25">
      <c r="A354" s="41" t="s">
        <v>634</v>
      </c>
      <c r="B354" s="16" t="s">
        <v>834</v>
      </c>
      <c r="C354" s="246">
        <v>10284</v>
      </c>
      <c r="D354" s="42">
        <v>74.533682551586296</v>
      </c>
      <c r="E354" s="43"/>
      <c r="F354" s="43"/>
      <c r="G354" s="43"/>
      <c r="H354" s="43"/>
      <c r="I354" s="43"/>
      <c r="J354" s="17"/>
      <c r="K354" s="17"/>
      <c r="L354" s="17"/>
      <c r="M354" s="57"/>
      <c r="N354" s="57"/>
      <c r="O354" s="57"/>
      <c r="P354" s="44"/>
      <c r="Q354" s="44"/>
      <c r="R354" s="44"/>
      <c r="S354" s="45"/>
      <c r="T354" s="45"/>
      <c r="U354" s="45"/>
      <c r="V354" s="46"/>
      <c r="W354" s="46"/>
      <c r="X354" s="46"/>
      <c r="Y354" s="17">
        <f t="shared" si="10"/>
        <v>0</v>
      </c>
      <c r="Z354" s="17">
        <f t="shared" si="11"/>
        <v>0</v>
      </c>
      <c r="AA354" s="121">
        <v>5</v>
      </c>
      <c r="AB354" s="121">
        <v>4</v>
      </c>
      <c r="AC354" s="121">
        <v>9</v>
      </c>
      <c r="AD354" s="121">
        <v>8</v>
      </c>
    </row>
    <row r="355" spans="1:30" x14ac:dyDescent="0.25">
      <c r="A355" s="41" t="s">
        <v>694</v>
      </c>
      <c r="B355" s="16" t="s">
        <v>317</v>
      </c>
      <c r="C355" s="246">
        <v>17827</v>
      </c>
      <c r="D355" s="42">
        <v>129.20186297618912</v>
      </c>
      <c r="E355" s="43"/>
      <c r="F355" s="43"/>
      <c r="G355" s="43"/>
      <c r="H355" s="43"/>
      <c r="I355" s="43"/>
      <c r="J355" s="17"/>
      <c r="K355" s="17"/>
      <c r="L355" s="17"/>
      <c r="M355" s="57"/>
      <c r="N355" s="57"/>
      <c r="O355" s="57"/>
      <c r="P355" s="44"/>
      <c r="Q355" s="44"/>
      <c r="R355" s="44"/>
      <c r="S355" s="45">
        <v>1</v>
      </c>
      <c r="T355" s="359">
        <v>2</v>
      </c>
      <c r="U355" s="45">
        <v>210</v>
      </c>
      <c r="V355" s="46"/>
      <c r="W355" s="46"/>
      <c r="X355" s="46"/>
      <c r="Y355" s="17">
        <f t="shared" si="10"/>
        <v>2</v>
      </c>
      <c r="Z355" s="17">
        <f t="shared" si="11"/>
        <v>210</v>
      </c>
      <c r="AA355" s="121">
        <v>1</v>
      </c>
      <c r="AB355" s="121">
        <v>1</v>
      </c>
      <c r="AC355" s="121">
        <v>2</v>
      </c>
      <c r="AD355" s="121">
        <v>2</v>
      </c>
    </row>
    <row r="356" spans="1:30" x14ac:dyDescent="0.25">
      <c r="A356" s="41" t="s">
        <v>375</v>
      </c>
      <c r="B356" s="16" t="s">
        <v>12</v>
      </c>
      <c r="C356" s="246">
        <v>24448</v>
      </c>
      <c r="D356" s="42">
        <v>177.18781320703829</v>
      </c>
      <c r="E356" s="43"/>
      <c r="F356" s="43"/>
      <c r="G356" s="43"/>
      <c r="H356" s="43"/>
      <c r="I356" s="43"/>
      <c r="J356" s="17"/>
      <c r="K356" s="17"/>
      <c r="L356" s="17"/>
      <c r="M356" s="57"/>
      <c r="N356" s="57"/>
      <c r="O356" s="57"/>
      <c r="P356" s="44"/>
      <c r="Q356" s="44"/>
      <c r="R356" s="44"/>
      <c r="S356" s="45"/>
      <c r="T356" s="45"/>
      <c r="U356" s="45"/>
      <c r="V356" s="46"/>
      <c r="W356" s="46"/>
      <c r="X356" s="46"/>
      <c r="Y356" s="17">
        <f t="shared" si="10"/>
        <v>0</v>
      </c>
      <c r="Z356" s="17">
        <f t="shared" si="11"/>
        <v>0</v>
      </c>
      <c r="AA356" s="121">
        <v>10</v>
      </c>
      <c r="AB356" s="121">
        <v>9</v>
      </c>
      <c r="AC356" s="121">
        <v>20</v>
      </c>
      <c r="AD356" s="121">
        <v>18</v>
      </c>
    </row>
    <row r="357" spans="1:30" x14ac:dyDescent="0.25">
      <c r="A357" s="41" t="s">
        <v>428</v>
      </c>
      <c r="B357" s="16" t="s">
        <v>63</v>
      </c>
      <c r="C357" s="246">
        <v>11763</v>
      </c>
      <c r="D357" s="42">
        <v>85.252791506642325</v>
      </c>
      <c r="E357" s="43"/>
      <c r="F357" s="43"/>
      <c r="G357" s="43"/>
      <c r="H357" s="43"/>
      <c r="I357" s="43"/>
      <c r="J357" s="17"/>
      <c r="K357" s="17"/>
      <c r="L357" s="17"/>
      <c r="M357" s="57"/>
      <c r="N357" s="57"/>
      <c r="O357" s="57"/>
      <c r="P357" s="44"/>
      <c r="Q357" s="44"/>
      <c r="R357" s="44"/>
      <c r="S357" s="45"/>
      <c r="T357" s="45"/>
      <c r="U357" s="45"/>
      <c r="V357" s="46"/>
      <c r="W357" s="46"/>
      <c r="X357" s="46"/>
      <c r="Y357" s="17">
        <f t="shared" si="10"/>
        <v>0</v>
      </c>
      <c r="Z357" s="17">
        <f t="shared" si="11"/>
        <v>0</v>
      </c>
      <c r="AA357" s="121">
        <v>4</v>
      </c>
      <c r="AB357" s="121">
        <v>4</v>
      </c>
      <c r="AC357" s="121">
        <v>8</v>
      </c>
      <c r="AD357" s="121">
        <v>8</v>
      </c>
    </row>
    <row r="358" spans="1:30" x14ac:dyDescent="0.25">
      <c r="A358" s="41" t="s">
        <v>449</v>
      </c>
      <c r="B358" s="16" t="s">
        <v>86</v>
      </c>
      <c r="C358" s="246">
        <v>16851</v>
      </c>
      <c r="D358" s="42">
        <v>122.1282657211961</v>
      </c>
      <c r="E358" s="43"/>
      <c r="F358" s="43"/>
      <c r="G358" s="43"/>
      <c r="H358" s="43"/>
      <c r="I358" s="43"/>
      <c r="J358" s="17"/>
      <c r="K358" s="17"/>
      <c r="L358" s="17"/>
      <c r="M358" s="57"/>
      <c r="N358" s="57"/>
      <c r="O358" s="57"/>
      <c r="P358" s="44"/>
      <c r="Q358" s="44"/>
      <c r="R358" s="44"/>
      <c r="S358" s="45"/>
      <c r="T358" s="45"/>
      <c r="U358" s="45"/>
      <c r="V358" s="46"/>
      <c r="W358" s="46"/>
      <c r="X358" s="46"/>
      <c r="Y358" s="17">
        <f t="shared" si="10"/>
        <v>0</v>
      </c>
      <c r="Z358" s="17">
        <f t="shared" si="11"/>
        <v>0</v>
      </c>
      <c r="AA358" s="121">
        <v>2</v>
      </c>
      <c r="AB358" s="121"/>
      <c r="AC358" s="121">
        <v>3</v>
      </c>
      <c r="AD358" s="121"/>
    </row>
    <row r="359" spans="1:30" x14ac:dyDescent="0.25">
      <c r="A359" s="41" t="s">
        <v>518</v>
      </c>
      <c r="B359" s="16" t="s">
        <v>152</v>
      </c>
      <c r="C359" s="246">
        <v>11445</v>
      </c>
      <c r="D359" s="42">
        <v>82.94807436823271</v>
      </c>
      <c r="E359" s="43"/>
      <c r="F359" s="43"/>
      <c r="G359" s="43"/>
      <c r="H359" s="43"/>
      <c r="I359" s="43"/>
      <c r="J359" s="17"/>
      <c r="K359" s="17"/>
      <c r="L359" s="17"/>
      <c r="M359" s="57"/>
      <c r="N359" s="57"/>
      <c r="O359" s="57"/>
      <c r="P359" s="44"/>
      <c r="Q359" s="44"/>
      <c r="R359" s="44"/>
      <c r="S359" s="45"/>
      <c r="T359" s="45"/>
      <c r="U359" s="45"/>
      <c r="V359" s="46"/>
      <c r="W359" s="46"/>
      <c r="X359" s="46"/>
      <c r="Y359" s="17">
        <f t="shared" si="10"/>
        <v>0</v>
      </c>
      <c r="Z359" s="17">
        <f t="shared" si="11"/>
        <v>0</v>
      </c>
      <c r="AA359" s="121">
        <v>2</v>
      </c>
      <c r="AB359" s="121">
        <v>1</v>
      </c>
      <c r="AC359" s="121">
        <v>3</v>
      </c>
      <c r="AD359" s="121">
        <v>2</v>
      </c>
    </row>
    <row r="360" spans="1:30" x14ac:dyDescent="0.25">
      <c r="A360" s="41" t="s">
        <v>535</v>
      </c>
      <c r="B360" s="16" t="s">
        <v>171</v>
      </c>
      <c r="C360" s="246">
        <v>25352</v>
      </c>
      <c r="D360" s="42">
        <v>183.73958771371215</v>
      </c>
      <c r="E360" s="43"/>
      <c r="F360" s="43"/>
      <c r="G360" s="43"/>
      <c r="H360" s="43"/>
      <c r="I360" s="43"/>
      <c r="J360" s="17"/>
      <c r="K360" s="17"/>
      <c r="L360" s="17"/>
      <c r="M360" s="57"/>
      <c r="N360" s="57"/>
      <c r="O360" s="57"/>
      <c r="P360" s="44"/>
      <c r="Q360" s="44"/>
      <c r="R360" s="44"/>
      <c r="S360" s="45"/>
      <c r="T360" s="45"/>
      <c r="U360" s="45"/>
      <c r="V360" s="46"/>
      <c r="W360" s="46"/>
      <c r="X360" s="46"/>
      <c r="Y360" s="17">
        <f t="shared" si="10"/>
        <v>0</v>
      </c>
      <c r="Z360" s="17">
        <f t="shared" si="11"/>
        <v>0</v>
      </c>
      <c r="AA360" s="121">
        <v>17</v>
      </c>
      <c r="AB360" s="121">
        <v>15</v>
      </c>
      <c r="AC360" s="121">
        <v>30</v>
      </c>
      <c r="AD360" s="121">
        <v>27</v>
      </c>
    </row>
    <row r="361" spans="1:30" x14ac:dyDescent="0.25">
      <c r="A361" s="41" t="s">
        <v>599</v>
      </c>
      <c r="B361" s="16" t="s">
        <v>228</v>
      </c>
      <c r="C361" s="246">
        <v>25015</v>
      </c>
      <c r="D361" s="42">
        <v>181.29716735005167</v>
      </c>
      <c r="E361" s="43"/>
      <c r="F361" s="43"/>
      <c r="G361" s="43"/>
      <c r="H361" s="43"/>
      <c r="I361" s="43"/>
      <c r="J361" s="17"/>
      <c r="K361" s="17"/>
      <c r="L361" s="17"/>
      <c r="M361" s="57"/>
      <c r="N361" s="57"/>
      <c r="O361" s="57"/>
      <c r="P361" s="44"/>
      <c r="Q361" s="44"/>
      <c r="R361" s="44"/>
      <c r="S361" s="45"/>
      <c r="T361" s="45"/>
      <c r="U361" s="45"/>
      <c r="V361" s="46"/>
      <c r="W361" s="46"/>
      <c r="X361" s="46"/>
      <c r="Y361" s="17">
        <f t="shared" si="10"/>
        <v>0</v>
      </c>
      <c r="Z361" s="17">
        <f t="shared" si="11"/>
        <v>0</v>
      </c>
      <c r="AA361" s="121">
        <v>16</v>
      </c>
      <c r="AB361" s="121">
        <v>13</v>
      </c>
      <c r="AC361" s="121">
        <v>34</v>
      </c>
      <c r="AD361" s="121">
        <v>26</v>
      </c>
    </row>
    <row r="362" spans="1:30" x14ac:dyDescent="0.25">
      <c r="A362" s="41" t="s">
        <v>693</v>
      </c>
      <c r="B362" s="16" t="s">
        <v>316</v>
      </c>
      <c r="C362" s="246">
        <v>19565</v>
      </c>
      <c r="D362" s="42">
        <v>141.7980843175599</v>
      </c>
      <c r="E362" s="43"/>
      <c r="F362" s="43"/>
      <c r="G362" s="43"/>
      <c r="H362" s="43"/>
      <c r="I362" s="43"/>
      <c r="J362" s="17"/>
      <c r="K362" s="17"/>
      <c r="L362" s="17"/>
      <c r="M362" s="57"/>
      <c r="N362" s="57"/>
      <c r="O362" s="57"/>
      <c r="P362" s="44"/>
      <c r="Q362" s="44"/>
      <c r="R362" s="44"/>
      <c r="S362" s="45"/>
      <c r="T362" s="45"/>
      <c r="U362" s="45"/>
      <c r="V362" s="46"/>
      <c r="W362" s="46"/>
      <c r="X362" s="46"/>
      <c r="Y362" s="17">
        <f t="shared" si="10"/>
        <v>0</v>
      </c>
      <c r="Z362" s="17">
        <f t="shared" si="11"/>
        <v>0</v>
      </c>
      <c r="AA362" s="121">
        <v>5</v>
      </c>
      <c r="AB362" s="121">
        <v>5</v>
      </c>
      <c r="AC362" s="121">
        <v>10</v>
      </c>
      <c r="AD362" s="121">
        <v>10</v>
      </c>
    </row>
    <row r="363" spans="1:30" x14ac:dyDescent="0.25">
      <c r="A363" s="41" t="s">
        <v>377</v>
      </c>
      <c r="B363" s="16" t="s">
        <v>14</v>
      </c>
      <c r="C363" s="246">
        <v>18923</v>
      </c>
      <c r="D363" s="42">
        <v>137.14516481171407</v>
      </c>
      <c r="E363" s="43"/>
      <c r="F363" s="43"/>
      <c r="G363" s="43"/>
      <c r="H363" s="43"/>
      <c r="I363" s="43"/>
      <c r="J363" s="17"/>
      <c r="K363" s="17"/>
      <c r="L363" s="17"/>
      <c r="M363" s="57"/>
      <c r="N363" s="57"/>
      <c r="O363" s="57"/>
      <c r="P363" s="44"/>
      <c r="Q363" s="44"/>
      <c r="R363" s="44"/>
      <c r="S363" s="45"/>
      <c r="T363" s="45"/>
      <c r="U363" s="45"/>
      <c r="V363" s="46"/>
      <c r="W363" s="46"/>
      <c r="X363" s="46"/>
      <c r="Y363" s="17">
        <f t="shared" si="10"/>
        <v>0</v>
      </c>
      <c r="Z363" s="17">
        <f t="shared" si="11"/>
        <v>0</v>
      </c>
      <c r="AA363" s="121">
        <v>6</v>
      </c>
      <c r="AB363" s="121"/>
      <c r="AC363" s="121">
        <v>12</v>
      </c>
      <c r="AD363" s="121"/>
    </row>
    <row r="364" spans="1:30" x14ac:dyDescent="0.25">
      <c r="A364" s="41" t="s">
        <v>415</v>
      </c>
      <c r="B364" s="16" t="s">
        <v>51</v>
      </c>
      <c r="C364" s="246">
        <v>15315</v>
      </c>
      <c r="D364" s="42">
        <v>110.99604709038742</v>
      </c>
      <c r="E364" s="43"/>
      <c r="F364" s="43"/>
      <c r="G364" s="43"/>
      <c r="H364" s="43"/>
      <c r="I364" s="43"/>
      <c r="J364" s="17"/>
      <c r="K364" s="17"/>
      <c r="L364" s="17"/>
      <c r="M364" s="57"/>
      <c r="N364" s="57"/>
      <c r="O364" s="57"/>
      <c r="P364" s="44"/>
      <c r="Q364" s="44"/>
      <c r="R364" s="44"/>
      <c r="S364" s="45"/>
      <c r="T364" s="45"/>
      <c r="U364" s="45"/>
      <c r="V364" s="46"/>
      <c r="W364" s="46"/>
      <c r="X364" s="46"/>
      <c r="Y364" s="17">
        <f t="shared" si="10"/>
        <v>0</v>
      </c>
      <c r="Z364" s="17">
        <f t="shared" si="11"/>
        <v>0</v>
      </c>
      <c r="AA364" s="121">
        <v>3</v>
      </c>
      <c r="AB364" s="121"/>
      <c r="AC364" s="121">
        <v>6</v>
      </c>
      <c r="AD364" s="121"/>
    </row>
    <row r="365" spans="1:30" x14ac:dyDescent="0.25">
      <c r="A365" s="41" t="s">
        <v>441</v>
      </c>
      <c r="B365" s="16" t="s">
        <v>811</v>
      </c>
      <c r="C365" s="246">
        <v>6970</v>
      </c>
      <c r="D365" s="42">
        <v>50.515341052562867</v>
      </c>
      <c r="E365" s="43"/>
      <c r="F365" s="43"/>
      <c r="G365" s="43"/>
      <c r="H365" s="43"/>
      <c r="I365" s="43"/>
      <c r="J365" s="17"/>
      <c r="K365" s="17"/>
      <c r="L365" s="17"/>
      <c r="M365" s="57"/>
      <c r="N365" s="57"/>
      <c r="O365" s="57"/>
      <c r="P365" s="44"/>
      <c r="Q365" s="44"/>
      <c r="R365" s="44"/>
      <c r="S365" s="45"/>
      <c r="T365" s="45"/>
      <c r="U365" s="45"/>
      <c r="V365" s="46"/>
      <c r="W365" s="46"/>
      <c r="X365" s="46"/>
      <c r="Y365" s="17">
        <f t="shared" si="10"/>
        <v>0</v>
      </c>
      <c r="Z365" s="17">
        <f t="shared" si="11"/>
        <v>0</v>
      </c>
      <c r="AA365" s="121">
        <v>4</v>
      </c>
      <c r="AB365" s="121"/>
      <c r="AC365" s="121">
        <v>7</v>
      </c>
      <c r="AD365" s="121"/>
    </row>
    <row r="366" spans="1:30" x14ac:dyDescent="0.25">
      <c r="A366" s="41" t="s">
        <v>451</v>
      </c>
      <c r="B366" s="16" t="s">
        <v>88</v>
      </c>
      <c r="C366" s="246">
        <v>17773</v>
      </c>
      <c r="D366" s="42">
        <v>128.81049591494977</v>
      </c>
      <c r="E366" s="43"/>
      <c r="F366" s="43"/>
      <c r="G366" s="43"/>
      <c r="H366" s="43"/>
      <c r="I366" s="43"/>
      <c r="J366" s="17"/>
      <c r="K366" s="17"/>
      <c r="L366" s="17"/>
      <c r="M366" s="57"/>
      <c r="N366" s="57"/>
      <c r="O366" s="57"/>
      <c r="P366" s="44"/>
      <c r="Q366" s="44"/>
      <c r="R366" s="44"/>
      <c r="S366" s="45"/>
      <c r="T366" s="45"/>
      <c r="U366" s="45"/>
      <c r="V366" s="46"/>
      <c r="W366" s="46"/>
      <c r="X366" s="46"/>
      <c r="Y366" s="17">
        <f t="shared" si="10"/>
        <v>0</v>
      </c>
      <c r="Z366" s="17">
        <f t="shared" si="11"/>
        <v>0</v>
      </c>
      <c r="AA366" s="121">
        <v>7</v>
      </c>
      <c r="AB366" s="121">
        <v>6</v>
      </c>
      <c r="AC366" s="121">
        <v>14</v>
      </c>
      <c r="AD366" s="121">
        <v>12</v>
      </c>
    </row>
    <row r="367" spans="1:30" x14ac:dyDescent="0.25">
      <c r="A367" s="41" t="s">
        <v>488</v>
      </c>
      <c r="B367" s="16" t="s">
        <v>130</v>
      </c>
      <c r="C367" s="246">
        <v>14775</v>
      </c>
      <c r="D367" s="42">
        <v>107.08237647799373</v>
      </c>
      <c r="E367" s="43"/>
      <c r="F367" s="43"/>
      <c r="G367" s="43"/>
      <c r="H367" s="43"/>
      <c r="I367" s="43"/>
      <c r="J367" s="17"/>
      <c r="K367" s="17"/>
      <c r="L367" s="17"/>
      <c r="M367" s="57"/>
      <c r="N367" s="57"/>
      <c r="O367" s="57"/>
      <c r="P367" s="44"/>
      <c r="Q367" s="44"/>
      <c r="R367" s="44"/>
      <c r="S367" s="45"/>
      <c r="T367" s="45"/>
      <c r="U367" s="45"/>
      <c r="V367" s="46"/>
      <c r="W367" s="46"/>
      <c r="X367" s="46"/>
      <c r="Y367" s="17">
        <f t="shared" si="10"/>
        <v>0</v>
      </c>
      <c r="Z367" s="17">
        <f t="shared" si="11"/>
        <v>0</v>
      </c>
      <c r="AA367" s="121">
        <v>2</v>
      </c>
      <c r="AB367" s="121"/>
      <c r="AC367" s="121">
        <v>3</v>
      </c>
      <c r="AD367" s="121"/>
    </row>
    <row r="368" spans="1:30" x14ac:dyDescent="0.25">
      <c r="A368" s="41" t="s">
        <v>523</v>
      </c>
      <c r="B368" s="16" t="s">
        <v>160</v>
      </c>
      <c r="C368" s="246">
        <v>31197</v>
      </c>
      <c r="D368" s="42">
        <v>226.10144832378819</v>
      </c>
      <c r="E368" s="43"/>
      <c r="F368" s="43"/>
      <c r="G368" s="43"/>
      <c r="H368" s="43"/>
      <c r="I368" s="43"/>
      <c r="J368" s="17"/>
      <c r="K368" s="17"/>
      <c r="L368" s="17"/>
      <c r="M368" s="57"/>
      <c r="N368" s="57"/>
      <c r="O368" s="57"/>
      <c r="P368" s="44"/>
      <c r="Q368" s="44"/>
      <c r="R368" s="44"/>
      <c r="S368" s="45"/>
      <c r="T368" s="45"/>
      <c r="U368" s="45"/>
      <c r="V368" s="46"/>
      <c r="W368" s="46"/>
      <c r="X368" s="46"/>
      <c r="Y368" s="17">
        <f t="shared" si="10"/>
        <v>0</v>
      </c>
      <c r="Z368" s="17">
        <f t="shared" si="11"/>
        <v>0</v>
      </c>
      <c r="AA368" s="121">
        <v>10</v>
      </c>
      <c r="AB368" s="121">
        <v>5</v>
      </c>
      <c r="AC368" s="121">
        <v>20</v>
      </c>
      <c r="AD368" s="121">
        <v>10</v>
      </c>
    </row>
    <row r="369" spans="1:30" x14ac:dyDescent="0.25">
      <c r="A369" s="41" t="s">
        <v>380</v>
      </c>
      <c r="B369" s="16" t="s">
        <v>17</v>
      </c>
      <c r="C369" s="246">
        <v>13467</v>
      </c>
      <c r="D369" s="42">
        <v>97.602596550195713</v>
      </c>
      <c r="E369" s="43"/>
      <c r="F369" s="43"/>
      <c r="G369" s="43"/>
      <c r="H369" s="43"/>
      <c r="I369" s="43"/>
      <c r="J369" s="17"/>
      <c r="K369" s="17"/>
      <c r="L369" s="17"/>
      <c r="M369" s="57"/>
      <c r="N369" s="57"/>
      <c r="O369" s="57"/>
      <c r="P369" s="44"/>
      <c r="Q369" s="44"/>
      <c r="R369" s="44"/>
      <c r="S369" s="45"/>
      <c r="T369" s="45"/>
      <c r="U369" s="45"/>
      <c r="V369" s="46"/>
      <c r="W369" s="46"/>
      <c r="X369" s="46"/>
      <c r="Y369" s="17">
        <f t="shared" si="10"/>
        <v>0</v>
      </c>
      <c r="Z369" s="17">
        <f t="shared" si="11"/>
        <v>0</v>
      </c>
      <c r="AA369" s="121">
        <v>2</v>
      </c>
      <c r="AB369" s="121">
        <v>1</v>
      </c>
      <c r="AC369" s="121">
        <v>5</v>
      </c>
      <c r="AD369" s="121">
        <v>3</v>
      </c>
    </row>
    <row r="370" spans="1:30" x14ac:dyDescent="0.25">
      <c r="A370" s="41" t="s">
        <v>574</v>
      </c>
      <c r="B370" s="16" t="s">
        <v>205</v>
      </c>
      <c r="C370" s="246">
        <v>23363</v>
      </c>
      <c r="D370" s="42">
        <v>169.32423429139544</v>
      </c>
      <c r="E370" s="43"/>
      <c r="F370" s="43"/>
      <c r="G370" s="43"/>
      <c r="H370" s="43"/>
      <c r="I370" s="43"/>
      <c r="J370" s="17"/>
      <c r="K370" s="17"/>
      <c r="L370" s="17"/>
      <c r="M370" s="57"/>
      <c r="N370" s="57"/>
      <c r="O370" s="57"/>
      <c r="P370" s="44"/>
      <c r="Q370" s="44"/>
      <c r="R370" s="44"/>
      <c r="S370" s="45"/>
      <c r="T370" s="45"/>
      <c r="U370" s="45"/>
      <c r="V370" s="46"/>
      <c r="W370" s="46"/>
      <c r="X370" s="46"/>
      <c r="Y370" s="17">
        <f t="shared" si="10"/>
        <v>0</v>
      </c>
      <c r="Z370" s="17">
        <f t="shared" si="11"/>
        <v>0</v>
      </c>
      <c r="AA370" s="121">
        <v>12</v>
      </c>
      <c r="AB370" s="121">
        <v>3</v>
      </c>
      <c r="AC370" s="121">
        <v>21</v>
      </c>
      <c r="AD370" s="121">
        <v>4</v>
      </c>
    </row>
    <row r="371" spans="1:30" x14ac:dyDescent="0.25">
      <c r="A371" s="41" t="s">
        <v>580</v>
      </c>
      <c r="B371" s="16" t="s">
        <v>211</v>
      </c>
      <c r="C371" s="246">
        <v>13000</v>
      </c>
      <c r="D371" s="42">
        <v>94.217996224292293</v>
      </c>
      <c r="E371" s="43"/>
      <c r="F371" s="43"/>
      <c r="G371" s="43"/>
      <c r="H371" s="43"/>
      <c r="I371" s="43"/>
      <c r="J371" s="17"/>
      <c r="K371" s="17"/>
      <c r="L371" s="17"/>
      <c r="M371" s="57"/>
      <c r="N371" s="57"/>
      <c r="O371" s="57"/>
      <c r="P371" s="44"/>
      <c r="Q371" s="44"/>
      <c r="R371" s="44"/>
      <c r="S371" s="45"/>
      <c r="T371" s="45"/>
      <c r="U371" s="45"/>
      <c r="V371" s="46"/>
      <c r="W371" s="46"/>
      <c r="X371" s="46"/>
      <c r="Y371" s="17">
        <f t="shared" si="10"/>
        <v>0</v>
      </c>
      <c r="Z371" s="17">
        <f t="shared" si="11"/>
        <v>0</v>
      </c>
      <c r="AA371" s="121">
        <v>4</v>
      </c>
      <c r="AB371" s="121">
        <v>1</v>
      </c>
      <c r="AC371" s="121">
        <v>10</v>
      </c>
      <c r="AD371" s="121">
        <v>2</v>
      </c>
    </row>
    <row r="372" spans="1:30" x14ac:dyDescent="0.25">
      <c r="A372" s="41" t="s">
        <v>650</v>
      </c>
      <c r="B372" s="16" t="s">
        <v>274</v>
      </c>
      <c r="C372" s="246">
        <v>102560</v>
      </c>
      <c r="D372" s="42">
        <v>743.30751482795517</v>
      </c>
      <c r="E372" s="43"/>
      <c r="F372" s="43"/>
      <c r="G372" s="43"/>
      <c r="H372" s="43"/>
      <c r="I372" s="43"/>
      <c r="J372" s="17"/>
      <c r="K372" s="17"/>
      <c r="L372" s="17"/>
      <c r="M372" s="57"/>
      <c r="N372" s="57"/>
      <c r="O372" s="57"/>
      <c r="P372" s="44"/>
      <c r="Q372" s="44"/>
      <c r="R372" s="44"/>
      <c r="S372" s="45"/>
      <c r="T372" s="45"/>
      <c r="U372" s="45"/>
      <c r="V372" s="46"/>
      <c r="W372" s="46"/>
      <c r="X372" s="46"/>
      <c r="Y372" s="17">
        <f t="shared" si="10"/>
        <v>0</v>
      </c>
      <c r="Z372" s="17">
        <f t="shared" si="11"/>
        <v>0</v>
      </c>
      <c r="AA372" s="121">
        <v>24</v>
      </c>
      <c r="AB372" s="121">
        <v>14</v>
      </c>
      <c r="AC372" s="121">
        <v>50</v>
      </c>
      <c r="AD372" s="121">
        <v>28</v>
      </c>
    </row>
    <row r="373" spans="1:30" x14ac:dyDescent="0.25">
      <c r="A373" s="41" t="s">
        <v>708</v>
      </c>
      <c r="B373" s="16" t="s">
        <v>331</v>
      </c>
      <c r="C373" s="246">
        <v>19793</v>
      </c>
      <c r="D373" s="42">
        <v>143.45052302057056</v>
      </c>
      <c r="E373" s="43"/>
      <c r="F373" s="43"/>
      <c r="G373" s="43"/>
      <c r="H373" s="43"/>
      <c r="I373" s="43"/>
      <c r="J373" s="17"/>
      <c r="K373" s="17"/>
      <c r="L373" s="17"/>
      <c r="M373" s="57"/>
      <c r="N373" s="57"/>
      <c r="O373" s="57"/>
      <c r="P373" s="44"/>
      <c r="Q373" s="44"/>
      <c r="R373" s="44"/>
      <c r="S373" s="45"/>
      <c r="T373" s="45"/>
      <c r="U373" s="45"/>
      <c r="V373" s="46"/>
      <c r="W373" s="46"/>
      <c r="X373" s="46"/>
      <c r="Y373" s="17">
        <f t="shared" si="10"/>
        <v>0</v>
      </c>
      <c r="Z373" s="17">
        <f t="shared" si="11"/>
        <v>0</v>
      </c>
      <c r="AA373" s="121">
        <v>1</v>
      </c>
      <c r="AB373" s="121"/>
      <c r="AC373" s="121">
        <v>2</v>
      </c>
      <c r="AD373" s="121"/>
    </row>
    <row r="374" spans="1:30" s="32" customFormat="1" ht="16.5" customHeight="1" x14ac:dyDescent="0.25">
      <c r="A374" s="47" t="s">
        <v>372</v>
      </c>
      <c r="B374" s="16" t="s">
        <v>783</v>
      </c>
      <c r="C374" s="246">
        <v>10359</v>
      </c>
      <c r="D374" s="42">
        <v>75.077247914418749</v>
      </c>
      <c r="E374" s="43"/>
      <c r="F374" s="43"/>
      <c r="G374" s="43"/>
      <c r="H374" s="43"/>
      <c r="I374" s="43"/>
      <c r="J374" s="17"/>
      <c r="K374" s="17"/>
      <c r="L374" s="17"/>
      <c r="M374" s="57"/>
      <c r="N374" s="57"/>
      <c r="O374" s="57"/>
      <c r="P374" s="44"/>
      <c r="Q374" s="44"/>
      <c r="R374" s="44"/>
      <c r="S374" s="45"/>
      <c r="T374" s="45"/>
      <c r="U374" s="45"/>
      <c r="V374" s="46"/>
      <c r="W374" s="46"/>
      <c r="X374" s="46"/>
      <c r="Y374" s="17">
        <f t="shared" si="10"/>
        <v>0</v>
      </c>
      <c r="Z374" s="17">
        <f t="shared" si="11"/>
        <v>0</v>
      </c>
      <c r="AA374" s="121">
        <v>2</v>
      </c>
      <c r="AB374" s="121">
        <v>1</v>
      </c>
      <c r="AC374" s="121">
        <v>4</v>
      </c>
      <c r="AD374" s="121">
        <v>2</v>
      </c>
    </row>
    <row r="375" spans="1:30" x14ac:dyDescent="0.25">
      <c r="A375" s="41" t="s">
        <v>385</v>
      </c>
      <c r="B375" s="16" t="s">
        <v>21</v>
      </c>
      <c r="C375" s="246">
        <v>12451</v>
      </c>
      <c r="D375" s="42">
        <v>90.239097768358718</v>
      </c>
      <c r="E375" s="43"/>
      <c r="F375" s="43"/>
      <c r="G375" s="43"/>
      <c r="H375" s="43"/>
      <c r="I375" s="43"/>
      <c r="J375" s="17"/>
      <c r="K375" s="17"/>
      <c r="L375" s="17"/>
      <c r="M375" s="57"/>
      <c r="N375" s="57"/>
      <c r="O375" s="57"/>
      <c r="P375" s="44"/>
      <c r="Q375" s="44"/>
      <c r="R375" s="44"/>
      <c r="S375" s="45"/>
      <c r="T375" s="45"/>
      <c r="U375" s="45"/>
      <c r="V375" s="46"/>
      <c r="W375" s="46"/>
      <c r="X375" s="46"/>
      <c r="Y375" s="17">
        <f t="shared" si="10"/>
        <v>0</v>
      </c>
      <c r="Z375" s="17">
        <f t="shared" si="11"/>
        <v>0</v>
      </c>
      <c r="AA375" s="121">
        <v>10</v>
      </c>
      <c r="AB375" s="121">
        <v>8</v>
      </c>
      <c r="AC375" s="121">
        <v>15</v>
      </c>
      <c r="AD375" s="121">
        <v>8</v>
      </c>
    </row>
    <row r="376" spans="1:30" x14ac:dyDescent="0.25">
      <c r="A376" s="41" t="s">
        <v>438</v>
      </c>
      <c r="B376" s="16" t="s">
        <v>74</v>
      </c>
      <c r="C376" s="246">
        <v>12326</v>
      </c>
      <c r="D376" s="42">
        <v>89.333155496971287</v>
      </c>
      <c r="E376" s="43"/>
      <c r="F376" s="43"/>
      <c r="G376" s="43"/>
      <c r="H376" s="43"/>
      <c r="I376" s="43"/>
      <c r="J376" s="17"/>
      <c r="K376" s="17"/>
      <c r="L376" s="17"/>
      <c r="M376" s="57"/>
      <c r="N376" s="57"/>
      <c r="O376" s="57"/>
      <c r="P376" s="44"/>
      <c r="Q376" s="44"/>
      <c r="R376" s="44"/>
      <c r="S376" s="45"/>
      <c r="T376" s="45"/>
      <c r="U376" s="45"/>
      <c r="V376" s="46"/>
      <c r="W376" s="46"/>
      <c r="X376" s="46"/>
      <c r="Y376" s="17">
        <f t="shared" si="10"/>
        <v>0</v>
      </c>
      <c r="Z376" s="17">
        <f t="shared" si="11"/>
        <v>0</v>
      </c>
      <c r="AA376" s="121">
        <v>4</v>
      </c>
      <c r="AB376" s="121">
        <v>1</v>
      </c>
      <c r="AC376" s="121">
        <v>9</v>
      </c>
      <c r="AD376" s="121">
        <v>3</v>
      </c>
    </row>
    <row r="377" spans="1:30" x14ac:dyDescent="0.25">
      <c r="A377" s="41" t="s">
        <v>442</v>
      </c>
      <c r="B377" s="16" t="s">
        <v>78</v>
      </c>
      <c r="C377" s="246">
        <v>16333</v>
      </c>
      <c r="D377" s="42">
        <v>118.37404094856662</v>
      </c>
      <c r="E377" s="43"/>
      <c r="F377" s="43"/>
      <c r="G377" s="43"/>
      <c r="H377" s="43"/>
      <c r="I377" s="43"/>
      <c r="J377" s="17"/>
      <c r="K377" s="17"/>
      <c r="L377" s="17"/>
      <c r="M377" s="57"/>
      <c r="N377" s="57"/>
      <c r="O377" s="57"/>
      <c r="P377" s="44"/>
      <c r="Q377" s="44"/>
      <c r="R377" s="44"/>
      <c r="S377" s="45"/>
      <c r="T377" s="45"/>
      <c r="U377" s="45"/>
      <c r="V377" s="46"/>
      <c r="W377" s="46"/>
      <c r="X377" s="46"/>
      <c r="Y377" s="17">
        <f t="shared" si="10"/>
        <v>0</v>
      </c>
      <c r="Z377" s="17">
        <f t="shared" si="11"/>
        <v>0</v>
      </c>
      <c r="AA377" s="121">
        <v>2</v>
      </c>
      <c r="AB377" s="121">
        <v>1</v>
      </c>
      <c r="AC377" s="121">
        <v>3</v>
      </c>
      <c r="AD377" s="121">
        <v>1</v>
      </c>
    </row>
    <row r="378" spans="1:30" x14ac:dyDescent="0.25">
      <c r="A378" s="41" t="s">
        <v>456</v>
      </c>
      <c r="B378" s="16" t="s">
        <v>94</v>
      </c>
      <c r="C378" s="246">
        <v>21685</v>
      </c>
      <c r="D378" s="42">
        <v>157.16286524029064</v>
      </c>
      <c r="E378" s="43"/>
      <c r="F378" s="43"/>
      <c r="G378" s="43"/>
      <c r="H378" s="43"/>
      <c r="I378" s="43"/>
      <c r="J378" s="17"/>
      <c r="K378" s="17"/>
      <c r="L378" s="17"/>
      <c r="M378" s="57"/>
      <c r="N378" s="57"/>
      <c r="O378" s="57"/>
      <c r="P378" s="44"/>
      <c r="Q378" s="44"/>
      <c r="R378" s="44"/>
      <c r="S378" s="45"/>
      <c r="T378" s="45"/>
      <c r="U378" s="45"/>
      <c r="V378" s="46"/>
      <c r="W378" s="46"/>
      <c r="X378" s="46"/>
      <c r="Y378" s="17">
        <f t="shared" si="10"/>
        <v>0</v>
      </c>
      <c r="Z378" s="17">
        <f t="shared" si="11"/>
        <v>0</v>
      </c>
      <c r="AA378" s="121">
        <v>9</v>
      </c>
      <c r="AB378" s="121">
        <v>9</v>
      </c>
      <c r="AC378" s="121">
        <v>18</v>
      </c>
      <c r="AD378" s="121">
        <v>18</v>
      </c>
    </row>
    <row r="379" spans="1:30" x14ac:dyDescent="0.25">
      <c r="A379" s="41" t="s">
        <v>541</v>
      </c>
      <c r="B379" s="16" t="s">
        <v>177</v>
      </c>
      <c r="C379" s="246">
        <v>11966</v>
      </c>
      <c r="D379" s="42">
        <v>86.724041755375495</v>
      </c>
      <c r="E379" s="43"/>
      <c r="F379" s="43"/>
      <c r="G379" s="43"/>
      <c r="H379" s="43"/>
      <c r="I379" s="43"/>
      <c r="J379" s="17"/>
      <c r="K379" s="17"/>
      <c r="L379" s="17"/>
      <c r="M379" s="57"/>
      <c r="N379" s="57"/>
      <c r="O379" s="57"/>
      <c r="P379" s="44"/>
      <c r="Q379" s="44"/>
      <c r="R379" s="44"/>
      <c r="S379" s="45"/>
      <c r="T379" s="45"/>
      <c r="U379" s="45"/>
      <c r="V379" s="46"/>
      <c r="W379" s="46"/>
      <c r="X379" s="46"/>
      <c r="Y379" s="17">
        <f t="shared" si="10"/>
        <v>0</v>
      </c>
      <c r="Z379" s="17">
        <f t="shared" si="11"/>
        <v>0</v>
      </c>
      <c r="AA379" s="121">
        <v>7</v>
      </c>
      <c r="AB379" s="121">
        <v>7</v>
      </c>
      <c r="AC379" s="121">
        <v>10</v>
      </c>
      <c r="AD379" s="121">
        <v>10</v>
      </c>
    </row>
    <row r="380" spans="1:30" x14ac:dyDescent="0.25">
      <c r="A380" s="41" t="s">
        <v>542</v>
      </c>
      <c r="B380" s="16" t="s">
        <v>178</v>
      </c>
      <c r="C380" s="246">
        <v>68890</v>
      </c>
      <c r="D380" s="42">
        <v>499.28290460703812</v>
      </c>
      <c r="E380" s="43"/>
      <c r="F380" s="43"/>
      <c r="G380" s="43"/>
      <c r="H380" s="43"/>
      <c r="I380" s="43"/>
      <c r="J380" s="17"/>
      <c r="K380" s="17"/>
      <c r="L380" s="17"/>
      <c r="M380" s="57"/>
      <c r="N380" s="57"/>
      <c r="O380" s="57"/>
      <c r="P380" s="44"/>
      <c r="Q380" s="44"/>
      <c r="R380" s="44"/>
      <c r="S380" s="45"/>
      <c r="T380" s="45"/>
      <c r="U380" s="45"/>
      <c r="V380" s="46"/>
      <c r="W380" s="46"/>
      <c r="X380" s="46"/>
      <c r="Y380" s="17">
        <f t="shared" si="10"/>
        <v>0</v>
      </c>
      <c r="Z380" s="17">
        <f t="shared" si="11"/>
        <v>0</v>
      </c>
      <c r="AA380" s="121">
        <v>27</v>
      </c>
      <c r="AB380" s="121">
        <v>26</v>
      </c>
      <c r="AC380" s="121">
        <v>43</v>
      </c>
      <c r="AD380" s="121">
        <v>41</v>
      </c>
    </row>
    <row r="381" spans="1:30" x14ac:dyDescent="0.25">
      <c r="A381" s="41" t="s">
        <v>568</v>
      </c>
      <c r="B381" s="16" t="s">
        <v>793</v>
      </c>
      <c r="C381" s="246">
        <v>11869</v>
      </c>
      <c r="D381" s="42">
        <v>86.021030552778853</v>
      </c>
      <c r="E381" s="43"/>
      <c r="F381" s="43"/>
      <c r="G381" s="43"/>
      <c r="H381" s="43"/>
      <c r="I381" s="43"/>
      <c r="J381" s="17"/>
      <c r="K381" s="17"/>
      <c r="L381" s="17"/>
      <c r="M381" s="57"/>
      <c r="N381" s="57"/>
      <c r="O381" s="57"/>
      <c r="P381" s="44"/>
      <c r="Q381" s="44"/>
      <c r="R381" s="44"/>
      <c r="S381" s="45"/>
      <c r="T381" s="45"/>
      <c r="U381" s="45"/>
      <c r="V381" s="46"/>
      <c r="W381" s="46"/>
      <c r="X381" s="46"/>
      <c r="Y381" s="17">
        <f t="shared" si="10"/>
        <v>0</v>
      </c>
      <c r="Z381" s="17">
        <f t="shared" si="11"/>
        <v>0</v>
      </c>
      <c r="AA381" s="121">
        <v>6</v>
      </c>
      <c r="AB381" s="121">
        <v>4</v>
      </c>
      <c r="AC381" s="121">
        <v>12</v>
      </c>
      <c r="AD381" s="121">
        <v>8</v>
      </c>
    </row>
    <row r="382" spans="1:30" x14ac:dyDescent="0.25">
      <c r="A382" s="41" t="s">
        <v>629</v>
      </c>
      <c r="B382" s="16" t="s">
        <v>833</v>
      </c>
      <c r="C382" s="246">
        <v>10957</v>
      </c>
      <c r="D382" s="42">
        <v>79.411275740736201</v>
      </c>
      <c r="E382" s="43"/>
      <c r="F382" s="43"/>
      <c r="G382" s="43"/>
      <c r="H382" s="43"/>
      <c r="I382" s="43"/>
      <c r="J382" s="17"/>
      <c r="K382" s="17"/>
      <c r="L382" s="17"/>
      <c r="M382" s="57"/>
      <c r="N382" s="57"/>
      <c r="O382" s="57"/>
      <c r="P382" s="44"/>
      <c r="Q382" s="44"/>
      <c r="R382" s="44"/>
      <c r="S382" s="45"/>
      <c r="T382" s="45"/>
      <c r="U382" s="45"/>
      <c r="V382" s="46"/>
      <c r="W382" s="46"/>
      <c r="X382" s="46"/>
      <c r="Y382" s="17">
        <f t="shared" si="10"/>
        <v>0</v>
      </c>
      <c r="Z382" s="17">
        <f t="shared" si="11"/>
        <v>0</v>
      </c>
      <c r="AA382" s="121">
        <v>4</v>
      </c>
      <c r="AB382" s="121"/>
      <c r="AC382" s="121">
        <v>8</v>
      </c>
      <c r="AD382" s="121"/>
    </row>
    <row r="383" spans="1:30" x14ac:dyDescent="0.25">
      <c r="A383" s="41" t="s">
        <v>652</v>
      </c>
      <c r="B383" s="16" t="s">
        <v>276</v>
      </c>
      <c r="C383" s="246">
        <v>48607</v>
      </c>
      <c r="D383" s="42">
        <v>352.28108788262887</v>
      </c>
      <c r="E383" s="43"/>
      <c r="F383" s="43"/>
      <c r="G383" s="43"/>
      <c r="H383" s="43"/>
      <c r="I383" s="43"/>
      <c r="J383" s="17"/>
      <c r="K383" s="17"/>
      <c r="L383" s="17"/>
      <c r="M383" s="57"/>
      <c r="N383" s="57"/>
      <c r="O383" s="57"/>
      <c r="P383" s="44"/>
      <c r="Q383" s="44"/>
      <c r="R383" s="44"/>
      <c r="S383" s="45"/>
      <c r="T383" s="45"/>
      <c r="U383" s="45"/>
      <c r="V383" s="46"/>
      <c r="W383" s="46"/>
      <c r="X383" s="46"/>
      <c r="Y383" s="17">
        <f t="shared" si="10"/>
        <v>0</v>
      </c>
      <c r="Z383" s="17">
        <f t="shared" si="11"/>
        <v>0</v>
      </c>
      <c r="AA383" s="121">
        <v>24</v>
      </c>
      <c r="AB383" s="121">
        <v>10</v>
      </c>
      <c r="AC383" s="121">
        <v>49</v>
      </c>
      <c r="AD383" s="121">
        <v>19</v>
      </c>
    </row>
    <row r="384" spans="1:30" x14ac:dyDescent="0.25">
      <c r="A384" s="41" t="s">
        <v>688</v>
      </c>
      <c r="B384" s="16" t="s">
        <v>310</v>
      </c>
      <c r="C384" s="246">
        <v>24647</v>
      </c>
      <c r="D384" s="42">
        <v>178.63007330308707</v>
      </c>
      <c r="E384" s="43"/>
      <c r="F384" s="43"/>
      <c r="G384" s="43"/>
      <c r="H384" s="43"/>
      <c r="I384" s="43"/>
      <c r="J384" s="17"/>
      <c r="K384" s="17"/>
      <c r="L384" s="17"/>
      <c r="M384" s="57"/>
      <c r="N384" s="57"/>
      <c r="O384" s="57"/>
      <c r="P384" s="44"/>
      <c r="Q384" s="44"/>
      <c r="R384" s="44"/>
      <c r="S384" s="45"/>
      <c r="T384" s="45"/>
      <c r="U384" s="45"/>
      <c r="V384" s="46"/>
      <c r="W384" s="46"/>
      <c r="X384" s="46"/>
      <c r="Y384" s="17">
        <f t="shared" si="10"/>
        <v>0</v>
      </c>
      <c r="Z384" s="17">
        <f t="shared" si="11"/>
        <v>0</v>
      </c>
      <c r="AA384" s="121">
        <v>1</v>
      </c>
      <c r="AB384" s="121"/>
      <c r="AC384" s="121">
        <v>2</v>
      </c>
      <c r="AD384" s="121"/>
    </row>
    <row r="385" spans="1:30" x14ac:dyDescent="0.25">
      <c r="A385" s="41" t="s">
        <v>692</v>
      </c>
      <c r="B385" s="16" t="s">
        <v>315</v>
      </c>
      <c r="C385" s="246">
        <v>11966</v>
      </c>
      <c r="D385" s="42">
        <v>86.724041755375495</v>
      </c>
      <c r="E385" s="43"/>
      <c r="F385" s="43"/>
      <c r="G385" s="43"/>
      <c r="H385" s="43"/>
      <c r="I385" s="43"/>
      <c r="J385" s="17"/>
      <c r="K385" s="17"/>
      <c r="L385" s="17"/>
      <c r="M385" s="57"/>
      <c r="N385" s="57"/>
      <c r="O385" s="57"/>
      <c r="P385" s="44"/>
      <c r="Q385" s="44"/>
      <c r="R385" s="44"/>
      <c r="S385" s="45"/>
      <c r="T385" s="45"/>
      <c r="U385" s="45"/>
      <c r="V385" s="46"/>
      <c r="W385" s="46"/>
      <c r="X385" s="46"/>
      <c r="Y385" s="17">
        <f t="shared" si="10"/>
        <v>0</v>
      </c>
      <c r="Z385" s="17">
        <f t="shared" si="11"/>
        <v>0</v>
      </c>
      <c r="AA385" s="121">
        <v>1</v>
      </c>
      <c r="AB385" s="121"/>
      <c r="AC385" s="121">
        <v>2</v>
      </c>
      <c r="AD385" s="121"/>
    </row>
    <row r="386" spans="1:30" x14ac:dyDescent="0.25">
      <c r="A386" s="41" t="s">
        <v>695</v>
      </c>
      <c r="B386" s="16" t="s">
        <v>318</v>
      </c>
      <c r="C386" s="246">
        <v>31045</v>
      </c>
      <c r="D386" s="42">
        <v>224.99982252178108</v>
      </c>
      <c r="E386" s="43"/>
      <c r="F386" s="43"/>
      <c r="G386" s="43"/>
      <c r="H386" s="43"/>
      <c r="I386" s="43"/>
      <c r="J386" s="17"/>
      <c r="K386" s="17"/>
      <c r="L386" s="17"/>
      <c r="M386" s="57"/>
      <c r="N386" s="57"/>
      <c r="O386" s="57"/>
      <c r="P386" s="44"/>
      <c r="Q386" s="44"/>
      <c r="R386" s="44"/>
      <c r="S386" s="45"/>
      <c r="T386" s="45"/>
      <c r="U386" s="45"/>
      <c r="V386" s="46"/>
      <c r="W386" s="46"/>
      <c r="X386" s="46"/>
      <c r="Y386" s="17">
        <f t="shared" ref="Y386:Y397" si="12">F386+K386+N386+Q386+T386+W386</f>
        <v>0</v>
      </c>
      <c r="Z386" s="17">
        <f t="shared" ref="Z386:Z397" si="13">G386+L386+O386+R386+U386+X386</f>
        <v>0</v>
      </c>
      <c r="AA386" s="121">
        <v>13</v>
      </c>
      <c r="AB386" s="121">
        <v>11</v>
      </c>
      <c r="AC386" s="121">
        <v>26</v>
      </c>
      <c r="AD386" s="121">
        <v>22</v>
      </c>
    </row>
    <row r="387" spans="1:30" x14ac:dyDescent="0.25">
      <c r="A387" s="41" t="s">
        <v>704</v>
      </c>
      <c r="B387" s="16" t="s">
        <v>327</v>
      </c>
      <c r="C387" s="246">
        <v>12967</v>
      </c>
      <c r="D387" s="42">
        <v>93.978827464646002</v>
      </c>
      <c r="E387" s="43"/>
      <c r="F387" s="43"/>
      <c r="G387" s="43"/>
      <c r="H387" s="43"/>
      <c r="I387" s="43"/>
      <c r="J387" s="17"/>
      <c r="K387" s="17"/>
      <c r="L387" s="17"/>
      <c r="M387" s="57"/>
      <c r="N387" s="57"/>
      <c r="O387" s="57"/>
      <c r="P387" s="44"/>
      <c r="Q387" s="44"/>
      <c r="R387" s="44"/>
      <c r="S387" s="45"/>
      <c r="T387" s="45"/>
      <c r="U387" s="45"/>
      <c r="V387" s="46"/>
      <c r="W387" s="46"/>
      <c r="X387" s="46"/>
      <c r="Y387" s="17">
        <f t="shared" si="12"/>
        <v>0</v>
      </c>
      <c r="Z387" s="17">
        <f t="shared" si="13"/>
        <v>0</v>
      </c>
      <c r="AA387" s="121">
        <v>6</v>
      </c>
      <c r="AB387" s="121">
        <v>6</v>
      </c>
      <c r="AC387" s="121">
        <v>12</v>
      </c>
      <c r="AD387" s="121">
        <v>12</v>
      </c>
    </row>
    <row r="388" spans="1:30" x14ac:dyDescent="0.25">
      <c r="A388" s="41" t="s">
        <v>395</v>
      </c>
      <c r="B388" s="16" t="s">
        <v>31</v>
      </c>
      <c r="C388" s="246">
        <v>49263</v>
      </c>
      <c r="D388" s="42">
        <v>357.0354729228701</v>
      </c>
      <c r="E388" s="43"/>
      <c r="F388" s="43"/>
      <c r="G388" s="43"/>
      <c r="H388" s="43"/>
      <c r="I388" s="43"/>
      <c r="J388" s="17">
        <v>1</v>
      </c>
      <c r="K388" s="356">
        <v>1</v>
      </c>
      <c r="L388" s="17">
        <v>780</v>
      </c>
      <c r="M388" s="57"/>
      <c r="N388" s="57"/>
      <c r="O388" s="57"/>
      <c r="P388" s="44"/>
      <c r="Q388" s="44"/>
      <c r="R388" s="44"/>
      <c r="S388" s="45"/>
      <c r="T388" s="45"/>
      <c r="U388" s="45"/>
      <c r="V388" s="46"/>
      <c r="W388" s="46"/>
      <c r="X388" s="46"/>
      <c r="Y388" s="17">
        <f t="shared" si="12"/>
        <v>1</v>
      </c>
      <c r="Z388" s="17">
        <f t="shared" si="13"/>
        <v>780</v>
      </c>
      <c r="AA388" s="121">
        <v>6</v>
      </c>
      <c r="AB388" s="121">
        <v>5</v>
      </c>
      <c r="AC388" s="121">
        <v>11</v>
      </c>
      <c r="AD388" s="121">
        <v>9</v>
      </c>
    </row>
    <row r="389" spans="1:30" x14ac:dyDescent="0.25">
      <c r="A389" s="41" t="s">
        <v>403</v>
      </c>
      <c r="B389" s="16" t="s">
        <v>784</v>
      </c>
      <c r="C389" s="246">
        <v>18438</v>
      </c>
      <c r="D389" s="42">
        <v>133.63010879873087</v>
      </c>
      <c r="E389" s="43"/>
      <c r="F389" s="43"/>
      <c r="G389" s="43"/>
      <c r="H389" s="43"/>
      <c r="I389" s="43"/>
      <c r="J389" s="17"/>
      <c r="K389" s="17"/>
      <c r="L389" s="17"/>
      <c r="M389" s="57"/>
      <c r="N389" s="57"/>
      <c r="O389" s="57"/>
      <c r="P389" s="44"/>
      <c r="Q389" s="44"/>
      <c r="R389" s="44"/>
      <c r="S389" s="45"/>
      <c r="T389" s="45"/>
      <c r="U389" s="45"/>
      <c r="V389" s="46"/>
      <c r="W389" s="46"/>
      <c r="X389" s="46"/>
      <c r="Y389" s="17">
        <f t="shared" si="12"/>
        <v>0</v>
      </c>
      <c r="Z389" s="17">
        <f t="shared" si="13"/>
        <v>0</v>
      </c>
      <c r="AA389" s="121">
        <v>2</v>
      </c>
      <c r="AB389" s="121">
        <v>2</v>
      </c>
      <c r="AC389" s="121">
        <v>4</v>
      </c>
      <c r="AD389" s="121">
        <v>4</v>
      </c>
    </row>
    <row r="390" spans="1:30" x14ac:dyDescent="0.25">
      <c r="A390" s="41" t="s">
        <v>452</v>
      </c>
      <c r="B390" s="16" t="s">
        <v>786</v>
      </c>
      <c r="C390" s="246">
        <v>20548</v>
      </c>
      <c r="D390" s="42">
        <v>148.92241433975062</v>
      </c>
      <c r="E390" s="43"/>
      <c r="F390" s="43"/>
      <c r="G390" s="43"/>
      <c r="H390" s="43"/>
      <c r="I390" s="43"/>
      <c r="J390" s="17"/>
      <c r="K390" s="17"/>
      <c r="L390" s="17"/>
      <c r="M390" s="57"/>
      <c r="N390" s="57"/>
      <c r="O390" s="57"/>
      <c r="P390" s="44"/>
      <c r="Q390" s="44"/>
      <c r="R390" s="44"/>
      <c r="S390" s="45"/>
      <c r="T390" s="45"/>
      <c r="U390" s="45"/>
      <c r="V390" s="46"/>
      <c r="W390" s="46"/>
      <c r="X390" s="46"/>
      <c r="Y390" s="17">
        <f t="shared" si="12"/>
        <v>0</v>
      </c>
      <c r="Z390" s="17">
        <f t="shared" si="13"/>
        <v>0</v>
      </c>
      <c r="AA390" s="121">
        <v>17</v>
      </c>
      <c r="AB390" s="121">
        <v>16</v>
      </c>
      <c r="AC390" s="121">
        <v>34</v>
      </c>
      <c r="AD390" s="121">
        <v>32</v>
      </c>
    </row>
    <row r="391" spans="1:30" x14ac:dyDescent="0.25">
      <c r="A391" s="41" t="s">
        <v>491</v>
      </c>
      <c r="B391" s="16" t="s">
        <v>133</v>
      </c>
      <c r="C391" s="246">
        <v>17298</v>
      </c>
      <c r="D391" s="42">
        <v>125.36791528367753</v>
      </c>
      <c r="E391" s="43"/>
      <c r="F391" s="43"/>
      <c r="G391" s="43"/>
      <c r="H391" s="43"/>
      <c r="I391" s="43"/>
      <c r="J391" s="17"/>
      <c r="K391" s="17"/>
      <c r="L391" s="17"/>
      <c r="M391" s="57"/>
      <c r="N391" s="57"/>
      <c r="O391" s="57"/>
      <c r="P391" s="44"/>
      <c r="Q391" s="44"/>
      <c r="R391" s="44"/>
      <c r="S391" s="45"/>
      <c r="T391" s="45"/>
      <c r="U391" s="45"/>
      <c r="V391" s="46"/>
      <c r="W391" s="46"/>
      <c r="X391" s="46"/>
      <c r="Y391" s="17">
        <f t="shared" si="12"/>
        <v>0</v>
      </c>
      <c r="Z391" s="17">
        <f t="shared" si="13"/>
        <v>0</v>
      </c>
      <c r="AA391" s="121">
        <v>11</v>
      </c>
      <c r="AB391" s="121">
        <v>1</v>
      </c>
      <c r="AC391" s="121">
        <v>25</v>
      </c>
      <c r="AD391" s="121">
        <v>1</v>
      </c>
    </row>
    <row r="392" spans="1:30" x14ac:dyDescent="0.25">
      <c r="A392" s="41" t="s">
        <v>513</v>
      </c>
      <c r="B392" s="16" t="s">
        <v>145</v>
      </c>
      <c r="C392" s="246">
        <v>43058</v>
      </c>
      <c r="D392" s="42">
        <v>312.06449857119827</v>
      </c>
      <c r="E392" s="43"/>
      <c r="F392" s="43"/>
      <c r="G392" s="43"/>
      <c r="H392" s="43"/>
      <c r="I392" s="43"/>
      <c r="J392" s="17"/>
      <c r="K392" s="17"/>
      <c r="L392" s="17"/>
      <c r="M392" s="57"/>
      <c r="N392" s="57"/>
      <c r="O392" s="57"/>
      <c r="P392" s="44"/>
      <c r="Q392" s="44"/>
      <c r="R392" s="44"/>
      <c r="S392" s="45"/>
      <c r="T392" s="45"/>
      <c r="U392" s="45"/>
      <c r="V392" s="46"/>
      <c r="W392" s="46"/>
      <c r="X392" s="46"/>
      <c r="Y392" s="17">
        <f t="shared" si="12"/>
        <v>0</v>
      </c>
      <c r="Z392" s="17">
        <f t="shared" si="13"/>
        <v>0</v>
      </c>
      <c r="AA392" s="121">
        <v>37</v>
      </c>
      <c r="AB392" s="121">
        <v>32</v>
      </c>
      <c r="AC392" s="121">
        <v>76</v>
      </c>
      <c r="AD392" s="121">
        <v>64</v>
      </c>
    </row>
    <row r="393" spans="1:30" x14ac:dyDescent="0.25">
      <c r="A393" s="41" t="s">
        <v>550</v>
      </c>
      <c r="B393" s="16" t="s">
        <v>827</v>
      </c>
      <c r="C393" s="246">
        <v>86868</v>
      </c>
      <c r="D393" s="42">
        <v>629.57914584706327</v>
      </c>
      <c r="E393" s="43"/>
      <c r="F393" s="43"/>
      <c r="G393" s="43"/>
      <c r="H393" s="43"/>
      <c r="I393" s="43"/>
      <c r="J393" s="17">
        <v>1</v>
      </c>
      <c r="K393" s="356">
        <v>1</v>
      </c>
      <c r="L393" s="17">
        <v>812</v>
      </c>
      <c r="M393" s="57"/>
      <c r="N393" s="57"/>
      <c r="O393" s="57"/>
      <c r="P393" s="44"/>
      <c r="Q393" s="44"/>
      <c r="R393" s="44"/>
      <c r="S393" s="45"/>
      <c r="T393" s="45"/>
      <c r="U393" s="45"/>
      <c r="V393" s="46"/>
      <c r="W393" s="46"/>
      <c r="X393" s="46"/>
      <c r="Y393" s="17">
        <f t="shared" si="12"/>
        <v>1</v>
      </c>
      <c r="Z393" s="17">
        <f t="shared" si="13"/>
        <v>812</v>
      </c>
      <c r="AA393" s="121">
        <v>19</v>
      </c>
      <c r="AB393" s="121">
        <v>17</v>
      </c>
      <c r="AC393" s="121">
        <v>39</v>
      </c>
      <c r="AD393" s="121">
        <v>36</v>
      </c>
    </row>
    <row r="394" spans="1:30" x14ac:dyDescent="0.25">
      <c r="A394" s="41" t="s">
        <v>644</v>
      </c>
      <c r="B394" s="16" t="s">
        <v>268</v>
      </c>
      <c r="C394" s="246">
        <v>46658</v>
      </c>
      <c r="D394" s="42">
        <v>338.15563598715613</v>
      </c>
      <c r="E394" s="43"/>
      <c r="F394" s="43"/>
      <c r="G394" s="43"/>
      <c r="H394" s="43"/>
      <c r="I394" s="43"/>
      <c r="J394" s="17"/>
      <c r="K394" s="17"/>
      <c r="L394" s="17"/>
      <c r="M394" s="57"/>
      <c r="N394" s="57"/>
      <c r="O394" s="57"/>
      <c r="P394" s="44"/>
      <c r="Q394" s="44"/>
      <c r="R394" s="44"/>
      <c r="S394" s="45"/>
      <c r="T394" s="45"/>
      <c r="U394" s="45"/>
      <c r="V394" s="46"/>
      <c r="W394" s="46"/>
      <c r="X394" s="46"/>
      <c r="Y394" s="17">
        <f t="shared" si="12"/>
        <v>0</v>
      </c>
      <c r="Z394" s="17">
        <f t="shared" si="13"/>
        <v>0</v>
      </c>
      <c r="AA394" s="121">
        <v>81</v>
      </c>
      <c r="AB394" s="121">
        <v>78</v>
      </c>
      <c r="AC394" s="121">
        <v>157</v>
      </c>
      <c r="AD394" s="121">
        <v>151</v>
      </c>
    </row>
    <row r="395" spans="1:30" x14ac:dyDescent="0.25">
      <c r="A395" s="41" t="s">
        <v>646</v>
      </c>
      <c r="B395" s="16" t="s">
        <v>270</v>
      </c>
      <c r="C395" s="246">
        <v>26163</v>
      </c>
      <c r="D395" s="42">
        <v>189.61734117047379</v>
      </c>
      <c r="E395" s="43"/>
      <c r="F395" s="43"/>
      <c r="G395" s="43"/>
      <c r="H395" s="43"/>
      <c r="I395" s="43"/>
      <c r="J395" s="17"/>
      <c r="K395" s="17"/>
      <c r="L395" s="17"/>
      <c r="M395" s="57"/>
      <c r="N395" s="57"/>
      <c r="O395" s="57"/>
      <c r="P395" s="44"/>
      <c r="Q395" s="44"/>
      <c r="R395" s="44"/>
      <c r="S395" s="45"/>
      <c r="T395" s="45"/>
      <c r="U395" s="45"/>
      <c r="V395" s="46"/>
      <c r="W395" s="46"/>
      <c r="X395" s="46"/>
      <c r="Y395" s="17">
        <f t="shared" si="12"/>
        <v>0</v>
      </c>
      <c r="Z395" s="17">
        <f t="shared" si="13"/>
        <v>0</v>
      </c>
      <c r="AA395" s="121">
        <v>15</v>
      </c>
      <c r="AB395" s="121">
        <v>2</v>
      </c>
      <c r="AC395" s="121">
        <v>30</v>
      </c>
      <c r="AD395" s="121">
        <v>4</v>
      </c>
    </row>
    <row r="396" spans="1:30" x14ac:dyDescent="0.25">
      <c r="A396" s="41" t="s">
        <v>671</v>
      </c>
      <c r="B396" s="16" t="s">
        <v>294</v>
      </c>
      <c r="C396" s="246">
        <v>60892</v>
      </c>
      <c r="D396" s="42">
        <v>441.31709431458506</v>
      </c>
      <c r="E396" s="43"/>
      <c r="F396" s="43"/>
      <c r="G396" s="43"/>
      <c r="H396" s="43"/>
      <c r="I396" s="43"/>
      <c r="J396" s="17"/>
      <c r="K396" s="17"/>
      <c r="L396" s="17"/>
      <c r="M396" s="57"/>
      <c r="N396" s="57"/>
      <c r="O396" s="57"/>
      <c r="P396" s="44"/>
      <c r="Q396" s="44"/>
      <c r="R396" s="44"/>
      <c r="S396" s="45"/>
      <c r="T396" s="45"/>
      <c r="U396" s="45"/>
      <c r="V396" s="46"/>
      <c r="W396" s="46"/>
      <c r="X396" s="46"/>
      <c r="Y396" s="17">
        <f t="shared" si="12"/>
        <v>0</v>
      </c>
      <c r="Z396" s="17">
        <f t="shared" si="13"/>
        <v>0</v>
      </c>
      <c r="AA396" s="121">
        <v>15</v>
      </c>
      <c r="AB396" s="121">
        <v>2</v>
      </c>
      <c r="AC396" s="121">
        <v>26</v>
      </c>
      <c r="AD396" s="121">
        <v>4</v>
      </c>
    </row>
    <row r="397" spans="1:30" x14ac:dyDescent="0.25">
      <c r="A397" s="41" t="s">
        <v>697</v>
      </c>
      <c r="B397" s="16" t="s">
        <v>320</v>
      </c>
      <c r="C397" s="246">
        <v>29680</v>
      </c>
      <c r="D397" s="42">
        <v>215.1069329182304</v>
      </c>
      <c r="E397" s="43"/>
      <c r="F397" s="43"/>
      <c r="G397" s="43"/>
      <c r="H397" s="43"/>
      <c r="I397" s="43"/>
      <c r="J397" s="17"/>
      <c r="K397" s="17"/>
      <c r="L397" s="17"/>
      <c r="M397" s="57"/>
      <c r="N397" s="57"/>
      <c r="O397" s="57"/>
      <c r="P397" s="44">
        <v>1</v>
      </c>
      <c r="Q397" s="358">
        <v>7</v>
      </c>
      <c r="R397" s="44">
        <v>1393</v>
      </c>
      <c r="S397" s="45"/>
      <c r="T397" s="45"/>
      <c r="U397" s="45"/>
      <c r="V397" s="46"/>
      <c r="W397" s="46"/>
      <c r="X397" s="46"/>
      <c r="Y397" s="17">
        <f t="shared" si="12"/>
        <v>7</v>
      </c>
      <c r="Z397" s="17">
        <f t="shared" si="13"/>
        <v>1393</v>
      </c>
      <c r="AA397" s="121">
        <v>5</v>
      </c>
      <c r="AB397" s="121">
        <v>3</v>
      </c>
      <c r="AC397" s="121">
        <v>10</v>
      </c>
      <c r="AD397" s="121">
        <v>6</v>
      </c>
    </row>
    <row r="398" spans="1:30" ht="14.5" x14ac:dyDescent="0.35">
      <c r="A398" s="41"/>
      <c r="B398" s="16"/>
      <c r="E398" s="49"/>
      <c r="F398" s="49"/>
      <c r="G398" s="49"/>
      <c r="H398" s="49"/>
      <c r="I398" s="49"/>
      <c r="J398" s="49"/>
      <c r="K398" s="50"/>
      <c r="L398" s="49"/>
      <c r="M398" s="49"/>
      <c r="N398" s="51"/>
      <c r="O398" s="52"/>
      <c r="P398" s="52"/>
      <c r="Q398" s="51"/>
      <c r="R398" s="52"/>
      <c r="S398" s="52"/>
      <c r="U398" s="52"/>
      <c r="V398" s="52"/>
      <c r="W398" s="53"/>
      <c r="X398" s="53"/>
    </row>
    <row r="399" spans="1:30" ht="13" x14ac:dyDescent="0.3">
      <c r="A399" s="13"/>
      <c r="C399" s="303">
        <v>18139116</v>
      </c>
      <c r="D399" s="301">
        <v>131463.93559999997</v>
      </c>
      <c r="E399" s="13">
        <v>21</v>
      </c>
      <c r="F399" s="13">
        <v>28</v>
      </c>
      <c r="G399" s="13">
        <v>547.71</v>
      </c>
      <c r="H399" s="13">
        <v>2958.2289999999998</v>
      </c>
      <c r="I399" s="13">
        <v>1479.1144999999999</v>
      </c>
      <c r="J399" s="13"/>
      <c r="K399" s="13">
        <f>SUM(K2:K397)</f>
        <v>38</v>
      </c>
      <c r="L399" s="13">
        <f t="shared" ref="L399:Y399" si="14">SUM(L2:L397)</f>
        <v>6285.5680000000011</v>
      </c>
      <c r="M399" s="13"/>
      <c r="N399" s="13">
        <f t="shared" si="14"/>
        <v>21</v>
      </c>
      <c r="O399" s="13">
        <f t="shared" si="14"/>
        <v>9110.4000000000015</v>
      </c>
      <c r="P399" s="13"/>
      <c r="Q399" s="13">
        <f t="shared" si="14"/>
        <v>140</v>
      </c>
      <c r="R399" s="13">
        <f t="shared" si="14"/>
        <v>9779.0475000000006</v>
      </c>
      <c r="S399" s="13"/>
      <c r="T399" s="13">
        <f t="shared" si="14"/>
        <v>19</v>
      </c>
      <c r="U399" s="13">
        <f t="shared" si="14"/>
        <v>706.42900000000009</v>
      </c>
      <c r="V399" s="13"/>
      <c r="W399" s="13">
        <f t="shared" si="14"/>
        <v>18</v>
      </c>
      <c r="X399" s="13">
        <f t="shared" si="14"/>
        <v>1560.6859999999999</v>
      </c>
      <c r="Y399" s="13">
        <f t="shared" si="14"/>
        <v>264</v>
      </c>
      <c r="Z399" s="13">
        <f>SUM(Z2:Z397)</f>
        <v>27662.340500000009</v>
      </c>
      <c r="AA399" s="13">
        <f>SUM(AA2:AA397)</f>
        <v>7389</v>
      </c>
      <c r="AB399" s="13">
        <f>SUM(AB2:AB397)</f>
        <v>3184</v>
      </c>
      <c r="AC399" s="13">
        <f>SUM(AC2:AC397)</f>
        <v>13976</v>
      </c>
      <c r="AD399" s="13">
        <f>SUM(AD2:AD397)</f>
        <v>6099</v>
      </c>
    </row>
    <row r="400" spans="1:30" ht="14.5" x14ac:dyDescent="0.35">
      <c r="A400" s="41"/>
      <c r="B400" s="16"/>
      <c r="C400" s="136"/>
      <c r="D400" s="49"/>
      <c r="E400" s="49"/>
      <c r="F400" s="49"/>
      <c r="G400" s="49"/>
      <c r="H400" s="49"/>
      <c r="I400" s="49"/>
      <c r="J400" s="49"/>
      <c r="K400" s="50"/>
      <c r="L400" s="49"/>
      <c r="M400" s="49"/>
      <c r="N400" s="51"/>
      <c r="O400" s="52"/>
      <c r="P400" s="52"/>
      <c r="Q400" s="51"/>
      <c r="R400" s="52"/>
      <c r="S400" s="52"/>
      <c r="U400" s="52"/>
      <c r="V400" s="52"/>
      <c r="W400" s="53"/>
      <c r="X400" s="53"/>
    </row>
    <row r="402" spans="8:19" x14ac:dyDescent="0.25">
      <c r="Q402" s="51"/>
      <c r="R402" s="52"/>
      <c r="S402" s="52"/>
    </row>
    <row r="403" spans="8:19" x14ac:dyDescent="0.25">
      <c r="Q403" s="51"/>
      <c r="R403" s="52"/>
      <c r="S403" s="52"/>
    </row>
    <row r="404" spans="8:19" ht="14.5" x14ac:dyDescent="0.35">
      <c r="H404" s="161"/>
      <c r="I404" s="161"/>
      <c r="J404" s="161"/>
      <c r="Q404" s="51"/>
      <c r="R404" s="52"/>
      <c r="S404" s="52"/>
    </row>
    <row r="405" spans="8:19" x14ac:dyDescent="0.25">
      <c r="Q405" s="51"/>
      <c r="R405" s="52"/>
      <c r="S405" s="52"/>
    </row>
    <row r="406" spans="8:19" x14ac:dyDescent="0.25">
      <c r="Q406" s="51"/>
      <c r="R406" s="52"/>
      <c r="S406" s="52"/>
    </row>
    <row r="407" spans="8:19" ht="14.5" x14ac:dyDescent="0.35">
      <c r="Q407" s="162"/>
      <c r="R407" s="162"/>
      <c r="S407" s="162"/>
    </row>
    <row r="408" spans="8:19" x14ac:dyDescent="0.25">
      <c r="Q408" s="51"/>
      <c r="R408" s="52"/>
      <c r="S408" s="52"/>
    </row>
    <row r="409" spans="8:19" x14ac:dyDescent="0.25">
      <c r="Q409" s="51"/>
      <c r="R409" s="52"/>
      <c r="S409" s="52"/>
    </row>
    <row r="410" spans="8:19" ht="14.5" x14ac:dyDescent="0.35">
      <c r="Q410" s="54"/>
      <c r="R410" s="54"/>
      <c r="S410" s="54"/>
    </row>
    <row r="411" spans="8:19" ht="14.5" x14ac:dyDescent="0.35">
      <c r="Q411" s="162"/>
      <c r="R411" s="162"/>
      <c r="S411" s="162"/>
    </row>
    <row r="412" spans="8:19" ht="14.5" x14ac:dyDescent="0.35">
      <c r="Q412" s="162"/>
      <c r="R412" s="162"/>
      <c r="S412" s="162"/>
    </row>
    <row r="413" spans="8:19" x14ac:dyDescent="0.25">
      <c r="Q413" s="51"/>
      <c r="R413" s="52"/>
      <c r="S413" s="52"/>
    </row>
    <row r="414" spans="8:19" x14ac:dyDescent="0.25">
      <c r="Q414" s="51"/>
      <c r="R414" s="52"/>
      <c r="S414" s="52"/>
    </row>
    <row r="415" spans="8:19" x14ac:dyDescent="0.25">
      <c r="Q415" s="51"/>
      <c r="R415" s="52"/>
      <c r="S415" s="52"/>
    </row>
    <row r="416" spans="8:19" x14ac:dyDescent="0.25">
      <c r="Q416" s="51"/>
      <c r="R416" s="52"/>
      <c r="S416" s="52"/>
    </row>
    <row r="417" spans="17:19" x14ac:dyDescent="0.25">
      <c r="Q417" s="51"/>
      <c r="R417" s="52"/>
      <c r="S417" s="52"/>
    </row>
    <row r="418" spans="17:19" x14ac:dyDescent="0.25">
      <c r="Q418" s="51"/>
      <c r="R418" s="52"/>
      <c r="S418" s="52"/>
    </row>
    <row r="419" spans="17:19" x14ac:dyDescent="0.25">
      <c r="Q419" s="51"/>
      <c r="R419" s="52"/>
      <c r="S419" s="52"/>
    </row>
    <row r="420" spans="17:19" x14ac:dyDescent="0.25">
      <c r="Q420" s="51"/>
      <c r="R420" s="52"/>
      <c r="S420" s="52"/>
    </row>
    <row r="421" spans="17:19" x14ac:dyDescent="0.25">
      <c r="Q421" s="51"/>
      <c r="R421" s="52"/>
      <c r="S421" s="52"/>
    </row>
    <row r="422" spans="17:19" x14ac:dyDescent="0.25">
      <c r="Q422" s="51"/>
      <c r="R422" s="52"/>
      <c r="S422" s="52"/>
    </row>
    <row r="423" spans="17:19" x14ac:dyDescent="0.25">
      <c r="Q423" s="51"/>
      <c r="R423" s="52"/>
      <c r="S423" s="52"/>
    </row>
    <row r="424" spans="17:19" x14ac:dyDescent="0.25">
      <c r="Q424" s="51"/>
      <c r="R424" s="52"/>
      <c r="S424" s="52"/>
    </row>
    <row r="425" spans="17:19" x14ac:dyDescent="0.25">
      <c r="Q425" s="51"/>
      <c r="R425" s="52"/>
      <c r="S425" s="52"/>
    </row>
    <row r="426" spans="17:19" x14ac:dyDescent="0.25">
      <c r="Q426" s="51"/>
      <c r="R426" s="52"/>
      <c r="S426" s="52"/>
    </row>
    <row r="427" spans="17:19" x14ac:dyDescent="0.25">
      <c r="Q427" s="51"/>
      <c r="R427" s="52"/>
      <c r="S427" s="52"/>
    </row>
    <row r="428" spans="17:19" x14ac:dyDescent="0.25">
      <c r="Q428" s="51"/>
      <c r="R428" s="52"/>
      <c r="S428" s="52"/>
    </row>
    <row r="429" spans="17:19" x14ac:dyDescent="0.25">
      <c r="Q429" s="51"/>
      <c r="R429" s="52"/>
      <c r="S429" s="52"/>
    </row>
    <row r="430" spans="17:19" x14ac:dyDescent="0.25">
      <c r="Q430" s="51"/>
      <c r="R430" s="52"/>
      <c r="S430" s="52"/>
    </row>
    <row r="431" spans="17:19" x14ac:dyDescent="0.25">
      <c r="Q431" s="51"/>
      <c r="R431" s="52"/>
      <c r="S431" s="52"/>
    </row>
    <row r="432" spans="17:19" x14ac:dyDescent="0.25">
      <c r="Q432" s="51"/>
      <c r="R432" s="52"/>
      <c r="S432" s="52"/>
    </row>
    <row r="433" spans="3:19" x14ac:dyDescent="0.25">
      <c r="Q433" s="51"/>
      <c r="R433" s="52"/>
      <c r="S433" s="52"/>
    </row>
    <row r="434" spans="3:19" s="32" customFormat="1" x14ac:dyDescent="0.25">
      <c r="C434" s="246"/>
      <c r="D434" s="246"/>
      <c r="E434" s="246"/>
      <c r="F434" s="246"/>
      <c r="G434" s="246"/>
      <c r="H434" s="246"/>
      <c r="I434" s="246"/>
      <c r="J434" s="246"/>
      <c r="K434" s="246"/>
      <c r="L434" s="246"/>
      <c r="M434" s="246"/>
      <c r="N434" s="246"/>
      <c r="O434" s="246"/>
      <c r="P434" s="246"/>
      <c r="Q434" s="51"/>
      <c r="R434" s="163"/>
      <c r="S434" s="163"/>
    </row>
    <row r="435" spans="3:19" x14ac:dyDescent="0.25">
      <c r="Q435" s="51"/>
      <c r="R435" s="52"/>
      <c r="S435" s="52"/>
    </row>
    <row r="436" spans="3:19" x14ac:dyDescent="0.25">
      <c r="Q436" s="51"/>
      <c r="R436" s="52"/>
      <c r="S436" s="52"/>
    </row>
    <row r="437" spans="3:19" x14ac:dyDescent="0.25">
      <c r="Q437" s="51"/>
      <c r="R437" s="52"/>
      <c r="S437" s="52"/>
    </row>
    <row r="438" spans="3:19" x14ac:dyDescent="0.25">
      <c r="Q438" s="51"/>
      <c r="R438" s="52"/>
      <c r="S438" s="52"/>
    </row>
    <row r="439" spans="3:19" x14ac:dyDescent="0.25">
      <c r="Q439" s="51"/>
      <c r="R439" s="52"/>
      <c r="S439" s="52"/>
    </row>
    <row r="440" spans="3:19" x14ac:dyDescent="0.25">
      <c r="Q440" s="51"/>
      <c r="R440" s="52"/>
      <c r="S440" s="52"/>
    </row>
    <row r="441" spans="3:19" x14ac:dyDescent="0.25">
      <c r="Q441" s="51"/>
      <c r="R441" s="52"/>
      <c r="S441" s="52"/>
    </row>
    <row r="442" spans="3:19" x14ac:dyDescent="0.25">
      <c r="Q442" s="51"/>
      <c r="R442" s="52"/>
      <c r="S442" s="52"/>
    </row>
    <row r="443" spans="3:19" x14ac:dyDescent="0.25">
      <c r="Q443" s="51"/>
      <c r="R443" s="52"/>
      <c r="S443" s="52"/>
    </row>
    <row r="444" spans="3:19" x14ac:dyDescent="0.25">
      <c r="Q444" s="51"/>
      <c r="R444" s="52"/>
      <c r="S444" s="52"/>
    </row>
    <row r="445" spans="3:19" x14ac:dyDescent="0.25">
      <c r="Q445" s="55"/>
      <c r="R445" s="56"/>
      <c r="S445" s="56"/>
    </row>
    <row r="446" spans="3:19" x14ac:dyDescent="0.25">
      <c r="Q446" s="51"/>
      <c r="R446" s="52"/>
      <c r="S446" s="52"/>
    </row>
    <row r="447" spans="3:19" x14ac:dyDescent="0.25">
      <c r="Q447" s="51"/>
      <c r="R447" s="52"/>
      <c r="S447" s="52"/>
    </row>
    <row r="448" spans="3:19" x14ac:dyDescent="0.25">
      <c r="Q448" s="51"/>
      <c r="R448" s="52"/>
      <c r="S448" s="52"/>
    </row>
    <row r="449" spans="17:19" x14ac:dyDescent="0.25">
      <c r="Q449" s="51"/>
      <c r="R449" s="52"/>
      <c r="S449" s="52"/>
    </row>
    <row r="450" spans="17:19" x14ac:dyDescent="0.25">
      <c r="Q450" s="51"/>
      <c r="R450" s="52"/>
      <c r="S450" s="52"/>
    </row>
    <row r="451" spans="17:19" x14ac:dyDescent="0.25">
      <c r="Q451" s="51"/>
      <c r="R451" s="52"/>
      <c r="S451" s="52"/>
    </row>
    <row r="452" spans="17:19" x14ac:dyDescent="0.25">
      <c r="Q452" s="51"/>
      <c r="R452" s="52"/>
      <c r="S452" s="52"/>
    </row>
    <row r="453" spans="17:19" x14ac:dyDescent="0.25">
      <c r="Q453" s="51"/>
      <c r="R453" s="52"/>
      <c r="S453" s="52"/>
    </row>
    <row r="454" spans="17:19" x14ac:dyDescent="0.25">
      <c r="Q454" s="51"/>
      <c r="R454" s="52"/>
      <c r="S454" s="52"/>
    </row>
    <row r="455" spans="17:19" x14ac:dyDescent="0.25">
      <c r="Q455" s="51"/>
      <c r="R455" s="52"/>
      <c r="S455" s="52"/>
    </row>
    <row r="456" spans="17:19" x14ac:dyDescent="0.25">
      <c r="Q456" s="51"/>
      <c r="R456" s="52"/>
      <c r="S456" s="52"/>
    </row>
    <row r="457" spans="17:19" x14ac:dyDescent="0.25">
      <c r="Q457" s="51"/>
      <c r="R457" s="52"/>
      <c r="S457" s="52"/>
    </row>
    <row r="458" spans="17:19" x14ac:dyDescent="0.25">
      <c r="Q458" s="51"/>
      <c r="R458" s="52"/>
      <c r="S458" s="52"/>
    </row>
    <row r="459" spans="17:19" x14ac:dyDescent="0.25">
      <c r="Q459" s="51"/>
      <c r="R459" s="52"/>
      <c r="S459" s="52"/>
    </row>
    <row r="460" spans="17:19" x14ac:dyDescent="0.25">
      <c r="Q460" s="51"/>
      <c r="R460" s="52"/>
      <c r="S460" s="52"/>
    </row>
    <row r="461" spans="17:19" x14ac:dyDescent="0.25">
      <c r="Q461" s="51"/>
      <c r="R461" s="52"/>
      <c r="S461" s="52"/>
    </row>
    <row r="462" spans="17:19" x14ac:dyDescent="0.25">
      <c r="Q462" s="51"/>
      <c r="R462" s="52"/>
      <c r="S462" s="52"/>
    </row>
    <row r="463" spans="17:19" x14ac:dyDescent="0.25">
      <c r="Q463" s="51"/>
      <c r="R463" s="52"/>
      <c r="S463" s="52"/>
    </row>
    <row r="464" spans="17:19" x14ac:dyDescent="0.25">
      <c r="Q464" s="51"/>
      <c r="R464" s="52"/>
      <c r="S464" s="52"/>
    </row>
    <row r="465" spans="17:19" x14ac:dyDescent="0.25">
      <c r="Q465" s="51"/>
      <c r="R465" s="52"/>
      <c r="S465" s="52"/>
    </row>
    <row r="466" spans="17:19" x14ac:dyDescent="0.25">
      <c r="Q466" s="51"/>
      <c r="R466" s="52"/>
      <c r="S466" s="52"/>
    </row>
    <row r="467" spans="17:19" x14ac:dyDescent="0.25">
      <c r="Q467" s="51"/>
      <c r="R467" s="52"/>
      <c r="S467" s="52"/>
    </row>
    <row r="468" spans="17:19" x14ac:dyDescent="0.25">
      <c r="Q468" s="51"/>
      <c r="R468" s="52"/>
      <c r="S468" s="52"/>
    </row>
    <row r="469" spans="17:19" x14ac:dyDescent="0.25">
      <c r="Q469" s="51"/>
      <c r="R469" s="52"/>
      <c r="S469" s="52"/>
    </row>
    <row r="470" spans="17:19" x14ac:dyDescent="0.25">
      <c r="Q470" s="51"/>
      <c r="R470" s="52"/>
      <c r="S470" s="52"/>
    </row>
    <row r="471" spans="17:19" x14ac:dyDescent="0.25">
      <c r="Q471" s="51"/>
      <c r="R471" s="52"/>
      <c r="S471" s="52"/>
    </row>
    <row r="472" spans="17:19" x14ac:dyDescent="0.25">
      <c r="Q472" s="51"/>
      <c r="R472" s="52"/>
      <c r="S472" s="52"/>
    </row>
    <row r="473" spans="17:19" x14ac:dyDescent="0.25">
      <c r="Q473" s="51"/>
      <c r="R473" s="52"/>
      <c r="S473" s="52"/>
    </row>
    <row r="474" spans="17:19" x14ac:dyDescent="0.25">
      <c r="Q474" s="51"/>
      <c r="R474" s="52"/>
      <c r="S474" s="52"/>
    </row>
    <row r="475" spans="17:19" x14ac:dyDescent="0.25">
      <c r="Q475" s="51"/>
      <c r="R475" s="52"/>
      <c r="S475" s="52"/>
    </row>
    <row r="476" spans="17:19" x14ac:dyDescent="0.25">
      <c r="Q476" s="51"/>
      <c r="R476" s="52"/>
      <c r="S476" s="52"/>
    </row>
    <row r="477" spans="17:19" x14ac:dyDescent="0.25">
      <c r="Q477" s="51"/>
      <c r="R477" s="52"/>
      <c r="S477" s="52"/>
    </row>
    <row r="478" spans="17:19" x14ac:dyDescent="0.25">
      <c r="Q478" s="51"/>
      <c r="R478" s="52"/>
      <c r="S478" s="52"/>
    </row>
    <row r="479" spans="17:19" x14ac:dyDescent="0.25">
      <c r="Q479" s="51"/>
      <c r="R479" s="52"/>
      <c r="S479" s="52"/>
    </row>
    <row r="480" spans="17:19" x14ac:dyDescent="0.25">
      <c r="Q480" s="51"/>
      <c r="R480" s="52"/>
      <c r="S480" s="52"/>
    </row>
    <row r="481" spans="17:19" x14ac:dyDescent="0.25">
      <c r="Q481" s="51"/>
      <c r="R481" s="52"/>
      <c r="S481" s="52"/>
    </row>
    <row r="482" spans="17:19" x14ac:dyDescent="0.25">
      <c r="Q482" s="51"/>
      <c r="R482" s="52"/>
      <c r="S482" s="52"/>
    </row>
    <row r="483" spans="17:19" x14ac:dyDescent="0.25">
      <c r="Q483" s="51"/>
      <c r="R483" s="52"/>
      <c r="S483" s="52"/>
    </row>
    <row r="484" spans="17:19" x14ac:dyDescent="0.25">
      <c r="Q484" s="51"/>
      <c r="R484" s="52"/>
      <c r="S484" s="52"/>
    </row>
    <row r="485" spans="17:19" x14ac:dyDescent="0.25">
      <c r="Q485" s="51"/>
      <c r="R485" s="52"/>
      <c r="S485" s="52"/>
    </row>
    <row r="486" spans="17:19" x14ac:dyDescent="0.25">
      <c r="Q486" s="51"/>
      <c r="R486" s="52"/>
      <c r="S486" s="52"/>
    </row>
    <row r="487" spans="17:19" x14ac:dyDescent="0.25">
      <c r="Q487" s="51"/>
      <c r="R487" s="52"/>
      <c r="S487" s="52"/>
    </row>
    <row r="488" spans="17:19" x14ac:dyDescent="0.25">
      <c r="Q488" s="51"/>
      <c r="R488" s="52"/>
      <c r="S488" s="52"/>
    </row>
    <row r="489" spans="17:19" x14ac:dyDescent="0.25">
      <c r="Q489" s="51"/>
      <c r="R489" s="52"/>
      <c r="S489" s="52"/>
    </row>
    <row r="490" spans="17:19" x14ac:dyDescent="0.25">
      <c r="Q490" s="51"/>
      <c r="R490" s="52"/>
      <c r="S490" s="52"/>
    </row>
    <row r="491" spans="17:19" x14ac:dyDescent="0.25">
      <c r="Q491" s="51"/>
      <c r="R491" s="52"/>
      <c r="S491" s="52"/>
    </row>
    <row r="492" spans="17:19" x14ac:dyDescent="0.25">
      <c r="Q492" s="51"/>
      <c r="R492" s="52"/>
      <c r="S492" s="52"/>
    </row>
    <row r="493" spans="17:19" x14ac:dyDescent="0.25">
      <c r="Q493" s="51"/>
      <c r="R493" s="52"/>
      <c r="S493" s="52"/>
    </row>
    <row r="494" spans="17:19" x14ac:dyDescent="0.25">
      <c r="Q494" s="51"/>
      <c r="R494" s="52"/>
      <c r="S494" s="52"/>
    </row>
    <row r="495" spans="17:19" x14ac:dyDescent="0.25">
      <c r="Q495" s="51"/>
      <c r="R495" s="52"/>
      <c r="S495" s="52"/>
    </row>
    <row r="496" spans="17:19" x14ac:dyDescent="0.25">
      <c r="Q496" s="51"/>
      <c r="R496" s="52"/>
      <c r="S496" s="52"/>
    </row>
    <row r="497" spans="17:19" x14ac:dyDescent="0.25">
      <c r="Q497" s="51"/>
      <c r="R497" s="52"/>
      <c r="S497" s="52"/>
    </row>
    <row r="498" spans="17:19" x14ac:dyDescent="0.25">
      <c r="Q498" s="51"/>
      <c r="R498" s="52"/>
      <c r="S498" s="52"/>
    </row>
    <row r="499" spans="17:19" x14ac:dyDescent="0.25">
      <c r="Q499" s="51"/>
      <c r="R499" s="52"/>
      <c r="S499" s="52"/>
    </row>
    <row r="500" spans="17:19" x14ac:dyDescent="0.25">
      <c r="Q500" s="51"/>
      <c r="R500" s="52"/>
      <c r="S500" s="52"/>
    </row>
    <row r="501" spans="17:19" x14ac:dyDescent="0.25">
      <c r="Q501" s="51"/>
      <c r="R501" s="52"/>
      <c r="S501" s="52"/>
    </row>
    <row r="502" spans="17:19" x14ac:dyDescent="0.25">
      <c r="Q502" s="51"/>
      <c r="R502" s="52"/>
      <c r="S502" s="52"/>
    </row>
    <row r="503" spans="17:19" x14ac:dyDescent="0.25">
      <c r="Q503" s="51"/>
      <c r="R503" s="52"/>
      <c r="S503" s="52"/>
    </row>
    <row r="504" spans="17:19" x14ac:dyDescent="0.25">
      <c r="Q504" s="51"/>
      <c r="R504" s="52"/>
      <c r="S504" s="52"/>
    </row>
    <row r="505" spans="17:19" x14ac:dyDescent="0.25">
      <c r="Q505" s="51"/>
      <c r="R505" s="52"/>
      <c r="S505" s="52"/>
    </row>
    <row r="506" spans="17:19" x14ac:dyDescent="0.25">
      <c r="Q506" s="51"/>
      <c r="R506" s="52"/>
      <c r="S506" s="52"/>
    </row>
    <row r="507" spans="17:19" x14ac:dyDescent="0.25">
      <c r="Q507" s="51"/>
      <c r="R507" s="52"/>
      <c r="S507" s="52"/>
    </row>
    <row r="508" spans="17:19" x14ac:dyDescent="0.25">
      <c r="Q508" s="51"/>
      <c r="R508" s="52"/>
      <c r="S508" s="52"/>
    </row>
    <row r="509" spans="17:19" x14ac:dyDescent="0.25">
      <c r="Q509" s="51"/>
      <c r="R509" s="52"/>
      <c r="S509" s="52"/>
    </row>
    <row r="510" spans="17:19" x14ac:dyDescent="0.25">
      <c r="Q510" s="51"/>
      <c r="R510" s="52"/>
      <c r="S510" s="52"/>
    </row>
    <row r="511" spans="17:19" x14ac:dyDescent="0.25">
      <c r="Q511" s="51"/>
      <c r="R511" s="52"/>
      <c r="S511" s="52"/>
    </row>
    <row r="512" spans="17:19" x14ac:dyDescent="0.25">
      <c r="Q512" s="51"/>
      <c r="R512" s="52"/>
      <c r="S512" s="52"/>
    </row>
    <row r="513" spans="17:19" x14ac:dyDescent="0.25">
      <c r="Q513" s="51"/>
      <c r="R513" s="52"/>
      <c r="S513" s="52"/>
    </row>
    <row r="514" spans="17:19" x14ac:dyDescent="0.25">
      <c r="Q514" s="51"/>
      <c r="R514" s="52"/>
      <c r="S514" s="52"/>
    </row>
    <row r="515" spans="17:19" x14ac:dyDescent="0.25">
      <c r="Q515" s="51"/>
      <c r="R515" s="52"/>
      <c r="S515" s="52"/>
    </row>
    <row r="516" spans="17:19" x14ac:dyDescent="0.25">
      <c r="Q516" s="51"/>
      <c r="R516" s="52"/>
      <c r="S516" s="52"/>
    </row>
    <row r="517" spans="17:19" x14ac:dyDescent="0.25">
      <c r="Q517" s="51"/>
      <c r="R517" s="52"/>
      <c r="S517" s="52"/>
    </row>
    <row r="518" spans="17:19" ht="14.5" x14ac:dyDescent="0.35">
      <c r="Q518" s="162"/>
      <c r="R518" s="162"/>
      <c r="S518" s="162"/>
    </row>
    <row r="519" spans="17:19" ht="14.5" x14ac:dyDescent="0.35">
      <c r="Q519" s="162"/>
      <c r="R519" s="162"/>
      <c r="S519" s="162"/>
    </row>
    <row r="520" spans="17:19" x14ac:dyDescent="0.25">
      <c r="Q520" s="51"/>
      <c r="R520" s="52"/>
      <c r="S520" s="52"/>
    </row>
    <row r="521" spans="17:19" x14ac:dyDescent="0.25">
      <c r="Q521" s="51"/>
      <c r="R521" s="52"/>
      <c r="S521" s="52"/>
    </row>
    <row r="522" spans="17:19" x14ac:dyDescent="0.25">
      <c r="Q522" s="51"/>
      <c r="R522" s="52"/>
      <c r="S522" s="52"/>
    </row>
    <row r="523" spans="17:19" x14ac:dyDescent="0.25">
      <c r="Q523" s="51"/>
      <c r="R523" s="52"/>
      <c r="S523" s="52"/>
    </row>
    <row r="524" spans="17:19" x14ac:dyDescent="0.25">
      <c r="Q524" s="51"/>
      <c r="R524" s="52"/>
      <c r="S524" s="52"/>
    </row>
    <row r="525" spans="17:19" x14ac:dyDescent="0.25">
      <c r="Q525" s="51"/>
      <c r="R525" s="52"/>
      <c r="S525" s="52"/>
    </row>
    <row r="526" spans="17:19" x14ac:dyDescent="0.25">
      <c r="Q526" s="51"/>
      <c r="R526" s="52"/>
      <c r="S526" s="52"/>
    </row>
    <row r="527" spans="17:19" x14ac:dyDescent="0.25">
      <c r="Q527" s="51"/>
      <c r="R527" s="52"/>
      <c r="S527" s="52"/>
    </row>
    <row r="528" spans="17:19" x14ac:dyDescent="0.25">
      <c r="Q528" s="51"/>
      <c r="R528" s="52"/>
      <c r="S528" s="52"/>
    </row>
    <row r="529" spans="17:19" x14ac:dyDescent="0.25">
      <c r="Q529" s="51"/>
      <c r="R529" s="52"/>
      <c r="S529" s="52"/>
    </row>
    <row r="530" spans="17:19" x14ac:dyDescent="0.25">
      <c r="Q530" s="51"/>
      <c r="R530" s="52"/>
      <c r="S530" s="52"/>
    </row>
    <row r="531" spans="17:19" x14ac:dyDescent="0.25">
      <c r="Q531" s="51"/>
      <c r="R531" s="52"/>
      <c r="S531" s="52"/>
    </row>
    <row r="532" spans="17:19" x14ac:dyDescent="0.25">
      <c r="Q532" s="51"/>
      <c r="R532" s="52"/>
      <c r="S532" s="52"/>
    </row>
    <row r="533" spans="17:19" x14ac:dyDescent="0.25">
      <c r="Q533" s="55"/>
      <c r="R533" s="56"/>
      <c r="S533" s="56"/>
    </row>
    <row r="534" spans="17:19" x14ac:dyDescent="0.25">
      <c r="Q534" s="51"/>
      <c r="R534" s="52"/>
      <c r="S534" s="52"/>
    </row>
    <row r="535" spans="17:19" x14ac:dyDescent="0.25">
      <c r="Q535" s="51"/>
      <c r="R535" s="52"/>
      <c r="S535" s="52"/>
    </row>
    <row r="536" spans="17:19" x14ac:dyDescent="0.25">
      <c r="Q536" s="51"/>
      <c r="R536" s="52"/>
      <c r="S536" s="52"/>
    </row>
    <row r="537" spans="17:19" x14ac:dyDescent="0.25">
      <c r="Q537" s="51"/>
      <c r="R537" s="52"/>
      <c r="S537" s="52"/>
    </row>
    <row r="538" spans="17:19" x14ac:dyDescent="0.25">
      <c r="Q538" s="51"/>
      <c r="R538" s="52"/>
      <c r="S538" s="52"/>
    </row>
    <row r="539" spans="17:19" x14ac:dyDescent="0.25">
      <c r="Q539" s="51"/>
      <c r="R539" s="52"/>
      <c r="S539" s="52"/>
    </row>
    <row r="540" spans="17:19" x14ac:dyDescent="0.25">
      <c r="Q540" s="51"/>
      <c r="R540" s="52"/>
      <c r="S540" s="52"/>
    </row>
    <row r="541" spans="17:19" x14ac:dyDescent="0.25">
      <c r="Q541" s="51"/>
      <c r="R541" s="52"/>
      <c r="S541" s="52"/>
    </row>
    <row r="542" spans="17:19" x14ac:dyDescent="0.25">
      <c r="Q542" s="51"/>
      <c r="R542" s="52"/>
      <c r="S542" s="52"/>
    </row>
    <row r="543" spans="17:19" x14ac:dyDescent="0.25">
      <c r="Q543" s="51"/>
      <c r="R543" s="52"/>
      <c r="S543" s="52"/>
    </row>
    <row r="544" spans="17:19" x14ac:dyDescent="0.25">
      <c r="Q544" s="51"/>
      <c r="R544" s="52"/>
      <c r="S544" s="52"/>
    </row>
    <row r="545" spans="17:19" x14ac:dyDescent="0.25">
      <c r="Q545" s="51"/>
      <c r="R545" s="52"/>
      <c r="S545" s="52"/>
    </row>
    <row r="546" spans="17:19" x14ac:dyDescent="0.25">
      <c r="Q546" s="51"/>
      <c r="R546" s="52"/>
      <c r="S546" s="52"/>
    </row>
    <row r="547" spans="17:19" x14ac:dyDescent="0.25">
      <c r="Q547" s="51"/>
      <c r="R547" s="52"/>
      <c r="S547" s="52"/>
    </row>
    <row r="548" spans="17:19" x14ac:dyDescent="0.25">
      <c r="Q548" s="51"/>
      <c r="R548" s="52"/>
      <c r="S548" s="52"/>
    </row>
    <row r="549" spans="17:19" ht="14.5" x14ac:dyDescent="0.35">
      <c r="Q549" s="162"/>
      <c r="R549" s="162"/>
      <c r="S549" s="162"/>
    </row>
    <row r="550" spans="17:19" ht="14.5" x14ac:dyDescent="0.35">
      <c r="Q550" s="162"/>
      <c r="R550" s="162"/>
      <c r="S550" s="162"/>
    </row>
    <row r="551" spans="17:19" x14ac:dyDescent="0.25">
      <c r="Q551" s="51"/>
      <c r="R551" s="52"/>
      <c r="S551" s="52"/>
    </row>
    <row r="552" spans="17:19" x14ac:dyDescent="0.25">
      <c r="Q552" s="51"/>
      <c r="R552" s="52"/>
      <c r="S552" s="52"/>
    </row>
    <row r="553" spans="17:19" x14ac:dyDescent="0.25">
      <c r="Q553" s="51"/>
      <c r="R553" s="52"/>
      <c r="S553" s="52"/>
    </row>
    <row r="554" spans="17:19" ht="14.5" x14ac:dyDescent="0.35">
      <c r="Q554" s="162"/>
      <c r="R554" s="162"/>
      <c r="S554" s="162"/>
    </row>
    <row r="555" spans="17:19" x14ac:dyDescent="0.25">
      <c r="Q555" s="51"/>
      <c r="R555" s="52"/>
      <c r="S555" s="52"/>
    </row>
    <row r="556" spans="17:19" ht="14.5" x14ac:dyDescent="0.35">
      <c r="Q556" s="162"/>
      <c r="R556" s="162"/>
      <c r="S556" s="162"/>
    </row>
    <row r="557" spans="17:19" ht="14.5" x14ac:dyDescent="0.35">
      <c r="Q557" s="162"/>
      <c r="R557" s="162"/>
      <c r="S557" s="162"/>
    </row>
    <row r="558" spans="17:19" x14ac:dyDescent="0.25">
      <c r="Q558" s="51"/>
      <c r="R558" s="52"/>
      <c r="S558" s="52"/>
    </row>
    <row r="559" spans="17:19" x14ac:dyDescent="0.25">
      <c r="Q559" s="51"/>
      <c r="R559" s="52"/>
      <c r="S559" s="52"/>
    </row>
    <row r="560" spans="17:19" x14ac:dyDescent="0.25">
      <c r="Q560" s="51"/>
      <c r="R560" s="52"/>
      <c r="S560" s="52"/>
    </row>
    <row r="561" spans="17:19" x14ac:dyDescent="0.25">
      <c r="Q561" s="51"/>
      <c r="R561" s="52"/>
      <c r="S561" s="52"/>
    </row>
    <row r="562" spans="17:19" x14ac:dyDescent="0.25">
      <c r="Q562" s="51"/>
      <c r="R562" s="52"/>
      <c r="S562" s="52"/>
    </row>
    <row r="563" spans="17:19" x14ac:dyDescent="0.25">
      <c r="Q563" s="51"/>
      <c r="R563" s="52"/>
      <c r="S563" s="52"/>
    </row>
    <row r="564" spans="17:19" x14ac:dyDescent="0.25">
      <c r="Q564" s="51"/>
      <c r="R564" s="52"/>
      <c r="S564" s="52"/>
    </row>
    <row r="565" spans="17:19" ht="14.5" x14ac:dyDescent="0.35">
      <c r="Q565" s="162"/>
      <c r="R565" s="162"/>
      <c r="S565" s="162"/>
    </row>
    <row r="566" spans="17:19" x14ac:dyDescent="0.25">
      <c r="Q566" s="55"/>
      <c r="R566" s="56"/>
      <c r="S566" s="56"/>
    </row>
    <row r="567" spans="17:19" x14ac:dyDescent="0.25">
      <c r="Q567" s="51"/>
      <c r="R567" s="52"/>
      <c r="S567" s="52"/>
    </row>
    <row r="568" spans="17:19" x14ac:dyDescent="0.25">
      <c r="Q568" s="51"/>
      <c r="R568" s="52"/>
      <c r="S568" s="52"/>
    </row>
    <row r="569" spans="17:19" x14ac:dyDescent="0.25">
      <c r="Q569" s="51"/>
      <c r="R569" s="52"/>
      <c r="S569" s="52"/>
    </row>
    <row r="570" spans="17:19" x14ac:dyDescent="0.25">
      <c r="Q570" s="51"/>
      <c r="R570" s="52"/>
      <c r="S570" s="52"/>
    </row>
    <row r="571" spans="17:19" x14ac:dyDescent="0.25">
      <c r="Q571" s="51"/>
      <c r="R571" s="52"/>
      <c r="S571" s="52"/>
    </row>
    <row r="572" spans="17:19" ht="14.5" x14ac:dyDescent="0.35">
      <c r="Q572" s="162"/>
      <c r="R572" s="162"/>
      <c r="S572" s="162"/>
    </row>
    <row r="573" spans="17:19" x14ac:dyDescent="0.25">
      <c r="Q573" s="51"/>
      <c r="R573" s="52"/>
      <c r="S573" s="52"/>
    </row>
    <row r="574" spans="17:19" x14ac:dyDescent="0.25">
      <c r="Q574" s="51"/>
      <c r="R574" s="52"/>
      <c r="S574" s="52"/>
    </row>
    <row r="575" spans="17:19" x14ac:dyDescent="0.25">
      <c r="Q575" s="51"/>
      <c r="R575" s="52"/>
      <c r="S575" s="52"/>
    </row>
    <row r="576" spans="17:19" x14ac:dyDescent="0.25">
      <c r="Q576" s="51"/>
      <c r="R576" s="52"/>
      <c r="S576" s="52"/>
    </row>
    <row r="577" spans="17:19" x14ac:dyDescent="0.25">
      <c r="Q577" s="51"/>
      <c r="R577" s="52"/>
      <c r="S577" s="52"/>
    </row>
    <row r="578" spans="17:19" x14ac:dyDescent="0.25">
      <c r="Q578" s="55"/>
      <c r="R578" s="56"/>
      <c r="S578" s="56"/>
    </row>
    <row r="579" spans="17:19" x14ac:dyDescent="0.25">
      <c r="Q579" s="51"/>
      <c r="R579" s="52"/>
      <c r="S579" s="52"/>
    </row>
    <row r="580" spans="17:19" x14ac:dyDescent="0.25">
      <c r="Q580" s="51"/>
      <c r="R580" s="52"/>
      <c r="S580" s="52"/>
    </row>
    <row r="581" spans="17:19" x14ac:dyDescent="0.25">
      <c r="Q581" s="51"/>
      <c r="R581" s="52"/>
      <c r="S581" s="52"/>
    </row>
    <row r="582" spans="17:19" x14ac:dyDescent="0.25">
      <c r="Q582" s="51"/>
      <c r="R582" s="52"/>
      <c r="S582" s="52"/>
    </row>
    <row r="583" spans="17:19" x14ac:dyDescent="0.25">
      <c r="Q583" s="51"/>
      <c r="R583" s="164"/>
      <c r="S583" s="164"/>
    </row>
    <row r="584" spans="17:19" x14ac:dyDescent="0.25">
      <c r="Q584" s="51"/>
      <c r="R584" s="52"/>
      <c r="S584" s="52"/>
    </row>
    <row r="585" spans="17:19" x14ac:dyDescent="0.25">
      <c r="Q585" s="51"/>
      <c r="R585" s="52"/>
      <c r="S585" s="52"/>
    </row>
    <row r="586" spans="17:19" x14ac:dyDescent="0.25">
      <c r="Q586" s="51"/>
      <c r="R586" s="52"/>
      <c r="S586" s="52"/>
    </row>
    <row r="587" spans="17:19" x14ac:dyDescent="0.25">
      <c r="Q587" s="51"/>
      <c r="R587" s="52"/>
      <c r="S587" s="52"/>
    </row>
    <row r="588" spans="17:19" x14ac:dyDescent="0.25">
      <c r="Q588" s="51"/>
      <c r="R588" s="52"/>
      <c r="S588" s="52"/>
    </row>
    <row r="589" spans="17:19" x14ac:dyDescent="0.25">
      <c r="Q589" s="51"/>
      <c r="R589" s="52"/>
      <c r="S589" s="52"/>
    </row>
    <row r="590" spans="17:19" x14ac:dyDescent="0.25">
      <c r="Q590" s="51"/>
      <c r="R590" s="52"/>
      <c r="S590" s="52"/>
    </row>
    <row r="591" spans="17:19" x14ac:dyDescent="0.25">
      <c r="Q591" s="51"/>
      <c r="R591" s="52"/>
      <c r="S591" s="52"/>
    </row>
    <row r="592" spans="17:19" x14ac:dyDescent="0.25">
      <c r="Q592" s="51"/>
      <c r="R592" s="52"/>
      <c r="S592" s="52"/>
    </row>
    <row r="593" spans="17:19" x14ac:dyDescent="0.25">
      <c r="Q593" s="51"/>
      <c r="R593" s="52"/>
      <c r="S593" s="52"/>
    </row>
    <row r="594" spans="17:19" x14ac:dyDescent="0.25">
      <c r="Q594" s="51"/>
      <c r="R594" s="52"/>
      <c r="S594" s="52"/>
    </row>
    <row r="595" spans="17:19" x14ac:dyDescent="0.25">
      <c r="Q595" s="51"/>
      <c r="R595" s="52"/>
      <c r="S595" s="52"/>
    </row>
    <row r="596" spans="17:19" x14ac:dyDescent="0.25">
      <c r="Q596" s="51"/>
      <c r="R596" s="52"/>
      <c r="S596" s="52"/>
    </row>
    <row r="597" spans="17:19" x14ac:dyDescent="0.25">
      <c r="Q597" s="51"/>
      <c r="R597" s="52"/>
      <c r="S597" s="52"/>
    </row>
    <row r="598" spans="17:19" x14ac:dyDescent="0.25">
      <c r="Q598" s="51"/>
      <c r="R598" s="52"/>
      <c r="S598" s="52"/>
    </row>
    <row r="599" spans="17:19" x14ac:dyDescent="0.25">
      <c r="Q599" s="51"/>
      <c r="R599" s="52"/>
      <c r="S599" s="52"/>
    </row>
    <row r="600" spans="17:19" x14ac:dyDescent="0.25">
      <c r="Q600" s="51"/>
      <c r="R600" s="52"/>
      <c r="S600" s="52"/>
    </row>
    <row r="601" spans="17:19" x14ac:dyDescent="0.25">
      <c r="Q601" s="51"/>
      <c r="R601" s="52"/>
      <c r="S601" s="52"/>
    </row>
    <row r="602" spans="17:19" x14ac:dyDescent="0.25">
      <c r="Q602" s="51"/>
      <c r="R602" s="52"/>
      <c r="S602" s="52"/>
    </row>
    <row r="603" spans="17:19" x14ac:dyDescent="0.25">
      <c r="Q603" s="51"/>
      <c r="R603" s="52"/>
      <c r="S603" s="52"/>
    </row>
    <row r="604" spans="17:19" x14ac:dyDescent="0.25">
      <c r="Q604" s="51"/>
      <c r="R604" s="52"/>
      <c r="S604" s="52"/>
    </row>
    <row r="605" spans="17:19" x14ac:dyDescent="0.25">
      <c r="Q605" s="51"/>
      <c r="R605" s="52"/>
      <c r="S605" s="52"/>
    </row>
    <row r="606" spans="17:19" x14ac:dyDescent="0.25">
      <c r="Q606" s="51"/>
      <c r="R606" s="52"/>
      <c r="S606" s="52"/>
    </row>
    <row r="607" spans="17:19" x14ac:dyDescent="0.25">
      <c r="Q607" s="51"/>
      <c r="R607" s="52"/>
      <c r="S607" s="52"/>
    </row>
    <row r="608" spans="17:19" x14ac:dyDescent="0.25">
      <c r="Q608" s="51"/>
      <c r="R608" s="52"/>
      <c r="S608" s="52"/>
    </row>
    <row r="609" spans="17:19" x14ac:dyDescent="0.25">
      <c r="Q609" s="51"/>
      <c r="R609" s="52"/>
      <c r="S609" s="52"/>
    </row>
    <row r="610" spans="17:19" x14ac:dyDescent="0.25">
      <c r="Q610" s="51"/>
      <c r="R610" s="52"/>
      <c r="S610" s="52"/>
    </row>
    <row r="611" spans="17:19" x14ac:dyDescent="0.25">
      <c r="Q611" s="51"/>
      <c r="R611" s="52"/>
      <c r="S611" s="52"/>
    </row>
    <row r="612" spans="17:19" x14ac:dyDescent="0.25">
      <c r="Q612" s="51"/>
      <c r="R612" s="52"/>
      <c r="S612" s="52"/>
    </row>
    <row r="613" spans="17:19" x14ac:dyDescent="0.25">
      <c r="Q613" s="51"/>
      <c r="R613" s="52"/>
      <c r="S613" s="52"/>
    </row>
    <row r="614" spans="17:19" x14ac:dyDescent="0.25">
      <c r="Q614" s="51"/>
      <c r="R614" s="52"/>
      <c r="S614" s="52"/>
    </row>
    <row r="615" spans="17:19" x14ac:dyDescent="0.25">
      <c r="Q615" s="51"/>
      <c r="R615" s="52"/>
      <c r="S615" s="52"/>
    </row>
    <row r="616" spans="17:19" x14ac:dyDescent="0.25">
      <c r="Q616" s="51"/>
      <c r="R616" s="52"/>
      <c r="S616" s="52"/>
    </row>
    <row r="617" spans="17:19" x14ac:dyDescent="0.25">
      <c r="Q617" s="51"/>
      <c r="R617" s="52"/>
      <c r="S617" s="52"/>
    </row>
    <row r="618" spans="17:19" x14ac:dyDescent="0.25">
      <c r="Q618" s="51"/>
      <c r="R618" s="52"/>
      <c r="S618" s="52"/>
    </row>
    <row r="619" spans="17:19" x14ac:dyDescent="0.25">
      <c r="Q619" s="51"/>
      <c r="R619" s="52"/>
      <c r="S619" s="52"/>
    </row>
    <row r="620" spans="17:19" x14ac:dyDescent="0.25">
      <c r="Q620" s="51"/>
      <c r="R620" s="52"/>
      <c r="S620" s="52"/>
    </row>
    <row r="621" spans="17:19" x14ac:dyDescent="0.25">
      <c r="Q621" s="55"/>
      <c r="R621" s="56"/>
      <c r="S621" s="56"/>
    </row>
    <row r="622" spans="17:19" x14ac:dyDescent="0.25">
      <c r="Q622" s="51"/>
      <c r="R622" s="52"/>
      <c r="S622" s="52"/>
    </row>
    <row r="623" spans="17:19" x14ac:dyDescent="0.25">
      <c r="Q623" s="51"/>
      <c r="R623" s="52"/>
      <c r="S623" s="52"/>
    </row>
    <row r="624" spans="17:19" x14ac:dyDescent="0.25">
      <c r="Q624" s="55"/>
      <c r="R624" s="56"/>
      <c r="S624" s="56"/>
    </row>
    <row r="625" spans="17:19" x14ac:dyDescent="0.25">
      <c r="Q625" s="51"/>
      <c r="R625" s="52"/>
      <c r="S625" s="52"/>
    </row>
    <row r="626" spans="17:19" x14ac:dyDescent="0.25">
      <c r="Q626" s="51"/>
      <c r="R626" s="52"/>
      <c r="S626" s="52"/>
    </row>
    <row r="627" spans="17:19" x14ac:dyDescent="0.25">
      <c r="Q627" s="51"/>
      <c r="R627" s="52"/>
      <c r="S627" s="52"/>
    </row>
    <row r="628" spans="17:19" x14ac:dyDescent="0.25">
      <c r="Q628" s="55"/>
      <c r="R628" s="56"/>
      <c r="S628" s="56"/>
    </row>
    <row r="629" spans="17:19" x14ac:dyDescent="0.25">
      <c r="Q629" s="51"/>
      <c r="R629" s="52"/>
      <c r="S629" s="52"/>
    </row>
    <row r="630" spans="17:19" x14ac:dyDescent="0.25">
      <c r="Q630" s="51"/>
      <c r="R630" s="52"/>
      <c r="S630" s="52"/>
    </row>
    <row r="631" spans="17:19" x14ac:dyDescent="0.25">
      <c r="Q631" s="51"/>
      <c r="R631" s="52"/>
      <c r="S631" s="52"/>
    </row>
    <row r="632" spans="17:19" x14ac:dyDescent="0.25">
      <c r="Q632" s="51"/>
      <c r="R632" s="52"/>
      <c r="S632" s="52"/>
    </row>
    <row r="633" spans="17:19" x14ac:dyDescent="0.25">
      <c r="Q633" s="51"/>
      <c r="R633" s="52"/>
      <c r="S633" s="52"/>
    </row>
    <row r="634" spans="17:19" x14ac:dyDescent="0.25">
      <c r="Q634" s="51"/>
      <c r="R634" s="52"/>
      <c r="S634" s="52"/>
    </row>
    <row r="635" spans="17:19" x14ac:dyDescent="0.25">
      <c r="Q635" s="51"/>
      <c r="R635" s="52"/>
      <c r="S635" s="52"/>
    </row>
    <row r="636" spans="17:19" x14ac:dyDescent="0.25">
      <c r="Q636" s="55"/>
      <c r="R636" s="56"/>
      <c r="S636" s="56"/>
    </row>
    <row r="637" spans="17:19" x14ac:dyDescent="0.25">
      <c r="Q637" s="51"/>
      <c r="R637" s="52"/>
      <c r="S637" s="52"/>
    </row>
    <row r="638" spans="17:19" x14ac:dyDescent="0.25">
      <c r="Q638" s="51"/>
      <c r="R638" s="52"/>
      <c r="S638" s="52"/>
    </row>
    <row r="639" spans="17:19" x14ac:dyDescent="0.25">
      <c r="Q639" s="51"/>
      <c r="R639" s="52"/>
      <c r="S639" s="52"/>
    </row>
    <row r="640" spans="17:19" x14ac:dyDescent="0.25">
      <c r="Q640" s="51"/>
      <c r="R640" s="52"/>
      <c r="S640" s="52"/>
    </row>
    <row r="641" spans="17:19" x14ac:dyDescent="0.25">
      <c r="Q641" s="51"/>
      <c r="R641" s="52"/>
      <c r="S641" s="52"/>
    </row>
    <row r="642" spans="17:19" x14ac:dyDescent="0.25">
      <c r="Q642" s="51"/>
      <c r="R642" s="52"/>
      <c r="S642" s="52"/>
    </row>
    <row r="643" spans="17:19" x14ac:dyDescent="0.25">
      <c r="Q643" s="51"/>
      <c r="R643" s="52"/>
      <c r="S643" s="52"/>
    </row>
    <row r="644" spans="17:19" x14ac:dyDescent="0.25">
      <c r="Q644" s="51"/>
      <c r="R644" s="52"/>
      <c r="S644" s="52"/>
    </row>
    <row r="645" spans="17:19" x14ac:dyDescent="0.25">
      <c r="Q645" s="51"/>
      <c r="R645" s="52"/>
      <c r="S645" s="52"/>
    </row>
    <row r="646" spans="17:19" x14ac:dyDescent="0.25">
      <c r="Q646" s="51"/>
      <c r="R646" s="52"/>
      <c r="S646" s="52"/>
    </row>
    <row r="647" spans="17:19" x14ac:dyDescent="0.25">
      <c r="Q647" s="51"/>
      <c r="R647" s="52"/>
      <c r="S647" s="52"/>
    </row>
    <row r="648" spans="17:19" x14ac:dyDescent="0.25">
      <c r="Q648" s="51"/>
      <c r="R648" s="52"/>
      <c r="S648" s="52"/>
    </row>
    <row r="649" spans="17:19" x14ac:dyDescent="0.25">
      <c r="Q649" s="51"/>
      <c r="R649" s="52"/>
      <c r="S649" s="52"/>
    </row>
    <row r="650" spans="17:19" x14ac:dyDescent="0.25">
      <c r="Q650" s="51"/>
      <c r="R650" s="52"/>
      <c r="S650" s="52"/>
    </row>
    <row r="651" spans="17:19" x14ac:dyDescent="0.25">
      <c r="Q651" s="51"/>
      <c r="R651" s="52"/>
      <c r="S651" s="52"/>
    </row>
    <row r="652" spans="17:19" x14ac:dyDescent="0.25">
      <c r="Q652" s="51"/>
      <c r="R652" s="52"/>
      <c r="S652" s="52"/>
    </row>
    <row r="653" spans="17:19" x14ac:dyDescent="0.25">
      <c r="Q653" s="51"/>
      <c r="R653" s="52"/>
      <c r="S653" s="52"/>
    </row>
    <row r="654" spans="17:19" x14ac:dyDescent="0.25">
      <c r="Q654" s="51"/>
      <c r="R654" s="52"/>
      <c r="S654" s="52"/>
    </row>
    <row r="655" spans="17:19" x14ac:dyDescent="0.25">
      <c r="Q655" s="51"/>
      <c r="R655" s="52"/>
      <c r="S655" s="52"/>
    </row>
    <row r="656" spans="17:19" x14ac:dyDescent="0.25">
      <c r="Q656" s="51"/>
      <c r="R656" s="52"/>
      <c r="S656" s="52"/>
    </row>
    <row r="657" spans="17:19" x14ac:dyDescent="0.25">
      <c r="Q657" s="51"/>
      <c r="R657" s="52"/>
      <c r="S657" s="52"/>
    </row>
    <row r="658" spans="17:19" x14ac:dyDescent="0.25">
      <c r="Q658" s="51"/>
      <c r="R658" s="52"/>
      <c r="S658" s="52"/>
    </row>
    <row r="659" spans="17:19" x14ac:dyDescent="0.25">
      <c r="Q659" s="51"/>
      <c r="R659" s="52"/>
      <c r="S659" s="52"/>
    </row>
    <row r="660" spans="17:19" x14ac:dyDescent="0.25">
      <c r="Q660" s="51"/>
      <c r="R660" s="52"/>
      <c r="S660" s="52"/>
    </row>
    <row r="661" spans="17:19" x14ac:dyDescent="0.25">
      <c r="Q661" s="51"/>
      <c r="R661" s="52"/>
      <c r="S661" s="52"/>
    </row>
    <row r="662" spans="17:19" x14ac:dyDescent="0.25">
      <c r="Q662" s="55"/>
      <c r="R662" s="56"/>
      <c r="S662" s="56"/>
    </row>
    <row r="663" spans="17:19" x14ac:dyDescent="0.25">
      <c r="Q663" s="51"/>
      <c r="R663" s="52"/>
      <c r="S663" s="52"/>
    </row>
    <row r="664" spans="17:19" x14ac:dyDescent="0.25">
      <c r="Q664" s="51"/>
      <c r="R664" s="52"/>
      <c r="S664" s="52"/>
    </row>
    <row r="665" spans="17:19" x14ac:dyDescent="0.25">
      <c r="Q665" s="55"/>
      <c r="R665" s="56"/>
      <c r="S665" s="56"/>
    </row>
    <row r="666" spans="17:19" ht="14.5" x14ac:dyDescent="0.35">
      <c r="Q666" s="162"/>
      <c r="R666" s="162"/>
      <c r="S666" s="162"/>
    </row>
    <row r="667" spans="17:19" ht="14.5" x14ac:dyDescent="0.35">
      <c r="Q667" s="162"/>
      <c r="R667" s="162"/>
      <c r="S667" s="162"/>
    </row>
    <row r="668" spans="17:19" x14ac:dyDescent="0.25">
      <c r="Q668" s="51"/>
      <c r="R668" s="52"/>
      <c r="S668" s="52"/>
    </row>
    <row r="669" spans="17:19" ht="14.5" x14ac:dyDescent="0.35">
      <c r="Q669" s="162"/>
      <c r="R669" s="162"/>
      <c r="S669" s="162"/>
    </row>
    <row r="670" spans="17:19" ht="14.5" x14ac:dyDescent="0.35">
      <c r="Q670" s="162"/>
      <c r="R670" s="162"/>
      <c r="S670" s="162"/>
    </row>
    <row r="671" spans="17:19" x14ac:dyDescent="0.25">
      <c r="Q671" s="51"/>
      <c r="R671" s="52"/>
      <c r="S671" s="52"/>
    </row>
    <row r="672" spans="17:19" x14ac:dyDescent="0.25">
      <c r="Q672" s="51"/>
      <c r="R672" s="52"/>
      <c r="S672" s="52"/>
    </row>
    <row r="673" spans="17:19" x14ac:dyDescent="0.25">
      <c r="Q673" s="51"/>
      <c r="R673" s="52"/>
      <c r="S673" s="52"/>
    </row>
    <row r="674" spans="17:19" x14ac:dyDescent="0.25">
      <c r="Q674" s="51"/>
      <c r="R674" s="52"/>
      <c r="S674" s="52"/>
    </row>
    <row r="675" spans="17:19" x14ac:dyDescent="0.25">
      <c r="Q675" s="51"/>
      <c r="R675" s="52"/>
      <c r="S675" s="52"/>
    </row>
    <row r="676" spans="17:19" x14ac:dyDescent="0.25">
      <c r="Q676" s="51"/>
      <c r="R676" s="52"/>
      <c r="S676" s="52"/>
    </row>
    <row r="677" spans="17:19" x14ac:dyDescent="0.25">
      <c r="Q677" s="51"/>
      <c r="R677" s="52"/>
      <c r="S677" s="52"/>
    </row>
    <row r="678" spans="17:19" x14ac:dyDescent="0.25">
      <c r="Q678" s="51"/>
      <c r="R678" s="52"/>
      <c r="S678" s="52"/>
    </row>
    <row r="679" spans="17:19" x14ac:dyDescent="0.25">
      <c r="Q679" s="51"/>
      <c r="R679" s="52"/>
      <c r="S679" s="52"/>
    </row>
    <row r="680" spans="17:19" x14ac:dyDescent="0.25">
      <c r="Q680" s="51"/>
      <c r="R680" s="52"/>
      <c r="S680" s="52"/>
    </row>
    <row r="681" spans="17:19" x14ac:dyDescent="0.25">
      <c r="Q681" s="51"/>
      <c r="R681" s="52"/>
      <c r="S681" s="52"/>
    </row>
    <row r="682" spans="17:19" x14ac:dyDescent="0.25">
      <c r="Q682" s="55"/>
      <c r="R682" s="56"/>
      <c r="S682" s="56"/>
    </row>
    <row r="683" spans="17:19" x14ac:dyDescent="0.25">
      <c r="Q683" s="51"/>
      <c r="R683" s="52"/>
      <c r="S683" s="52"/>
    </row>
    <row r="684" spans="17:19" x14ac:dyDescent="0.25">
      <c r="Q684" s="51"/>
      <c r="R684" s="52"/>
      <c r="S684" s="52"/>
    </row>
    <row r="685" spans="17:19" x14ac:dyDescent="0.25">
      <c r="Q685" s="51"/>
      <c r="R685" s="52"/>
      <c r="S685" s="52"/>
    </row>
    <row r="686" spans="17:19" x14ac:dyDescent="0.25">
      <c r="Q686" s="51"/>
      <c r="R686" s="52"/>
      <c r="S686" s="52"/>
    </row>
    <row r="687" spans="17:19" x14ac:dyDescent="0.25">
      <c r="Q687" s="51"/>
      <c r="R687" s="52"/>
      <c r="S687" s="52"/>
    </row>
    <row r="688" spans="17:19" x14ac:dyDescent="0.25">
      <c r="Q688" s="51"/>
      <c r="R688" s="52"/>
      <c r="S688" s="52"/>
    </row>
    <row r="689" spans="17:19" x14ac:dyDescent="0.25">
      <c r="Q689" s="51"/>
      <c r="R689" s="52"/>
      <c r="S689" s="52"/>
    </row>
    <row r="690" spans="17:19" x14ac:dyDescent="0.25">
      <c r="Q690" s="51"/>
      <c r="R690" s="52"/>
      <c r="S690" s="52"/>
    </row>
    <row r="691" spans="17:19" x14ac:dyDescent="0.25">
      <c r="Q691" s="51"/>
      <c r="R691" s="52"/>
      <c r="S691" s="52"/>
    </row>
    <row r="692" spans="17:19" x14ac:dyDescent="0.25">
      <c r="Q692" s="51"/>
      <c r="R692" s="52"/>
      <c r="S692" s="52"/>
    </row>
    <row r="693" spans="17:19" x14ac:dyDescent="0.25">
      <c r="Q693" s="51"/>
      <c r="R693" s="52"/>
      <c r="S693" s="52"/>
    </row>
    <row r="694" spans="17:19" x14ac:dyDescent="0.25">
      <c r="Q694" s="51"/>
      <c r="R694" s="52"/>
      <c r="S694" s="52"/>
    </row>
    <row r="695" spans="17:19" x14ac:dyDescent="0.25">
      <c r="Q695" s="51"/>
      <c r="R695" s="52"/>
      <c r="S695" s="52"/>
    </row>
    <row r="696" spans="17:19" x14ac:dyDescent="0.25">
      <c r="Q696" s="51"/>
      <c r="R696" s="52"/>
      <c r="S696" s="52"/>
    </row>
    <row r="697" spans="17:19" x14ac:dyDescent="0.25">
      <c r="Q697" s="51"/>
      <c r="R697" s="52"/>
      <c r="S697" s="52"/>
    </row>
    <row r="698" spans="17:19" x14ac:dyDescent="0.25">
      <c r="Q698" s="51"/>
      <c r="R698" s="52"/>
      <c r="S698" s="52"/>
    </row>
    <row r="699" spans="17:19" x14ac:dyDescent="0.25">
      <c r="Q699" s="51"/>
      <c r="R699" s="52"/>
      <c r="S699" s="52"/>
    </row>
    <row r="700" spans="17:19" x14ac:dyDescent="0.25">
      <c r="Q700" s="51"/>
      <c r="R700" s="52"/>
      <c r="S700" s="52"/>
    </row>
    <row r="701" spans="17:19" x14ac:dyDescent="0.25">
      <c r="Q701" s="51"/>
      <c r="R701" s="52"/>
      <c r="S701" s="52"/>
    </row>
    <row r="702" spans="17:19" x14ac:dyDescent="0.25">
      <c r="Q702" s="51"/>
      <c r="R702" s="52"/>
      <c r="S702" s="52"/>
    </row>
    <row r="703" spans="17:19" x14ac:dyDescent="0.25">
      <c r="Q703" s="51"/>
      <c r="R703" s="52"/>
      <c r="S703" s="52"/>
    </row>
    <row r="704" spans="17:19" x14ac:dyDescent="0.25">
      <c r="Q704" s="51"/>
      <c r="R704" s="52"/>
      <c r="S704" s="52"/>
    </row>
    <row r="705" spans="17:19" x14ac:dyDescent="0.25">
      <c r="Q705" s="51"/>
      <c r="R705" s="52"/>
      <c r="S705" s="52"/>
    </row>
    <row r="706" spans="17:19" x14ac:dyDescent="0.25">
      <c r="Q706" s="51"/>
      <c r="R706" s="52"/>
      <c r="S706" s="52"/>
    </row>
    <row r="707" spans="17:19" x14ac:dyDescent="0.25">
      <c r="Q707" s="51"/>
      <c r="R707" s="52"/>
      <c r="S707" s="52"/>
    </row>
    <row r="708" spans="17:19" x14ac:dyDescent="0.25">
      <c r="Q708" s="51"/>
      <c r="R708" s="52"/>
      <c r="S708" s="52"/>
    </row>
    <row r="709" spans="17:19" x14ac:dyDescent="0.25">
      <c r="Q709" s="51"/>
      <c r="R709" s="52"/>
      <c r="S709" s="52"/>
    </row>
    <row r="710" spans="17:19" x14ac:dyDescent="0.25">
      <c r="Q710" s="51"/>
      <c r="R710" s="52"/>
      <c r="S710" s="52"/>
    </row>
    <row r="711" spans="17:19" x14ac:dyDescent="0.25">
      <c r="Q711" s="51"/>
      <c r="R711" s="52"/>
      <c r="S711" s="52"/>
    </row>
    <row r="712" spans="17:19" x14ac:dyDescent="0.25">
      <c r="Q712" s="51"/>
      <c r="R712" s="52"/>
      <c r="S712" s="52"/>
    </row>
    <row r="713" spans="17:19" x14ac:dyDescent="0.25">
      <c r="Q713" s="51"/>
      <c r="R713" s="52"/>
      <c r="S713" s="52"/>
    </row>
    <row r="714" spans="17:19" x14ac:dyDescent="0.25">
      <c r="Q714" s="51"/>
      <c r="R714" s="52"/>
      <c r="S714" s="52"/>
    </row>
    <row r="715" spans="17:19" x14ac:dyDescent="0.25">
      <c r="Q715" s="51"/>
      <c r="R715" s="52"/>
      <c r="S715" s="52"/>
    </row>
    <row r="716" spans="17:19" x14ac:dyDescent="0.25">
      <c r="Q716" s="51"/>
      <c r="R716" s="52"/>
      <c r="S716" s="52"/>
    </row>
    <row r="717" spans="17:19" x14ac:dyDescent="0.25">
      <c r="Q717" s="51"/>
      <c r="R717" s="52"/>
      <c r="S717" s="52"/>
    </row>
    <row r="718" spans="17:19" x14ac:dyDescent="0.25">
      <c r="Q718" s="51"/>
      <c r="R718" s="52"/>
      <c r="S718" s="52"/>
    </row>
    <row r="719" spans="17:19" x14ac:dyDescent="0.25">
      <c r="Q719" s="51"/>
      <c r="R719" s="52"/>
      <c r="S719" s="52"/>
    </row>
    <row r="720" spans="17:19" x14ac:dyDescent="0.25">
      <c r="Q720" s="51"/>
      <c r="R720" s="52"/>
      <c r="S720" s="52"/>
    </row>
    <row r="721" spans="17:19" x14ac:dyDescent="0.25">
      <c r="Q721" s="51"/>
      <c r="R721" s="52"/>
      <c r="S721" s="52"/>
    </row>
    <row r="722" spans="17:19" x14ac:dyDescent="0.25">
      <c r="Q722" s="51"/>
      <c r="R722" s="52"/>
      <c r="S722" s="52"/>
    </row>
    <row r="723" spans="17:19" x14ac:dyDescent="0.25">
      <c r="Q723" s="51"/>
      <c r="R723" s="52"/>
      <c r="S723" s="52"/>
    </row>
    <row r="724" spans="17:19" x14ac:dyDescent="0.25">
      <c r="Q724" s="51"/>
      <c r="R724" s="52"/>
      <c r="S724" s="52"/>
    </row>
    <row r="725" spans="17:19" x14ac:dyDescent="0.25">
      <c r="Q725" s="55"/>
      <c r="R725" s="56"/>
      <c r="S725" s="56"/>
    </row>
    <row r="726" spans="17:19" x14ac:dyDescent="0.25">
      <c r="Q726" s="51"/>
      <c r="R726" s="52"/>
      <c r="S726" s="52"/>
    </row>
    <row r="727" spans="17:19" x14ac:dyDescent="0.25">
      <c r="Q727" s="51"/>
      <c r="R727" s="52"/>
      <c r="S727" s="52"/>
    </row>
    <row r="728" spans="17:19" x14ac:dyDescent="0.25">
      <c r="Q728" s="51"/>
      <c r="R728" s="52"/>
      <c r="S728" s="52"/>
    </row>
    <row r="729" spans="17:19" x14ac:dyDescent="0.25">
      <c r="Q729" s="51"/>
      <c r="R729" s="52"/>
      <c r="S729" s="52"/>
    </row>
    <row r="730" spans="17:19" x14ac:dyDescent="0.25">
      <c r="Q730" s="51"/>
      <c r="R730" s="52"/>
      <c r="S730" s="52"/>
    </row>
    <row r="731" spans="17:19" x14ac:dyDescent="0.25">
      <c r="Q731" s="51"/>
      <c r="R731" s="52"/>
      <c r="S731" s="52"/>
    </row>
    <row r="732" spans="17:19" x14ac:dyDescent="0.25">
      <c r="Q732" s="51"/>
      <c r="R732" s="52"/>
      <c r="S732" s="52"/>
    </row>
    <row r="733" spans="17:19" x14ac:dyDescent="0.25">
      <c r="Q733" s="51"/>
      <c r="R733" s="52"/>
      <c r="S733" s="52"/>
    </row>
    <row r="734" spans="17:19" x14ac:dyDescent="0.25">
      <c r="Q734" s="51"/>
      <c r="R734" s="52"/>
      <c r="S734" s="52"/>
    </row>
    <row r="735" spans="17:19" x14ac:dyDescent="0.25">
      <c r="Q735" s="51"/>
      <c r="R735" s="52"/>
      <c r="S735" s="52"/>
    </row>
    <row r="736" spans="17:19" x14ac:dyDescent="0.25">
      <c r="Q736" s="51"/>
      <c r="R736" s="52"/>
      <c r="S736" s="52"/>
    </row>
    <row r="737" spans="17:19" x14ac:dyDescent="0.25">
      <c r="Q737" s="51"/>
      <c r="R737" s="52"/>
      <c r="S737" s="52"/>
    </row>
    <row r="738" spans="17:19" x14ac:dyDescent="0.25">
      <c r="Q738" s="51"/>
      <c r="R738" s="52"/>
      <c r="S738" s="52"/>
    </row>
    <row r="739" spans="17:19" ht="14.5" x14ac:dyDescent="0.35">
      <c r="Q739" s="162"/>
      <c r="R739" s="162"/>
      <c r="S739" s="162"/>
    </row>
    <row r="740" spans="17:19" x14ac:dyDescent="0.25">
      <c r="Q740" s="51"/>
      <c r="R740" s="52"/>
      <c r="S740" s="52"/>
    </row>
    <row r="741" spans="17:19" x14ac:dyDescent="0.25">
      <c r="Q741" s="51"/>
      <c r="R741" s="52"/>
      <c r="S741" s="52"/>
    </row>
    <row r="742" spans="17:19" x14ac:dyDescent="0.25">
      <c r="Q742" s="51"/>
      <c r="R742" s="52"/>
      <c r="S742" s="52"/>
    </row>
    <row r="743" spans="17:19" x14ac:dyDescent="0.25">
      <c r="Q743" s="51"/>
      <c r="R743" s="52"/>
      <c r="S743" s="52"/>
    </row>
    <row r="744" spans="17:19" ht="14.5" x14ac:dyDescent="0.35">
      <c r="Q744" s="162"/>
      <c r="R744" s="162"/>
      <c r="S744" s="162"/>
    </row>
    <row r="745" spans="17:19" x14ac:dyDescent="0.25">
      <c r="Q745" s="51"/>
      <c r="R745" s="52"/>
      <c r="S745" s="52"/>
    </row>
    <row r="746" spans="17:19" x14ac:dyDescent="0.25">
      <c r="Q746" s="51"/>
      <c r="R746" s="52"/>
      <c r="S746" s="52"/>
    </row>
    <row r="747" spans="17:19" x14ac:dyDescent="0.25">
      <c r="Q747" s="51"/>
      <c r="R747" s="52"/>
      <c r="S747" s="52"/>
    </row>
    <row r="748" spans="17:19" ht="14.5" x14ac:dyDescent="0.35">
      <c r="Q748" s="54"/>
      <c r="R748" s="54"/>
      <c r="S748" s="54"/>
    </row>
  </sheetData>
  <autoFilter ref="A1:Z397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BL22"/>
  <sheetViews>
    <sheetView workbookViewId="0">
      <selection activeCell="A26" sqref="A25:A26"/>
    </sheetView>
  </sheetViews>
  <sheetFormatPr baseColWidth="10" defaultRowHeight="12.5" x14ac:dyDescent="0.25"/>
  <cols>
    <col min="1" max="1" width="46.54296875" customWidth="1"/>
    <col min="2" max="2" width="17.7265625" style="11" customWidth="1"/>
    <col min="3" max="3" width="18.54296875" style="11" customWidth="1"/>
    <col min="4" max="4" width="27.54296875" style="11" customWidth="1"/>
    <col min="5" max="5" width="20.1796875" style="11" customWidth="1"/>
    <col min="6" max="6" width="34.54296875" style="64" customWidth="1"/>
  </cols>
  <sheetData>
    <row r="1" spans="1:64" s="4" customFormat="1" ht="13" x14ac:dyDescent="0.3">
      <c r="A1" s="114" t="s">
        <v>982</v>
      </c>
      <c r="B1" s="72" t="s">
        <v>972</v>
      </c>
      <c r="C1" s="72" t="s">
        <v>971</v>
      </c>
      <c r="D1" s="73" t="s">
        <v>973</v>
      </c>
      <c r="E1" s="73" t="s">
        <v>974</v>
      </c>
      <c r="F1" s="74" t="s">
        <v>983</v>
      </c>
      <c r="G1" s="63"/>
      <c r="H1" s="6"/>
      <c r="R1" s="6"/>
      <c r="S1" s="6"/>
      <c r="T1" s="6"/>
      <c r="U1" s="6"/>
      <c r="V1" s="6"/>
      <c r="W1" s="6"/>
      <c r="BH1" s="5"/>
      <c r="BI1" s="5"/>
      <c r="BJ1" s="5"/>
      <c r="BK1" s="5"/>
      <c r="BL1" s="5"/>
    </row>
    <row r="2" spans="1:64" x14ac:dyDescent="0.25">
      <c r="A2" s="115" t="s">
        <v>905</v>
      </c>
      <c r="B2" s="75">
        <v>3770</v>
      </c>
      <c r="C2" s="75">
        <v>3770</v>
      </c>
      <c r="D2" s="75">
        <v>6786.9578000000001</v>
      </c>
      <c r="E2" s="75">
        <v>13860.088383</v>
      </c>
      <c r="F2" s="76">
        <v>10.539923954372624</v>
      </c>
    </row>
    <row r="3" spans="1:64" x14ac:dyDescent="0.25">
      <c r="A3" s="116" t="s">
        <v>904</v>
      </c>
      <c r="B3" s="86">
        <v>441480</v>
      </c>
      <c r="C3" s="87" t="s">
        <v>975</v>
      </c>
      <c r="D3" s="86">
        <v>7550.389326155002</v>
      </c>
      <c r="E3" s="86">
        <v>7734.3463944380064</v>
      </c>
      <c r="F3" s="88">
        <v>5.8832457427495477</v>
      </c>
    </row>
    <row r="4" spans="1:64" x14ac:dyDescent="0.25">
      <c r="A4" s="117" t="s">
        <v>339</v>
      </c>
      <c r="B4" s="82">
        <v>476</v>
      </c>
      <c r="C4" s="82">
        <v>651</v>
      </c>
      <c r="D4" s="82">
        <v>229.06063</v>
      </c>
      <c r="E4" s="82">
        <v>641.18362626945338</v>
      </c>
      <c r="F4" s="83">
        <v>0.48772587199911377</v>
      </c>
    </row>
    <row r="5" spans="1:64" x14ac:dyDescent="0.25">
      <c r="A5" s="118" t="s">
        <v>340</v>
      </c>
      <c r="B5" s="77">
        <v>1421</v>
      </c>
      <c r="C5" s="77">
        <v>2255</v>
      </c>
      <c r="D5" s="77">
        <v>1086.798031</v>
      </c>
      <c r="E5" s="77">
        <v>6431.6707474580007</v>
      </c>
      <c r="F5" s="78">
        <v>4.8923461161450277</v>
      </c>
    </row>
    <row r="6" spans="1:64" x14ac:dyDescent="0.25">
      <c r="A6" s="119" t="s">
        <v>337</v>
      </c>
      <c r="B6" s="84">
        <v>44</v>
      </c>
      <c r="C6" s="84">
        <v>71</v>
      </c>
      <c r="D6" s="84">
        <v>31.613</v>
      </c>
      <c r="E6" s="84">
        <v>77.700818000000012</v>
      </c>
      <c r="F6" s="85">
        <v>5.9104284110599849E-2</v>
      </c>
    </row>
    <row r="7" spans="1:64" x14ac:dyDescent="0.25">
      <c r="A7" s="120" t="s">
        <v>933</v>
      </c>
      <c r="B7" s="42">
        <v>277</v>
      </c>
      <c r="C7" s="347">
        <v>339</v>
      </c>
      <c r="D7" s="42">
        <v>194.90337700000001</v>
      </c>
      <c r="E7" s="42">
        <v>432.18619000000001</v>
      </c>
      <c r="F7" s="89">
        <v>0.32541752717625161</v>
      </c>
    </row>
    <row r="8" spans="1:64" x14ac:dyDescent="0.25">
      <c r="A8" s="113" t="s">
        <v>976</v>
      </c>
      <c r="B8" s="80">
        <v>21</v>
      </c>
      <c r="C8" s="80">
        <v>28</v>
      </c>
      <c r="D8" s="80">
        <v>547.71</v>
      </c>
      <c r="E8" s="80">
        <v>2958</v>
      </c>
      <c r="F8" s="81">
        <v>2.2000000000000002</v>
      </c>
    </row>
    <row r="9" spans="1:64" x14ac:dyDescent="0.25">
      <c r="A9" s="65" t="s">
        <v>338</v>
      </c>
      <c r="B9" s="84">
        <v>38</v>
      </c>
      <c r="C9" s="84">
        <v>94</v>
      </c>
      <c r="D9" s="84">
        <v>146.01</v>
      </c>
      <c r="E9" s="84">
        <v>507.20988699999998</v>
      </c>
      <c r="F9" s="85">
        <v>0.38581675246910835</v>
      </c>
    </row>
    <row r="10" spans="1:64" x14ac:dyDescent="0.25">
      <c r="A10" s="66" t="s">
        <v>977</v>
      </c>
      <c r="B10" s="42">
        <v>15</v>
      </c>
      <c r="C10" s="42">
        <v>38</v>
      </c>
      <c r="D10" s="42">
        <v>6285.5680000000002</v>
      </c>
      <c r="E10" s="91" t="s">
        <v>975</v>
      </c>
      <c r="F10" s="92" t="s">
        <v>975</v>
      </c>
    </row>
    <row r="11" spans="1:64" x14ac:dyDescent="0.25">
      <c r="A11" s="67" t="s">
        <v>978</v>
      </c>
      <c r="B11" s="90">
        <v>10</v>
      </c>
      <c r="C11" s="90">
        <v>21</v>
      </c>
      <c r="D11" s="90">
        <v>9110.0400000000009</v>
      </c>
      <c r="E11" s="93" t="s">
        <v>975</v>
      </c>
      <c r="F11" s="94" t="s">
        <v>975</v>
      </c>
    </row>
    <row r="12" spans="1:64" x14ac:dyDescent="0.25">
      <c r="A12" s="70" t="s">
        <v>979</v>
      </c>
      <c r="B12" s="95">
        <v>60</v>
      </c>
      <c r="C12" s="95">
        <v>140</v>
      </c>
      <c r="D12" s="95">
        <v>9779.0475000000006</v>
      </c>
      <c r="E12" s="95" t="s">
        <v>975</v>
      </c>
      <c r="F12" s="96" t="s">
        <v>975</v>
      </c>
    </row>
    <row r="13" spans="1:64" x14ac:dyDescent="0.25">
      <c r="A13" s="68" t="s">
        <v>980</v>
      </c>
      <c r="B13" s="42">
        <v>12</v>
      </c>
      <c r="C13" s="42">
        <v>19</v>
      </c>
      <c r="D13" s="42">
        <v>706.42899999999997</v>
      </c>
      <c r="E13" s="91" t="s">
        <v>975</v>
      </c>
      <c r="F13" s="92" t="s">
        <v>975</v>
      </c>
    </row>
    <row r="14" spans="1:64" x14ac:dyDescent="0.25">
      <c r="A14" s="69" t="s">
        <v>981</v>
      </c>
      <c r="B14" s="79">
        <v>9</v>
      </c>
      <c r="C14" s="79">
        <v>18</v>
      </c>
      <c r="D14" s="79">
        <v>1560.6859999999999</v>
      </c>
      <c r="E14" s="97" t="s">
        <v>975</v>
      </c>
      <c r="F14" s="98" t="s">
        <v>975</v>
      </c>
    </row>
    <row r="16" spans="1:64" ht="13" x14ac:dyDescent="0.3">
      <c r="A16" s="99" t="s">
        <v>996</v>
      </c>
      <c r="B16" s="102">
        <f>B2+B3+B4+B5+B6+B9+B7</f>
        <v>447506</v>
      </c>
      <c r="C16" s="102" t="s">
        <v>975</v>
      </c>
      <c r="D16" s="102">
        <f>D2+D3+D4+D5+D6+D9+D7</f>
        <v>16025.732164155002</v>
      </c>
      <c r="E16" s="102">
        <f>E2+E3+E4+E5+E6+E9+E7</f>
        <v>29684.386046165462</v>
      </c>
      <c r="F16" s="345">
        <f>F2+F3+F4+F5+F6+F9+F7</f>
        <v>22.573580249022271</v>
      </c>
    </row>
    <row r="17" spans="1:57" ht="13" x14ac:dyDescent="0.3">
      <c r="A17" s="100" t="s">
        <v>995</v>
      </c>
      <c r="B17" s="103">
        <f>B5+B6+B7+B8</f>
        <v>1763</v>
      </c>
      <c r="C17" s="103">
        <f>C5+C6+C7+C8</f>
        <v>2693</v>
      </c>
      <c r="D17" s="103">
        <f>D5+D6+D7+D8</f>
        <v>1861.0244080000002</v>
      </c>
      <c r="E17" s="103">
        <f>E5+E6+E7+(E8/2)</f>
        <v>8420.5577554580013</v>
      </c>
      <c r="F17" s="104">
        <v>6.7</v>
      </c>
    </row>
    <row r="18" spans="1:57" ht="13" x14ac:dyDescent="0.3">
      <c r="A18" s="101" t="s">
        <v>988</v>
      </c>
      <c r="B18" s="105">
        <f>B10+B11+B12+B13+B14</f>
        <v>106</v>
      </c>
      <c r="C18" s="105">
        <f>C10+C11+C12+C13+C14</f>
        <v>236</v>
      </c>
      <c r="D18" s="105">
        <f>D10+D11+D12+D13+D14</f>
        <v>27441.770500000002</v>
      </c>
      <c r="E18" s="105" t="s">
        <v>975</v>
      </c>
      <c r="F18" s="106" t="s">
        <v>975</v>
      </c>
    </row>
    <row r="19" spans="1:57" s="1" customFormat="1" ht="14.5" x14ac:dyDescent="0.35">
      <c r="A19" s="110" t="s">
        <v>984</v>
      </c>
      <c r="B19" s="111">
        <f>SUM(B2:B14)</f>
        <v>447633</v>
      </c>
      <c r="C19" s="111" t="s">
        <v>975</v>
      </c>
      <c r="D19" s="111">
        <f>SUM(D2:D14)</f>
        <v>44015.212664154998</v>
      </c>
      <c r="E19" s="111" t="s">
        <v>975</v>
      </c>
      <c r="F19" s="112">
        <v>100</v>
      </c>
      <c r="G19" s="12"/>
      <c r="H19" s="8"/>
      <c r="I19" s="9"/>
      <c r="J19" s="3"/>
      <c r="K19" s="3"/>
      <c r="L19" s="3"/>
      <c r="M19" s="3"/>
      <c r="N19" s="3"/>
      <c r="O19" s="3"/>
      <c r="R19" s="2"/>
      <c r="S19" s="2"/>
      <c r="T19" s="2"/>
      <c r="U19" s="2"/>
      <c r="V19" s="8"/>
      <c r="W19" s="8"/>
      <c r="X19" s="3"/>
      <c r="Y19" s="3"/>
      <c r="Z19" s="3"/>
      <c r="AA19" s="3"/>
      <c r="BB19" s="3"/>
      <c r="BC19" s="3"/>
      <c r="BD19" s="3"/>
      <c r="BE19" s="3"/>
    </row>
    <row r="21" spans="1:57" x14ac:dyDescent="0.25">
      <c r="A21" s="107" t="s">
        <v>997</v>
      </c>
    </row>
    <row r="22" spans="1:57" x14ac:dyDescent="0.25">
      <c r="A22" s="107" t="s">
        <v>985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K6"/>
  <sheetViews>
    <sheetView zoomScale="80" zoomScaleNormal="80" workbookViewId="0">
      <selection activeCell="Y2" sqref="Y2"/>
    </sheetView>
  </sheetViews>
  <sheetFormatPr baseColWidth="10" defaultColWidth="11.453125" defaultRowHeight="12.5" x14ac:dyDescent="0.25"/>
  <cols>
    <col min="1" max="1" width="19.26953125" style="246" customWidth="1"/>
    <col min="2" max="2" width="23.81640625" style="246" customWidth="1"/>
    <col min="3" max="3" width="25.1796875" style="246" customWidth="1"/>
    <col min="4" max="4" width="25.453125" style="246" customWidth="1"/>
    <col min="5" max="8" width="22" style="246" customWidth="1"/>
    <col min="9" max="12" width="21.81640625" style="246" customWidth="1"/>
    <col min="13" max="13" width="23.1796875" style="246" customWidth="1"/>
    <col min="14" max="14" width="24.1796875" style="246" customWidth="1"/>
    <col min="15" max="15" width="24.26953125" style="246" customWidth="1"/>
    <col min="16" max="19" width="21.26953125" style="246" customWidth="1"/>
    <col min="20" max="20" width="24" style="246" customWidth="1"/>
    <col min="21" max="21" width="22.26953125" style="246" customWidth="1"/>
    <col min="22" max="26" width="19.81640625" style="246" customWidth="1"/>
    <col min="27" max="27" width="21.54296875" style="246" customWidth="1"/>
    <col min="28" max="41" width="17.1796875" style="246" customWidth="1"/>
    <col min="42" max="43" width="14" style="246" customWidth="1"/>
    <col min="44" max="45" width="24.81640625" style="246" customWidth="1"/>
    <col min="46" max="46" width="25.453125" style="246" customWidth="1"/>
    <col min="47" max="47" width="25.1796875" style="246" customWidth="1"/>
    <col min="48" max="48" width="23.7265625" style="246" customWidth="1"/>
    <col min="49" max="49" width="20.54296875" style="246" customWidth="1"/>
    <col min="50" max="50" width="23.1796875" style="246" customWidth="1"/>
    <col min="51" max="51" width="24" style="246" customWidth="1"/>
    <col min="52" max="52" width="23.453125" style="246" customWidth="1"/>
    <col min="53" max="53" width="25.453125" style="246" customWidth="1"/>
    <col min="54" max="55" width="19.81640625" style="246" customWidth="1"/>
    <col min="56" max="56" width="21.453125" style="246" customWidth="1"/>
    <col min="57" max="57" width="17.81640625" style="246" customWidth="1"/>
    <col min="58" max="16384" width="11.453125" style="246"/>
  </cols>
  <sheetData>
    <row r="1" spans="1:63" s="248" customFormat="1" x14ac:dyDescent="0.25">
      <c r="A1" s="20" t="s">
        <v>343</v>
      </c>
      <c r="B1" s="14" t="s">
        <v>870</v>
      </c>
      <c r="C1" s="14" t="s">
        <v>1001</v>
      </c>
      <c r="D1" s="14" t="s">
        <v>1000</v>
      </c>
      <c r="E1" s="250" t="s">
        <v>912</v>
      </c>
      <c r="F1" s="250" t="s">
        <v>936</v>
      </c>
      <c r="G1" s="207" t="s">
        <v>889</v>
      </c>
      <c r="H1" s="207" t="s">
        <v>875</v>
      </c>
      <c r="I1" s="207" t="s">
        <v>924</v>
      </c>
      <c r="J1" s="207" t="s">
        <v>874</v>
      </c>
      <c r="K1" s="212" t="s">
        <v>907</v>
      </c>
      <c r="L1" s="212" t="s">
        <v>936</v>
      </c>
      <c r="M1" s="214" t="s">
        <v>890</v>
      </c>
      <c r="N1" s="214" t="s">
        <v>886</v>
      </c>
      <c r="O1" s="214" t="s">
        <v>925</v>
      </c>
      <c r="P1" s="214" t="s">
        <v>876</v>
      </c>
      <c r="Q1" s="208" t="s">
        <v>909</v>
      </c>
      <c r="R1" s="208" t="s">
        <v>938</v>
      </c>
      <c r="S1" s="211" t="s">
        <v>893</v>
      </c>
      <c r="T1" s="211" t="s">
        <v>891</v>
      </c>
      <c r="U1" s="211" t="s">
        <v>926</v>
      </c>
      <c r="V1" s="211" t="s">
        <v>877</v>
      </c>
      <c r="W1" s="251" t="s">
        <v>908</v>
      </c>
      <c r="X1" s="251" t="s">
        <v>954</v>
      </c>
      <c r="Y1" s="252" t="s">
        <v>892</v>
      </c>
      <c r="Z1" s="252" t="s">
        <v>896</v>
      </c>
      <c r="AA1" s="252" t="s">
        <v>927</v>
      </c>
      <c r="AB1" s="252" t="s">
        <v>878</v>
      </c>
      <c r="AC1" s="216" t="s">
        <v>940</v>
      </c>
      <c r="AD1" s="216" t="s">
        <v>941</v>
      </c>
      <c r="AE1" s="216" t="s">
        <v>942</v>
      </c>
      <c r="AF1" s="216" t="s">
        <v>949</v>
      </c>
      <c r="AG1" s="216" t="s">
        <v>943</v>
      </c>
      <c r="AH1" s="216" t="s">
        <v>944</v>
      </c>
      <c r="AI1" s="216" t="s">
        <v>945</v>
      </c>
      <c r="AJ1" s="216" t="s">
        <v>946</v>
      </c>
      <c r="AK1" s="216" t="s">
        <v>950</v>
      </c>
      <c r="AL1" s="216" t="s">
        <v>947</v>
      </c>
      <c r="AM1" s="216" t="s">
        <v>910</v>
      </c>
      <c r="AN1" s="219" t="s">
        <v>895</v>
      </c>
      <c r="AO1" s="218" t="s">
        <v>885</v>
      </c>
      <c r="AP1" s="219" t="s">
        <v>928</v>
      </c>
      <c r="AQ1" s="219" t="s">
        <v>879</v>
      </c>
      <c r="AR1" s="253" t="s">
        <v>911</v>
      </c>
      <c r="AS1" s="253" t="s">
        <v>951</v>
      </c>
      <c r="AT1" s="254" t="s">
        <v>894</v>
      </c>
      <c r="AU1" s="254" t="s">
        <v>903</v>
      </c>
      <c r="AV1" s="254" t="s">
        <v>929</v>
      </c>
      <c r="AW1" s="254" t="s">
        <v>880</v>
      </c>
      <c r="AX1" s="220" t="s">
        <v>913</v>
      </c>
      <c r="AY1" s="220" t="s">
        <v>900</v>
      </c>
      <c r="AZ1" s="220" t="s">
        <v>901</v>
      </c>
      <c r="BA1" s="220" t="s">
        <v>930</v>
      </c>
      <c r="BB1" s="220" t="s">
        <v>881</v>
      </c>
      <c r="BC1" s="349" t="s">
        <v>915</v>
      </c>
      <c r="BD1" s="282" t="s">
        <v>882</v>
      </c>
      <c r="BE1" s="282" t="s">
        <v>883</v>
      </c>
      <c r="BF1" s="282" t="s">
        <v>884</v>
      </c>
      <c r="BG1" s="28"/>
      <c r="BH1" s="28"/>
      <c r="BI1" s="28"/>
      <c r="BJ1" s="28"/>
      <c r="BK1" s="28"/>
    </row>
    <row r="2" spans="1:63" ht="14.5" x14ac:dyDescent="0.35">
      <c r="A2" s="41" t="s">
        <v>872</v>
      </c>
      <c r="B2" s="246" t="s">
        <v>871</v>
      </c>
      <c r="C2" s="341">
        <v>18139116</v>
      </c>
      <c r="D2" s="246">
        <v>131463.9356</v>
      </c>
      <c r="E2" s="246">
        <v>1421</v>
      </c>
      <c r="F2" s="246">
        <v>2255</v>
      </c>
      <c r="G2" s="246">
        <v>1086798.031</v>
      </c>
      <c r="H2" s="255">
        <v>1086.798031</v>
      </c>
      <c r="I2" s="246">
        <v>6431.6707474580007</v>
      </c>
      <c r="J2" s="247">
        <v>4.8923461161450277</v>
      </c>
      <c r="K2" s="246">
        <v>44</v>
      </c>
      <c r="L2" s="246">
        <v>71</v>
      </c>
      <c r="M2" s="246">
        <v>31613</v>
      </c>
      <c r="N2" s="246">
        <v>31.613</v>
      </c>
      <c r="O2" s="246">
        <v>77.700818000000012</v>
      </c>
      <c r="P2" s="247">
        <v>5.9104284110599849E-2</v>
      </c>
      <c r="Q2" s="246">
        <v>38</v>
      </c>
      <c r="R2" s="246">
        <v>94</v>
      </c>
      <c r="S2" s="246">
        <v>146010</v>
      </c>
      <c r="T2" s="246">
        <v>146.01</v>
      </c>
      <c r="U2" s="246">
        <v>507.20988699999998</v>
      </c>
      <c r="V2" s="247">
        <v>0.38581675246910835</v>
      </c>
      <c r="W2" s="246">
        <v>277</v>
      </c>
      <c r="X2" s="32">
        <v>339</v>
      </c>
      <c r="Y2" s="246">
        <v>194903.37656400001</v>
      </c>
      <c r="Z2" s="246">
        <v>194.90337700000001</v>
      </c>
      <c r="AA2" s="246">
        <v>432.18619000000001</v>
      </c>
      <c r="AB2" s="241">
        <v>0.32541752717625161</v>
      </c>
      <c r="AC2" s="32">
        <v>695</v>
      </c>
      <c r="AD2" s="32">
        <v>431745.84999999992</v>
      </c>
      <c r="AE2" s="32">
        <v>431.74585000000002</v>
      </c>
      <c r="AF2" s="32">
        <v>442.26487059331293</v>
      </c>
      <c r="AG2" s="241">
        <v>0.3</v>
      </c>
      <c r="AH2" s="32">
        <v>440785</v>
      </c>
      <c r="AI2" s="32">
        <v>7118643.4761546487</v>
      </c>
      <c r="AJ2" s="32">
        <v>7118.6434761575692</v>
      </c>
      <c r="AK2" s="32">
        <v>7292.0815238466321</v>
      </c>
      <c r="AL2" s="241">
        <v>5.5</v>
      </c>
      <c r="AM2" s="246">
        <v>441480</v>
      </c>
      <c r="AN2" s="246">
        <v>7550389.3261550022</v>
      </c>
      <c r="AO2" s="246">
        <v>7550.389326155002</v>
      </c>
      <c r="AP2" s="246">
        <v>7734.3463944380064</v>
      </c>
      <c r="AQ2" s="247">
        <v>5.8832457427495477</v>
      </c>
      <c r="AR2" s="246">
        <v>476</v>
      </c>
      <c r="AS2" s="246">
        <v>651</v>
      </c>
      <c r="AT2" s="246">
        <v>229060.63</v>
      </c>
      <c r="AU2" s="246">
        <v>229.06063</v>
      </c>
      <c r="AV2" s="246">
        <v>641.18362626945338</v>
      </c>
      <c r="AW2" s="247">
        <v>0.48772587199911377</v>
      </c>
      <c r="AX2" s="246">
        <v>3770</v>
      </c>
      <c r="AY2" s="246">
        <v>6786957.7999999998</v>
      </c>
      <c r="AZ2" s="246">
        <v>6786.9578000000001</v>
      </c>
      <c r="BA2" s="246">
        <v>13860.088383051134</v>
      </c>
      <c r="BB2" s="247">
        <v>10.542882593460966</v>
      </c>
      <c r="BC2" s="246">
        <v>447505</v>
      </c>
      <c r="BD2" s="246">
        <v>16024.540890553715</v>
      </c>
      <c r="BE2" s="246">
        <v>29680.006544574699</v>
      </c>
      <c r="BF2" s="241">
        <v>22.576538888110615</v>
      </c>
    </row>
    <row r="3" spans="1:63" x14ac:dyDescent="0.25">
      <c r="AT3" s="248"/>
    </row>
    <row r="4" spans="1:63" ht="13" x14ac:dyDescent="0.3">
      <c r="E4" s="302"/>
      <c r="F4" s="302"/>
      <c r="G4" s="302"/>
      <c r="H4" s="302"/>
      <c r="I4" s="302"/>
      <c r="J4" s="344"/>
      <c r="AL4" s="247"/>
    </row>
    <row r="5" spans="1:63" x14ac:dyDescent="0.25">
      <c r="AG5" s="247"/>
    </row>
    <row r="6" spans="1:63" ht="14.5" x14ac:dyDescent="0.35">
      <c r="M6" s="256"/>
      <c r="N6" s="256"/>
      <c r="O6" s="256"/>
      <c r="P6" s="256"/>
      <c r="Q6" s="256"/>
      <c r="R6" s="256"/>
      <c r="S6" s="256"/>
      <c r="AY6" s="257"/>
    </row>
  </sheetData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K21"/>
  <sheetViews>
    <sheetView zoomScale="80" zoomScaleNormal="80" workbookViewId="0">
      <pane xSplit="2" ySplit="1" topLeftCell="U2" activePane="bottomRight" state="frozen"/>
      <selection pane="topRight" activeCell="C1" sqref="C1"/>
      <selection pane="bottomLeft" activeCell="A2" sqref="A2"/>
      <selection pane="bottomRight" activeCell="AB15" sqref="AB15"/>
    </sheetView>
  </sheetViews>
  <sheetFormatPr baseColWidth="10" defaultColWidth="11.453125" defaultRowHeight="13" x14ac:dyDescent="0.3"/>
  <cols>
    <col min="1" max="1" width="19.7265625" style="246" customWidth="1"/>
    <col min="2" max="3" width="21" style="246" customWidth="1"/>
    <col min="4" max="8" width="22" style="246" customWidth="1"/>
    <col min="9" max="9" width="22.26953125" style="246" customWidth="1"/>
    <col min="10" max="10" width="19" style="247" customWidth="1"/>
    <col min="11" max="12" width="22.453125" style="246" customWidth="1"/>
    <col min="13" max="13" width="26" style="246" customWidth="1"/>
    <col min="14" max="14" width="24.7265625" style="246" customWidth="1"/>
    <col min="15" max="15" width="25" style="149" customWidth="1"/>
    <col min="16" max="16" width="17.453125" style="295" customWidth="1"/>
    <col min="17" max="18" width="22.453125" style="149" customWidth="1"/>
    <col min="19" max="19" width="21.26953125" style="149" customWidth="1"/>
    <col min="20" max="20" width="23" style="248" customWidth="1"/>
    <col min="21" max="21" width="22.7265625" style="248" customWidth="1"/>
    <col min="22" max="22" width="19.81640625" style="199" customWidth="1"/>
    <col min="23" max="26" width="19.81640625" style="248" customWidth="1"/>
    <col min="27" max="27" width="22.453125" style="149" customWidth="1"/>
    <col min="28" max="28" width="17.1796875" style="295" customWidth="1"/>
    <col min="29" max="37" width="17.1796875" style="149" customWidth="1"/>
    <col min="38" max="38" width="17.1796875" style="295" customWidth="1"/>
    <col min="39" max="39" width="17.1796875" style="149" customWidth="1"/>
    <col min="40" max="40" width="20.54296875" style="149" customWidth="1"/>
    <col min="41" max="41" width="18.7265625" style="248" customWidth="1"/>
    <col min="42" max="42" width="18.54296875" style="248" customWidth="1"/>
    <col min="43" max="43" width="12.1796875" style="199" customWidth="1"/>
    <col min="44" max="45" width="24.453125" style="248" customWidth="1"/>
    <col min="46" max="46" width="24.1796875" style="248" customWidth="1"/>
    <col min="47" max="47" width="24.81640625" style="248" customWidth="1"/>
    <col min="48" max="48" width="24.453125" style="149" customWidth="1"/>
    <col min="49" max="49" width="15" style="295" customWidth="1"/>
    <col min="50" max="51" width="24.54296875" style="149" customWidth="1"/>
    <col min="52" max="52" width="24.7265625" style="149" customWidth="1"/>
    <col min="53" max="53" width="19.7265625" style="248" customWidth="1"/>
    <col min="54" max="54" width="19.7265625" style="199" customWidth="1"/>
    <col min="55" max="55" width="19.7265625" style="248" customWidth="1"/>
    <col min="56" max="56" width="26.7265625" style="248" customWidth="1"/>
    <col min="57" max="57" width="25.26953125" style="246" customWidth="1"/>
    <col min="58" max="58" width="16.81640625" style="246" customWidth="1"/>
    <col min="59" max="16384" width="11.453125" style="246"/>
  </cols>
  <sheetData>
    <row r="1" spans="1:63" s="248" customFormat="1" ht="12.5" x14ac:dyDescent="0.25">
      <c r="A1" s="20" t="s">
        <v>343</v>
      </c>
      <c r="B1" s="14" t="s">
        <v>342</v>
      </c>
      <c r="C1" s="14" t="s">
        <v>1001</v>
      </c>
      <c r="D1" s="14" t="s">
        <v>1000</v>
      </c>
      <c r="E1" s="250" t="s">
        <v>906</v>
      </c>
      <c r="F1" s="250" t="s">
        <v>936</v>
      </c>
      <c r="G1" s="258" t="s">
        <v>889</v>
      </c>
      <c r="H1" s="207" t="s">
        <v>875</v>
      </c>
      <c r="I1" s="207" t="s">
        <v>924</v>
      </c>
      <c r="J1" s="235" t="s">
        <v>874</v>
      </c>
      <c r="K1" s="212" t="s">
        <v>907</v>
      </c>
      <c r="L1" s="212" t="s">
        <v>937</v>
      </c>
      <c r="M1" s="259" t="s">
        <v>890</v>
      </c>
      <c r="N1" s="214" t="s">
        <v>886</v>
      </c>
      <c r="O1" s="214" t="s">
        <v>925</v>
      </c>
      <c r="P1" s="239" t="s">
        <v>876</v>
      </c>
      <c r="Q1" s="209" t="s">
        <v>909</v>
      </c>
      <c r="R1" s="209" t="s">
        <v>938</v>
      </c>
      <c r="S1" s="211" t="s">
        <v>893</v>
      </c>
      <c r="T1" s="211" t="s">
        <v>891</v>
      </c>
      <c r="U1" s="211" t="s">
        <v>926</v>
      </c>
      <c r="V1" s="237" t="s">
        <v>877</v>
      </c>
      <c r="W1" s="251" t="s">
        <v>908</v>
      </c>
      <c r="X1" s="251" t="s">
        <v>954</v>
      </c>
      <c r="Y1" s="260" t="s">
        <v>892</v>
      </c>
      <c r="Z1" s="252" t="s">
        <v>896</v>
      </c>
      <c r="AA1" s="252" t="s">
        <v>927</v>
      </c>
      <c r="AB1" s="240" t="s">
        <v>878</v>
      </c>
      <c r="AC1" s="216" t="s">
        <v>940</v>
      </c>
      <c r="AD1" s="216" t="s">
        <v>941</v>
      </c>
      <c r="AE1" s="216" t="s">
        <v>942</v>
      </c>
      <c r="AF1" s="216" t="s">
        <v>949</v>
      </c>
      <c r="AG1" s="216" t="s">
        <v>943</v>
      </c>
      <c r="AH1" s="216" t="s">
        <v>944</v>
      </c>
      <c r="AI1" s="216" t="s">
        <v>945</v>
      </c>
      <c r="AJ1" s="216" t="s">
        <v>946</v>
      </c>
      <c r="AK1" s="216" t="s">
        <v>950</v>
      </c>
      <c r="AL1" s="204" t="s">
        <v>947</v>
      </c>
      <c r="AM1" s="216" t="s">
        <v>910</v>
      </c>
      <c r="AN1" s="261" t="s">
        <v>953</v>
      </c>
      <c r="AO1" s="218" t="s">
        <v>952</v>
      </c>
      <c r="AP1" s="219" t="s">
        <v>928</v>
      </c>
      <c r="AQ1" s="242" t="s">
        <v>879</v>
      </c>
      <c r="AR1" s="253" t="s">
        <v>911</v>
      </c>
      <c r="AS1" s="253" t="s">
        <v>951</v>
      </c>
      <c r="AT1" s="262" t="s">
        <v>894</v>
      </c>
      <c r="AU1" s="254" t="s">
        <v>903</v>
      </c>
      <c r="AV1" s="254" t="s">
        <v>929</v>
      </c>
      <c r="AW1" s="299" t="s">
        <v>880</v>
      </c>
      <c r="AX1" s="220" t="s">
        <v>913</v>
      </c>
      <c r="AY1" s="222" t="s">
        <v>900</v>
      </c>
      <c r="AZ1" s="222" t="s">
        <v>901</v>
      </c>
      <c r="BA1" s="222" t="s">
        <v>930</v>
      </c>
      <c r="BB1" s="243" t="s">
        <v>881</v>
      </c>
      <c r="BC1" s="27" t="s">
        <v>914</v>
      </c>
      <c r="BD1" s="27" t="s">
        <v>902</v>
      </c>
      <c r="BE1" s="27" t="s">
        <v>931</v>
      </c>
      <c r="BF1" s="27" t="s">
        <v>884</v>
      </c>
      <c r="BG1" s="28"/>
      <c r="BH1" s="28"/>
      <c r="BI1" s="28"/>
      <c r="BJ1" s="28"/>
      <c r="BK1" s="28"/>
    </row>
    <row r="2" spans="1:63" s="32" customFormat="1" ht="14.5" x14ac:dyDescent="0.35">
      <c r="A2" s="41" t="s">
        <v>741</v>
      </c>
      <c r="B2" s="29" t="s">
        <v>777</v>
      </c>
      <c r="C2" s="342">
        <v>5261157</v>
      </c>
      <c r="D2" s="11">
        <v>38130.436181646844</v>
      </c>
      <c r="E2" s="166">
        <v>239</v>
      </c>
      <c r="F2" s="166">
        <v>343</v>
      </c>
      <c r="G2" s="166">
        <v>154591.31099999999</v>
      </c>
      <c r="H2" s="167">
        <v>154.59131100000002</v>
      </c>
      <c r="I2" s="166">
        <v>914.87137849800024</v>
      </c>
      <c r="J2" s="293">
        <v>2.72</v>
      </c>
      <c r="K2" s="168">
        <v>7</v>
      </c>
      <c r="L2" s="168">
        <v>10</v>
      </c>
      <c r="M2" s="168">
        <v>3495</v>
      </c>
      <c r="N2" s="169">
        <v>3.4950000000000001</v>
      </c>
      <c r="O2" s="168">
        <v>8.2167449999999995</v>
      </c>
      <c r="P2" s="294">
        <v>2.1549045389506794E-2</v>
      </c>
      <c r="Q2" s="170">
        <v>10</v>
      </c>
      <c r="R2" s="170">
        <v>16</v>
      </c>
      <c r="S2" s="170">
        <v>20750</v>
      </c>
      <c r="T2" s="171">
        <v>20.75</v>
      </c>
      <c r="U2" s="170">
        <v>106.97485500000001</v>
      </c>
      <c r="V2" s="238">
        <v>0.28054978047035756</v>
      </c>
      <c r="W2" s="144">
        <v>50</v>
      </c>
      <c r="X2" s="348">
        <v>67</v>
      </c>
      <c r="Y2" s="144">
        <v>69765.668421459297</v>
      </c>
      <c r="Z2" s="144">
        <v>69.765668421459267</v>
      </c>
      <c r="AA2" s="172">
        <v>138.7046909787</v>
      </c>
      <c r="AB2" s="296">
        <v>0.36725968885035659</v>
      </c>
      <c r="AC2" s="128">
        <v>76</v>
      </c>
      <c r="AD2" s="128">
        <v>53333.749999999993</v>
      </c>
      <c r="AE2" s="128">
        <v>53.333750000000002</v>
      </c>
      <c r="AF2" s="128">
        <v>54.633169124859286</v>
      </c>
      <c r="AG2" s="297">
        <v>0.1</v>
      </c>
      <c r="AH2" s="128">
        <v>81091</v>
      </c>
      <c r="AI2" s="128">
        <v>1338124.6602000874</v>
      </c>
      <c r="AJ2" s="128">
        <v>1338.1246602002425</v>
      </c>
      <c r="AK2" s="128">
        <v>1370.7266200269289</v>
      </c>
      <c r="AL2" s="297">
        <v>3.5948359297465751</v>
      </c>
      <c r="AM2" s="128">
        <v>81166</v>
      </c>
      <c r="AN2" s="128">
        <v>1391454.0002000004</v>
      </c>
      <c r="AO2" s="173">
        <v>1391.4540002000003</v>
      </c>
      <c r="AP2" s="128">
        <v>1425.3552717067255</v>
      </c>
      <c r="AQ2" s="297">
        <v>3.7381037681199816</v>
      </c>
      <c r="AR2" s="174">
        <v>28</v>
      </c>
      <c r="AS2" s="174">
        <v>35</v>
      </c>
      <c r="AT2" s="174">
        <v>32247.200000000001</v>
      </c>
      <c r="AU2" s="175">
        <v>32.247199999999999</v>
      </c>
      <c r="AV2" s="174">
        <v>88.716747339998989</v>
      </c>
      <c r="AW2" s="300">
        <v>0.23266648961833966</v>
      </c>
      <c r="AX2" s="176">
        <v>415</v>
      </c>
      <c r="AY2" s="176">
        <v>733212.7</v>
      </c>
      <c r="AZ2" s="176">
        <v>733.21269999999993</v>
      </c>
      <c r="BA2" s="176">
        <v>1369.3478744440831</v>
      </c>
      <c r="BB2" s="298">
        <v>3.5912200634704128</v>
      </c>
      <c r="BC2" s="60">
        <v>81914</v>
      </c>
      <c r="BD2" s="60">
        <v>2404.273252957511</v>
      </c>
      <c r="BE2" s="60">
        <v>4053.5205932668077</v>
      </c>
      <c r="BF2" s="60">
        <v>10.630669352840687</v>
      </c>
    </row>
    <row r="3" spans="1:63" ht="14.5" x14ac:dyDescent="0.35">
      <c r="A3" s="41" t="s">
        <v>742</v>
      </c>
      <c r="B3" s="29" t="s">
        <v>778</v>
      </c>
      <c r="C3" s="342">
        <v>4527594</v>
      </c>
      <c r="D3" s="11">
        <v>32813.910338240647</v>
      </c>
      <c r="E3" s="166">
        <v>171</v>
      </c>
      <c r="F3" s="166">
        <v>225</v>
      </c>
      <c r="G3" s="166">
        <v>93170.400000000009</v>
      </c>
      <c r="H3" s="167">
        <v>93.170400000000043</v>
      </c>
      <c r="I3" s="166">
        <v>551.38242719999994</v>
      </c>
      <c r="J3" s="293">
        <v>1.77</v>
      </c>
      <c r="K3" s="168">
        <v>9</v>
      </c>
      <c r="L3" s="168">
        <v>16</v>
      </c>
      <c r="M3" s="168">
        <v>11210</v>
      </c>
      <c r="N3" s="169">
        <v>11.21</v>
      </c>
      <c r="O3" s="168">
        <v>26.354710000000001</v>
      </c>
      <c r="P3" s="294">
        <v>8.0315664083736985E-2</v>
      </c>
      <c r="Q3" s="170">
        <v>0</v>
      </c>
      <c r="R3" s="170">
        <v>0</v>
      </c>
      <c r="S3" s="170">
        <v>0</v>
      </c>
      <c r="T3" s="171">
        <v>0</v>
      </c>
      <c r="U3" s="170">
        <v>0</v>
      </c>
      <c r="V3" s="238">
        <v>0</v>
      </c>
      <c r="W3" s="144">
        <v>82</v>
      </c>
      <c r="X3" s="348">
        <v>92</v>
      </c>
      <c r="Y3" s="144">
        <v>30094.643626609442</v>
      </c>
      <c r="Z3" s="144">
        <v>30.094643626609439</v>
      </c>
      <c r="AA3" s="172">
        <v>90.093538794000025</v>
      </c>
      <c r="AB3" s="296">
        <v>0.27674223695879363</v>
      </c>
      <c r="AC3" s="128">
        <v>101</v>
      </c>
      <c r="AD3" s="128">
        <v>114682.26000000001</v>
      </c>
      <c r="AE3" s="128">
        <v>114.68226000000003</v>
      </c>
      <c r="AF3" s="128">
        <v>117.47636920713583</v>
      </c>
      <c r="AG3" s="297">
        <v>0.4</v>
      </c>
      <c r="AH3" s="128">
        <v>97227</v>
      </c>
      <c r="AI3" s="128">
        <v>1269531.4139950566</v>
      </c>
      <c r="AJ3" s="128">
        <v>1269.5314139952732</v>
      </c>
      <c r="AK3" s="128">
        <v>1300.4621735790265</v>
      </c>
      <c r="AL3" s="297">
        <v>3.9631429481401823</v>
      </c>
      <c r="AM3" s="128">
        <v>97329</v>
      </c>
      <c r="AN3" s="128">
        <v>1384218.0839950005</v>
      </c>
      <c r="AO3" s="173">
        <v>1384.2180839950004</v>
      </c>
      <c r="AP3" s="128">
        <v>1417.9430602308562</v>
      </c>
      <c r="AQ3" s="297">
        <v>4.3211645476412937</v>
      </c>
      <c r="AR3" s="174">
        <v>67</v>
      </c>
      <c r="AS3" s="174">
        <v>86</v>
      </c>
      <c r="AT3" s="174">
        <v>64597.15</v>
      </c>
      <c r="AU3" s="175">
        <v>64.597149999999999</v>
      </c>
      <c r="AV3" s="174">
        <v>131.608204599999</v>
      </c>
      <c r="AW3" s="300">
        <v>0.40107443228619283</v>
      </c>
      <c r="AX3" s="176">
        <v>680</v>
      </c>
      <c r="AY3" s="176">
        <v>1412800.6</v>
      </c>
      <c r="AZ3" s="176">
        <v>1412.8005999999993</v>
      </c>
      <c r="BA3" s="176">
        <v>2975.9124288502612</v>
      </c>
      <c r="BB3" s="298">
        <v>9.069057598363079</v>
      </c>
      <c r="BC3" s="60">
        <v>98338</v>
      </c>
      <c r="BD3" s="60">
        <v>2996.2383568962873</v>
      </c>
      <c r="BE3" s="60">
        <v>5194.0107803848168</v>
      </c>
      <c r="BF3" s="60">
        <v>15.828685843429716</v>
      </c>
    </row>
    <row r="4" spans="1:63" ht="14.5" x14ac:dyDescent="0.35">
      <c r="A4" s="41" t="s">
        <v>743</v>
      </c>
      <c r="B4" s="29" t="s">
        <v>779</v>
      </c>
      <c r="C4" s="342">
        <v>2664280</v>
      </c>
      <c r="D4" s="11">
        <v>19309.470998496727</v>
      </c>
      <c r="E4" s="166">
        <v>446</v>
      </c>
      <c r="F4" s="166">
        <v>768</v>
      </c>
      <c r="G4" s="166">
        <v>287632.07999999996</v>
      </c>
      <c r="H4" s="167">
        <v>287.63207999999958</v>
      </c>
      <c r="I4" s="166">
        <v>1702.2066494400001</v>
      </c>
      <c r="J4" s="293">
        <v>9.32</v>
      </c>
      <c r="K4" s="168">
        <v>12</v>
      </c>
      <c r="L4" s="168">
        <v>19</v>
      </c>
      <c r="M4" s="168">
        <v>6242</v>
      </c>
      <c r="N4" s="169">
        <v>6.242</v>
      </c>
      <c r="O4" s="168">
        <v>16.182067</v>
      </c>
      <c r="P4" s="294">
        <v>8.3803782098742119E-2</v>
      </c>
      <c r="Q4" s="170">
        <v>15</v>
      </c>
      <c r="R4" s="170">
        <v>46</v>
      </c>
      <c r="S4" s="170">
        <v>86060</v>
      </c>
      <c r="T4" s="171">
        <v>86.06</v>
      </c>
      <c r="U4" s="170">
        <v>273.54800399999999</v>
      </c>
      <c r="V4" s="238">
        <v>1.416651983999438</v>
      </c>
      <c r="W4" s="144">
        <v>55</v>
      </c>
      <c r="X4" s="348">
        <v>64</v>
      </c>
      <c r="Y4" s="144">
        <v>27193.9049553648</v>
      </c>
      <c r="Z4" s="144">
        <v>27.193904955364804</v>
      </c>
      <c r="AA4" s="172">
        <v>64.2114222246</v>
      </c>
      <c r="AB4" s="296">
        <v>0.29830638206445081</v>
      </c>
      <c r="AC4" s="128">
        <v>117</v>
      </c>
      <c r="AD4" s="128">
        <v>70197.39899999999</v>
      </c>
      <c r="AE4" s="128">
        <v>70.19739899999999</v>
      </c>
      <c r="AF4" s="128">
        <v>71.90768269045823</v>
      </c>
      <c r="AG4" s="297">
        <v>0.4</v>
      </c>
      <c r="AH4" s="128">
        <v>102249</v>
      </c>
      <c r="AI4" s="128">
        <v>1976992.4379999072</v>
      </c>
      <c r="AJ4" s="128">
        <v>1976.9924380002851</v>
      </c>
      <c r="AK4" s="128">
        <v>2025.1597201365946</v>
      </c>
      <c r="AL4" s="297">
        <v>10.487908862413976</v>
      </c>
      <c r="AM4" s="128">
        <v>102366</v>
      </c>
      <c r="AN4" s="128">
        <v>2047189.8369999994</v>
      </c>
      <c r="AO4" s="173">
        <v>2047.1898369999994</v>
      </c>
      <c r="AP4" s="128">
        <v>2097.0674028268022</v>
      </c>
      <c r="AQ4" s="297">
        <v>10.86030478509775</v>
      </c>
      <c r="AR4" s="174">
        <v>31</v>
      </c>
      <c r="AS4" s="174">
        <v>34</v>
      </c>
      <c r="AT4" s="174">
        <v>1492.5</v>
      </c>
      <c r="AU4" s="175">
        <v>1.4924999999999999</v>
      </c>
      <c r="AV4" s="174">
        <v>5.0500554000000006</v>
      </c>
      <c r="AW4" s="300">
        <v>2.6153256090719189E-2</v>
      </c>
      <c r="AX4" s="176">
        <v>1053</v>
      </c>
      <c r="AY4" s="176">
        <v>1986074</v>
      </c>
      <c r="AZ4" s="176">
        <v>1986.0739999999994</v>
      </c>
      <c r="BA4" s="176">
        <v>4034.7867629683674</v>
      </c>
      <c r="BB4" s="298">
        <v>20.895377005835542</v>
      </c>
      <c r="BC4" s="60">
        <v>103978</v>
      </c>
      <c r="BD4" s="60">
        <v>4442.2427807463519</v>
      </c>
      <c r="BE4" s="60">
        <v>8186.4423259665709</v>
      </c>
      <c r="BF4" s="60">
        <v>42.395994828671888</v>
      </c>
    </row>
    <row r="5" spans="1:63" ht="14.5" x14ac:dyDescent="0.35">
      <c r="A5" s="41" t="s">
        <v>744</v>
      </c>
      <c r="B5" s="29" t="s">
        <v>57</v>
      </c>
      <c r="C5" s="342">
        <v>2085331</v>
      </c>
      <c r="D5" s="11">
        <v>15113.516021876898</v>
      </c>
      <c r="E5" s="166">
        <v>370</v>
      </c>
      <c r="F5" s="166">
        <v>609</v>
      </c>
      <c r="G5" s="166">
        <v>331685.19</v>
      </c>
      <c r="H5" s="167">
        <v>331.68518999999975</v>
      </c>
      <c r="I5" s="166">
        <v>1962.9129544200007</v>
      </c>
      <c r="J5" s="293">
        <v>13.48</v>
      </c>
      <c r="K5" s="168">
        <v>6</v>
      </c>
      <c r="L5" s="168">
        <v>9</v>
      </c>
      <c r="M5" s="168">
        <v>2161</v>
      </c>
      <c r="N5" s="169">
        <v>2.161</v>
      </c>
      <c r="O5" s="168">
        <v>5.0805109999999996</v>
      </c>
      <c r="P5" s="294">
        <v>3.3615678791393953E-2</v>
      </c>
      <c r="Q5" s="170">
        <v>0</v>
      </c>
      <c r="R5" s="170">
        <v>0</v>
      </c>
      <c r="S5" s="170">
        <v>0</v>
      </c>
      <c r="T5" s="171">
        <v>0</v>
      </c>
      <c r="U5" s="170">
        <v>0</v>
      </c>
      <c r="V5" s="238">
        <v>0</v>
      </c>
      <c r="W5" s="144">
        <v>35</v>
      </c>
      <c r="X5" s="348">
        <v>44</v>
      </c>
      <c r="Y5" s="144">
        <v>34881.964397424905</v>
      </c>
      <c r="Z5" s="144">
        <v>34.881964397424909</v>
      </c>
      <c r="AA5" s="172">
        <v>59.4714724926</v>
      </c>
      <c r="AB5" s="296">
        <v>0.38973272974163364</v>
      </c>
      <c r="AC5" s="128">
        <v>234</v>
      </c>
      <c r="AD5" s="128">
        <v>130668.64100000006</v>
      </c>
      <c r="AE5" s="128">
        <v>130.66864099999992</v>
      </c>
      <c r="AF5" s="128">
        <v>133.8522410869011</v>
      </c>
      <c r="AG5" s="297">
        <v>0.9</v>
      </c>
      <c r="AH5" s="128">
        <v>81775</v>
      </c>
      <c r="AI5" s="128">
        <v>1382895.1140000354</v>
      </c>
      <c r="AJ5" s="128">
        <v>1382.8951140002139</v>
      </c>
      <c r="AK5" s="128">
        <v>1416.5878575031841</v>
      </c>
      <c r="AL5" s="297">
        <v>9.3729867719243192</v>
      </c>
      <c r="AM5" s="128">
        <v>82009</v>
      </c>
      <c r="AN5" s="128">
        <v>1513563.7550000008</v>
      </c>
      <c r="AO5" s="173">
        <v>1513.5637550000008</v>
      </c>
      <c r="AP5" s="128">
        <v>1550.4400985899542</v>
      </c>
      <c r="AQ5" s="297">
        <v>10.258632712240379</v>
      </c>
      <c r="AR5" s="174">
        <v>113</v>
      </c>
      <c r="AS5" s="174">
        <v>135</v>
      </c>
      <c r="AT5" s="174">
        <v>11696.109999999999</v>
      </c>
      <c r="AU5" s="175">
        <v>11.696109999999999</v>
      </c>
      <c r="AV5" s="174">
        <v>70.089007599999988</v>
      </c>
      <c r="AW5" s="300">
        <v>0.46375050979894927</v>
      </c>
      <c r="AX5" s="176">
        <v>992</v>
      </c>
      <c r="AY5" s="176">
        <v>1715680.8</v>
      </c>
      <c r="AZ5" s="176">
        <v>1715.6808000000005</v>
      </c>
      <c r="BA5" s="176">
        <v>3605.3874424643673</v>
      </c>
      <c r="BB5" s="298">
        <v>23.855385055638603</v>
      </c>
      <c r="BC5" s="60">
        <v>83525</v>
      </c>
      <c r="BD5" s="60">
        <v>3608.7592670879844</v>
      </c>
      <c r="BE5" s="60">
        <v>7252.8123326263212</v>
      </c>
      <c r="BF5" s="60">
        <v>47.988914837075868</v>
      </c>
    </row>
    <row r="6" spans="1:63" ht="14.5" x14ac:dyDescent="0.35">
      <c r="A6" s="41" t="s">
        <v>740</v>
      </c>
      <c r="B6" s="29" t="s">
        <v>10</v>
      </c>
      <c r="C6" s="342">
        <v>3600754</v>
      </c>
      <c r="D6" s="11">
        <v>26096.602059738874</v>
      </c>
      <c r="E6" s="166">
        <v>195</v>
      </c>
      <c r="F6" s="166">
        <v>310</v>
      </c>
      <c r="G6" s="166">
        <v>219719.05000000002</v>
      </c>
      <c r="H6" s="167">
        <v>219.71904999999998</v>
      </c>
      <c r="I6" s="166">
        <v>1300.2973379000014</v>
      </c>
      <c r="J6" s="293">
        <v>5.1100000000000003</v>
      </c>
      <c r="K6" s="168">
        <v>10</v>
      </c>
      <c r="L6" s="168">
        <v>17</v>
      </c>
      <c r="M6" s="168">
        <v>8505</v>
      </c>
      <c r="N6" s="169">
        <v>8.5050000000000008</v>
      </c>
      <c r="O6" s="168">
        <v>21.866785000000004</v>
      </c>
      <c r="P6" s="294">
        <v>8.379169422112423E-2</v>
      </c>
      <c r="Q6" s="170">
        <v>13</v>
      </c>
      <c r="R6" s="170">
        <v>32</v>
      </c>
      <c r="S6" s="170">
        <v>39200</v>
      </c>
      <c r="T6" s="171">
        <v>39.200000000000003</v>
      </c>
      <c r="U6" s="170">
        <v>126.68702800000001</v>
      </c>
      <c r="V6" s="238">
        <v>0.48545411279980127</v>
      </c>
      <c r="W6" s="144">
        <v>55</v>
      </c>
      <c r="X6" s="348">
        <v>72</v>
      </c>
      <c r="Y6" s="144">
        <v>32967.195162660944</v>
      </c>
      <c r="Z6" s="144">
        <v>32.967195162660936</v>
      </c>
      <c r="AA6" s="172">
        <v>79.705065973500027</v>
      </c>
      <c r="AB6" s="296">
        <v>0.30829804780264569</v>
      </c>
      <c r="AC6" s="128">
        <v>167</v>
      </c>
      <c r="AD6" s="128">
        <v>62863.800000000017</v>
      </c>
      <c r="AE6" s="128">
        <v>62.863800000000019</v>
      </c>
      <c r="AF6" s="128">
        <v>64.395408483958605</v>
      </c>
      <c r="AG6" s="297">
        <v>0.2</v>
      </c>
      <c r="AH6" s="128">
        <v>78443</v>
      </c>
      <c r="AI6" s="128">
        <v>1151099.8499600708</v>
      </c>
      <c r="AJ6" s="128">
        <v>1151.0998499601903</v>
      </c>
      <c r="AK6" s="128">
        <v>1179.1451525998802</v>
      </c>
      <c r="AL6" s="297">
        <v>4.5183857649384676</v>
      </c>
      <c r="AM6" s="128">
        <v>78610</v>
      </c>
      <c r="AN6" s="128">
        <v>1213963.649960001</v>
      </c>
      <c r="AO6" s="173">
        <v>1213.963649960001</v>
      </c>
      <c r="AP6" s="128">
        <v>1243.540561083669</v>
      </c>
      <c r="AQ6" s="297">
        <v>4.7651435931659831</v>
      </c>
      <c r="AR6" s="174">
        <v>237</v>
      </c>
      <c r="AS6" s="174">
        <v>361</v>
      </c>
      <c r="AT6" s="174">
        <v>119027.67000000001</v>
      </c>
      <c r="AU6" s="175">
        <v>119.02767000000001</v>
      </c>
      <c r="AV6" s="174">
        <v>345.7196113294554</v>
      </c>
      <c r="AW6" s="300">
        <v>1.3247686826739109</v>
      </c>
      <c r="AX6" s="176">
        <v>630</v>
      </c>
      <c r="AY6" s="176">
        <v>939189.7</v>
      </c>
      <c r="AZ6" s="176">
        <v>939.18970000000013</v>
      </c>
      <c r="BA6" s="176">
        <v>1874.653874324054</v>
      </c>
      <c r="BB6" s="298">
        <v>7.1835171108970499</v>
      </c>
      <c r="BC6" s="60">
        <v>79750</v>
      </c>
      <c r="BD6" s="60">
        <v>2573.0272328655806</v>
      </c>
      <c r="BE6" s="60">
        <v>4993.2205123301774</v>
      </c>
      <c r="BF6" s="60">
        <v>19.133604064237854</v>
      </c>
    </row>
    <row r="7" spans="1:63" x14ac:dyDescent="0.3">
      <c r="O7" s="248"/>
      <c r="X7" s="10"/>
      <c r="AA7" s="248"/>
      <c r="AB7" s="199"/>
      <c r="AC7" s="10"/>
      <c r="AD7" s="10"/>
      <c r="AE7" s="10"/>
      <c r="AF7" s="10"/>
      <c r="AG7" s="248"/>
      <c r="AH7" s="248"/>
      <c r="AI7" s="248"/>
      <c r="AJ7" s="248"/>
      <c r="AK7" s="248"/>
      <c r="AL7" s="199"/>
      <c r="AM7" s="248"/>
      <c r="AN7" s="248"/>
      <c r="BF7" s="10"/>
    </row>
    <row r="8" spans="1:63" s="13" customFormat="1" x14ac:dyDescent="0.3">
      <c r="A8" s="13" t="s">
        <v>341</v>
      </c>
      <c r="C8" s="13">
        <f t="shared" ref="C8:I8" si="0">SUM(C2:C6)</f>
        <v>18139116</v>
      </c>
      <c r="D8" s="13">
        <f t="shared" si="0"/>
        <v>131463.9356</v>
      </c>
      <c r="E8" s="13">
        <f t="shared" si="0"/>
        <v>1421</v>
      </c>
      <c r="F8" s="13">
        <f t="shared" si="0"/>
        <v>2255</v>
      </c>
      <c r="G8" s="13">
        <f t="shared" si="0"/>
        <v>1086798.031</v>
      </c>
      <c r="H8" s="13">
        <f t="shared" si="0"/>
        <v>1086.7980309999994</v>
      </c>
      <c r="I8" s="13">
        <f t="shared" si="0"/>
        <v>6431.6707474580026</v>
      </c>
      <c r="J8" s="236"/>
      <c r="K8" s="13">
        <v>44</v>
      </c>
      <c r="L8" s="13">
        <v>71</v>
      </c>
      <c r="M8" s="13">
        <v>31613</v>
      </c>
      <c r="N8" s="13">
        <v>31.613000000000007</v>
      </c>
      <c r="O8" s="13">
        <v>77.700818000000012</v>
      </c>
      <c r="P8" s="236"/>
      <c r="Q8" s="13">
        <v>38</v>
      </c>
      <c r="R8" s="13">
        <v>94</v>
      </c>
      <c r="S8" s="13">
        <v>146010</v>
      </c>
      <c r="T8" s="13">
        <v>146.01</v>
      </c>
      <c r="U8" s="13">
        <v>507.20988699999998</v>
      </c>
      <c r="V8" s="236"/>
      <c r="W8" s="13">
        <f>SUM(W2:W6)</f>
        <v>277</v>
      </c>
      <c r="X8" s="13">
        <f>SUM(X2:X6)</f>
        <v>339</v>
      </c>
      <c r="Y8" s="13">
        <f>SUM(Y2:Y6)</f>
        <v>194903.37656351938</v>
      </c>
      <c r="Z8" s="13">
        <f>SUM(Z2:Z6)</f>
        <v>194.90337656351934</v>
      </c>
      <c r="AA8" s="13">
        <f>SUM(AA2:AA6)</f>
        <v>432.18619046340007</v>
      </c>
      <c r="AB8" s="236"/>
      <c r="AC8" s="19">
        <v>695</v>
      </c>
      <c r="AD8" s="19">
        <v>431745.85000000009</v>
      </c>
      <c r="AE8" s="19">
        <v>431.74584999999996</v>
      </c>
      <c r="AF8" s="19">
        <v>442.26487059331305</v>
      </c>
      <c r="AH8" s="13">
        <v>440785</v>
      </c>
      <c r="AI8" s="13">
        <v>7118643.4761551572</v>
      </c>
      <c r="AJ8" s="13">
        <v>7118.6434761562041</v>
      </c>
      <c r="AK8" s="13">
        <v>7292.0815238456144</v>
      </c>
      <c r="AL8" s="236"/>
      <c r="AM8" s="13">
        <v>441480</v>
      </c>
      <c r="AN8" s="13">
        <v>7550389.3261550022</v>
      </c>
      <c r="AO8" s="13">
        <v>7550.3893261550029</v>
      </c>
      <c r="AP8" s="13">
        <v>7734.3463944380064</v>
      </c>
      <c r="AQ8" s="236"/>
      <c r="AR8" s="13">
        <v>476</v>
      </c>
      <c r="AS8" s="13">
        <v>651</v>
      </c>
      <c r="AT8" s="13">
        <v>229060.63</v>
      </c>
      <c r="AU8" s="13">
        <v>229.06063</v>
      </c>
      <c r="AV8" s="13">
        <v>641.18362626945338</v>
      </c>
      <c r="AW8" s="236"/>
      <c r="AX8" s="330">
        <v>3770</v>
      </c>
      <c r="AY8" s="330">
        <v>6786957.7999999998</v>
      </c>
      <c r="AZ8" s="330">
        <v>6786.9577999999992</v>
      </c>
      <c r="BA8" s="13">
        <v>13860.088383051134</v>
      </c>
      <c r="BB8" s="236"/>
      <c r="BC8" s="13">
        <v>447505</v>
      </c>
      <c r="BD8" s="13">
        <v>16024.540890553715</v>
      </c>
      <c r="BE8" s="19">
        <v>29680.006544574695</v>
      </c>
      <c r="BF8" s="15">
        <v>22.576538888110615</v>
      </c>
    </row>
    <row r="10" spans="1:63" x14ac:dyDescent="0.3">
      <c r="E10" s="302"/>
      <c r="F10" s="302"/>
      <c r="G10" s="302"/>
      <c r="H10" s="302"/>
      <c r="I10" s="302"/>
      <c r="AG10" s="295"/>
    </row>
    <row r="11" spans="1:63" x14ac:dyDescent="0.3">
      <c r="AG11" s="295"/>
    </row>
    <row r="12" spans="1:63" x14ac:dyDescent="0.3">
      <c r="AG12" s="295"/>
    </row>
    <row r="13" spans="1:63" x14ac:dyDescent="0.3">
      <c r="AG13" s="295"/>
    </row>
    <row r="14" spans="1:63" x14ac:dyDescent="0.3">
      <c r="AG14" s="295"/>
    </row>
    <row r="15" spans="1:63" ht="14.5" x14ac:dyDescent="0.35">
      <c r="I15" s="30"/>
    </row>
    <row r="16" spans="1:63" ht="14.5" x14ac:dyDescent="0.35">
      <c r="I16" s="31"/>
      <c r="BA16" s="29"/>
    </row>
    <row r="17" spans="9:53" ht="14.5" x14ac:dyDescent="0.35">
      <c r="I17" s="31"/>
      <c r="BA17" s="29"/>
    </row>
    <row r="18" spans="9:53" ht="14.5" x14ac:dyDescent="0.35">
      <c r="I18" s="31"/>
      <c r="BA18" s="29"/>
    </row>
    <row r="19" spans="9:53" ht="14.5" x14ac:dyDescent="0.35">
      <c r="I19" s="31"/>
      <c r="BA19" s="29"/>
    </row>
    <row r="20" spans="9:53" ht="14.5" x14ac:dyDescent="0.35">
      <c r="I20" s="31"/>
      <c r="BA20" s="29"/>
    </row>
    <row r="21" spans="9:53" x14ac:dyDescent="0.3">
      <c r="I21" s="32"/>
    </row>
  </sheetData>
  <phoneticPr fontId="5" type="noConversion"/>
  <pageMargins left="0.78740157499999996" right="0.78740157499999996" top="0.984251969" bottom="0.984251969" header="0.4921259845" footer="0.4921259845"/>
  <pageSetup paperSize="9" orientation="portrait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K220"/>
  <sheetViews>
    <sheetView zoomScale="80" zoomScaleNormal="80" workbookViewId="0">
      <pane xSplit="2" ySplit="1" topLeftCell="V2" activePane="bottomRight" state="frozen"/>
      <selection pane="topRight" activeCell="C1" sqref="C1"/>
      <selection pane="bottomLeft" activeCell="A2" sqref="A2"/>
      <selection pane="bottomRight" activeCell="W10" sqref="W10"/>
    </sheetView>
  </sheetViews>
  <sheetFormatPr baseColWidth="10" defaultColWidth="20.453125" defaultRowHeight="12.5" x14ac:dyDescent="0.25"/>
  <cols>
    <col min="1" max="1" width="20.453125" style="248"/>
    <col min="2" max="2" width="20.453125" style="248" customWidth="1"/>
    <col min="3" max="3" width="22.54296875" style="248" customWidth="1"/>
    <col min="4" max="4" width="23.54296875" style="248" customWidth="1"/>
    <col min="5" max="6" width="22.54296875" style="248" customWidth="1"/>
    <col min="7" max="7" width="24" style="248" customWidth="1"/>
    <col min="8" max="8" width="22.453125" style="10" customWidth="1"/>
    <col min="9" max="9" width="21.81640625" style="10" customWidth="1"/>
    <col min="10" max="10" width="22" style="7" customWidth="1"/>
    <col min="11" max="12" width="22" style="10" customWidth="1"/>
    <col min="13" max="14" width="24.54296875" style="10" customWidth="1"/>
    <col min="15" max="15" width="23.81640625" style="10" customWidth="1"/>
    <col min="16" max="16" width="20.453125" style="7" customWidth="1"/>
    <col min="17" max="18" width="20.453125" style="10" customWidth="1"/>
    <col min="19" max="21" width="23.453125" style="10" customWidth="1"/>
    <col min="22" max="22" width="20.453125" style="7" customWidth="1"/>
    <col min="23" max="23" width="20.453125" style="10" customWidth="1"/>
    <col min="24" max="24" width="23.54296875" style="10" customWidth="1"/>
    <col min="25" max="26" width="20.453125" style="10" customWidth="1"/>
    <col min="27" max="27" width="22.81640625" style="10" customWidth="1"/>
    <col min="28" max="28" width="20.453125" style="7" customWidth="1"/>
    <col min="29" max="29" width="24.81640625" style="10" customWidth="1"/>
    <col min="30" max="30" width="23.26953125" style="10" customWidth="1"/>
    <col min="31" max="36" width="20.453125" style="10" customWidth="1"/>
    <col min="37" max="37" width="25.453125" style="10" customWidth="1"/>
    <col min="38" max="38" width="20.453125" style="7" customWidth="1"/>
    <col min="39" max="42" width="20.453125" style="10" customWidth="1"/>
    <col min="43" max="43" width="20.453125" style="7" customWidth="1"/>
    <col min="44" max="45" width="21.26953125" style="10" customWidth="1"/>
    <col min="46" max="46" width="23.7265625" style="10" customWidth="1"/>
    <col min="47" max="48" width="20.453125" style="10" customWidth="1"/>
    <col min="49" max="49" width="20.453125" style="7" customWidth="1"/>
    <col min="50" max="50" width="22.26953125" style="10" customWidth="1"/>
    <col min="51" max="51" width="23.26953125" style="10" customWidth="1"/>
    <col min="52" max="52" width="25.453125" style="10" customWidth="1"/>
    <col min="53" max="53" width="24.54296875" style="10" customWidth="1"/>
    <col min="54" max="55" width="20.453125" style="10" customWidth="1"/>
    <col min="56" max="56" width="25.1796875" style="10" customWidth="1"/>
    <col min="57" max="57" width="23.81640625" style="10" customWidth="1"/>
    <col min="58" max="58" width="20.453125" style="10" customWidth="1"/>
    <col min="59" max="16384" width="20.453125" style="248"/>
  </cols>
  <sheetData>
    <row r="1" spans="1:63" x14ac:dyDescent="0.25">
      <c r="A1" s="248" t="s">
        <v>922</v>
      </c>
      <c r="B1" s="20" t="s">
        <v>922</v>
      </c>
      <c r="C1" s="14" t="s">
        <v>1001</v>
      </c>
      <c r="D1" s="14" t="s">
        <v>1000</v>
      </c>
      <c r="E1" s="205" t="s">
        <v>912</v>
      </c>
      <c r="F1" s="205" t="s">
        <v>936</v>
      </c>
      <c r="G1" s="263" t="s">
        <v>889</v>
      </c>
      <c r="H1" s="264" t="s">
        <v>875</v>
      </c>
      <c r="I1" s="264" t="s">
        <v>924</v>
      </c>
      <c r="J1" s="197" t="s">
        <v>874</v>
      </c>
      <c r="K1" s="265" t="s">
        <v>907</v>
      </c>
      <c r="L1" s="265" t="s">
        <v>936</v>
      </c>
      <c r="M1" s="266" t="s">
        <v>890</v>
      </c>
      <c r="N1" s="267" t="s">
        <v>886</v>
      </c>
      <c r="O1" s="267" t="s">
        <v>925</v>
      </c>
      <c r="P1" s="200" t="s">
        <v>876</v>
      </c>
      <c r="Q1" s="268" t="s">
        <v>909</v>
      </c>
      <c r="R1" s="268" t="s">
        <v>938</v>
      </c>
      <c r="S1" s="269" t="s">
        <v>893</v>
      </c>
      <c r="T1" s="270" t="s">
        <v>891</v>
      </c>
      <c r="U1" s="270" t="s">
        <v>926</v>
      </c>
      <c r="V1" s="201" t="s">
        <v>877</v>
      </c>
      <c r="W1" s="271" t="s">
        <v>908</v>
      </c>
      <c r="X1" s="271" t="s">
        <v>956</v>
      </c>
      <c r="Y1" s="272" t="s">
        <v>899</v>
      </c>
      <c r="Z1" s="273" t="s">
        <v>898</v>
      </c>
      <c r="AA1" s="273" t="s">
        <v>927</v>
      </c>
      <c r="AB1" s="203" t="s">
        <v>878</v>
      </c>
      <c r="AC1" s="216" t="s">
        <v>940</v>
      </c>
      <c r="AD1" s="216" t="s">
        <v>941</v>
      </c>
      <c r="AE1" s="216" t="s">
        <v>942</v>
      </c>
      <c r="AF1" s="216" t="s">
        <v>949</v>
      </c>
      <c r="AG1" s="216" t="s">
        <v>943</v>
      </c>
      <c r="AH1" s="216" t="s">
        <v>944</v>
      </c>
      <c r="AI1" s="216" t="s">
        <v>945</v>
      </c>
      <c r="AJ1" s="216" t="s">
        <v>946</v>
      </c>
      <c r="AK1" s="216" t="s">
        <v>950</v>
      </c>
      <c r="AL1" s="204" t="s">
        <v>947</v>
      </c>
      <c r="AM1" s="274" t="s">
        <v>910</v>
      </c>
      <c r="AN1" s="218" t="s">
        <v>953</v>
      </c>
      <c r="AO1" s="275" t="s">
        <v>952</v>
      </c>
      <c r="AP1" s="276" t="s">
        <v>928</v>
      </c>
      <c r="AQ1" s="309" t="s">
        <v>879</v>
      </c>
      <c r="AR1" s="277" t="s">
        <v>911</v>
      </c>
      <c r="AS1" s="277" t="s">
        <v>951</v>
      </c>
      <c r="AT1" s="278" t="s">
        <v>894</v>
      </c>
      <c r="AU1" s="279" t="s">
        <v>903</v>
      </c>
      <c r="AV1" s="279" t="s">
        <v>929</v>
      </c>
      <c r="AW1" s="310" t="s">
        <v>880</v>
      </c>
      <c r="AX1" s="346" t="s">
        <v>913</v>
      </c>
      <c r="AY1" s="346" t="s">
        <v>900</v>
      </c>
      <c r="AZ1" s="281" t="s">
        <v>901</v>
      </c>
      <c r="BA1" s="281" t="s">
        <v>930</v>
      </c>
      <c r="BB1" s="281" t="s">
        <v>881</v>
      </c>
      <c r="BC1" s="271" t="s">
        <v>914</v>
      </c>
      <c r="BD1" s="282" t="s">
        <v>902</v>
      </c>
      <c r="BE1" s="282" t="s">
        <v>931</v>
      </c>
      <c r="BF1" s="282" t="s">
        <v>884</v>
      </c>
      <c r="BG1" s="28"/>
      <c r="BH1" s="28"/>
      <c r="BI1" s="28"/>
      <c r="BJ1" s="28"/>
      <c r="BK1" s="28"/>
    </row>
    <row r="2" spans="1:63" s="10" customFormat="1" ht="14.5" x14ac:dyDescent="0.35">
      <c r="A2" s="10" t="s">
        <v>916</v>
      </c>
      <c r="B2" s="33" t="s">
        <v>203</v>
      </c>
      <c r="C2" s="177">
        <v>1663435</v>
      </c>
      <c r="D2" s="134">
        <v>12055.808657642741</v>
      </c>
      <c r="E2" s="129">
        <v>416</v>
      </c>
      <c r="F2" s="129">
        <v>722</v>
      </c>
      <c r="G2" s="129">
        <v>245639.08</v>
      </c>
      <c r="H2" s="123">
        <v>245.63907999999998</v>
      </c>
      <c r="I2" s="129">
        <v>1453.6920754400003</v>
      </c>
      <c r="J2" s="186">
        <v>12.05802212627551</v>
      </c>
      <c r="K2" s="130">
        <v>9</v>
      </c>
      <c r="L2" s="130">
        <v>13</v>
      </c>
      <c r="M2" s="130">
        <v>4410</v>
      </c>
      <c r="N2" s="178">
        <v>4.41</v>
      </c>
      <c r="O2" s="130">
        <v>11.875035</v>
      </c>
      <c r="P2" s="187">
        <v>9.8500526486639789E-2</v>
      </c>
      <c r="Q2" s="179">
        <v>1</v>
      </c>
      <c r="R2" s="179">
        <v>1</v>
      </c>
      <c r="S2" s="179">
        <v>27000</v>
      </c>
      <c r="T2" s="180">
        <v>27</v>
      </c>
      <c r="U2" s="179">
        <v>116.289</v>
      </c>
      <c r="V2" s="188">
        <v>0.9645889653887213</v>
      </c>
      <c r="W2" s="131">
        <v>43</v>
      </c>
      <c r="X2" s="131">
        <v>48</v>
      </c>
      <c r="Y2" s="131">
        <v>14358.623959656654</v>
      </c>
      <c r="Z2" s="60">
        <v>14.358623959656654</v>
      </c>
      <c r="AA2" s="131">
        <v>34.525521315600002</v>
      </c>
      <c r="AB2" s="122">
        <v>0.29773105921555237</v>
      </c>
      <c r="AC2" s="132">
        <v>105</v>
      </c>
      <c r="AD2" s="132">
        <v>64188.819000000025</v>
      </c>
      <c r="AE2" s="124">
        <v>64.188819000000024</v>
      </c>
      <c r="AF2" s="132">
        <v>65.752710138551677</v>
      </c>
      <c r="AG2" s="307">
        <v>0.54540273494526603</v>
      </c>
      <c r="AH2" s="132">
        <v>86299</v>
      </c>
      <c r="AI2" s="132">
        <v>1724136.5839999998</v>
      </c>
      <c r="AJ2" s="124">
        <v>1724.1365839999999</v>
      </c>
      <c r="AK2" s="132">
        <v>1766.1433067809589</v>
      </c>
      <c r="AL2" s="306">
        <v>14.649729080274662</v>
      </c>
      <c r="AM2" s="132">
        <v>86404</v>
      </c>
      <c r="AN2" s="132">
        <v>1788325.4029999995</v>
      </c>
      <c r="AO2" s="124">
        <v>1788.3254029999994</v>
      </c>
      <c r="AP2" s="132">
        <v>1831.8960169195113</v>
      </c>
      <c r="AQ2" s="306">
        <v>15.195131815219934</v>
      </c>
      <c r="AR2" s="181">
        <v>29</v>
      </c>
      <c r="AS2" s="181">
        <v>32</v>
      </c>
      <c r="AT2" s="181">
        <v>1459.5</v>
      </c>
      <c r="AU2" s="182">
        <v>1.4595</v>
      </c>
      <c r="AV2" s="181">
        <v>5.0198854000000006</v>
      </c>
      <c r="AW2" s="311">
        <v>4.1638728206072353E-2</v>
      </c>
      <c r="AX2" s="133">
        <v>967</v>
      </c>
      <c r="AY2" s="133">
        <v>1810107</v>
      </c>
      <c r="AZ2" s="125">
        <v>1810.107</v>
      </c>
      <c r="BA2" s="133">
        <v>3634.8629413291742</v>
      </c>
      <c r="BB2" s="315">
        <v>30.150303845647585</v>
      </c>
      <c r="BC2" s="60">
        <v>87869</v>
      </c>
      <c r="BD2" s="60">
        <v>3891.8450873042912</v>
      </c>
      <c r="BE2" s="60">
        <v>7089.5288409020859</v>
      </c>
      <c r="BF2" s="122">
        <v>58.805917066440017</v>
      </c>
      <c r="BG2" s="183"/>
      <c r="BH2" s="183"/>
      <c r="BI2" s="34"/>
      <c r="BJ2" s="34"/>
      <c r="BK2" s="34"/>
    </row>
    <row r="3" spans="1:63" s="10" customFormat="1" ht="14.5" x14ac:dyDescent="0.35">
      <c r="A3" s="10" t="s">
        <v>917</v>
      </c>
      <c r="B3" s="33" t="s">
        <v>57</v>
      </c>
      <c r="C3" s="177">
        <v>2085331</v>
      </c>
      <c r="D3" s="134">
        <v>15113.516021876898</v>
      </c>
      <c r="E3" s="129">
        <v>370</v>
      </c>
      <c r="F3" s="129">
        <v>609</v>
      </c>
      <c r="G3" s="129">
        <v>331685.19</v>
      </c>
      <c r="H3" s="123">
        <v>331.68518999999998</v>
      </c>
      <c r="I3" s="129">
        <v>1962.91295442</v>
      </c>
      <c r="J3" s="186">
        <v>12.987798150864913</v>
      </c>
      <c r="K3" s="130">
        <v>6</v>
      </c>
      <c r="L3" s="130">
        <v>9</v>
      </c>
      <c r="M3" s="130">
        <v>2161</v>
      </c>
      <c r="N3" s="178">
        <v>2.161</v>
      </c>
      <c r="O3" s="130">
        <v>5.0805109999999996</v>
      </c>
      <c r="P3" s="187">
        <v>3.3615678791393953E-2</v>
      </c>
      <c r="Q3" s="179">
        <v>0</v>
      </c>
      <c r="R3" s="179">
        <v>0</v>
      </c>
      <c r="S3" s="179">
        <v>0</v>
      </c>
      <c r="T3" s="180">
        <v>0</v>
      </c>
      <c r="U3" s="179">
        <v>0</v>
      </c>
      <c r="V3" s="188">
        <v>0</v>
      </c>
      <c r="W3" s="131">
        <v>35</v>
      </c>
      <c r="X3" s="131">
        <v>44</v>
      </c>
      <c r="Y3" s="131">
        <v>34881.964397424905</v>
      </c>
      <c r="Z3" s="60">
        <v>34.881964397424909</v>
      </c>
      <c r="AA3" s="131">
        <v>59.4714724926</v>
      </c>
      <c r="AB3" s="122">
        <v>0.38973272974163364</v>
      </c>
      <c r="AC3" s="132">
        <v>234</v>
      </c>
      <c r="AD3" s="132">
        <v>130668.64100000003</v>
      </c>
      <c r="AE3" s="124">
        <v>130.66864100000004</v>
      </c>
      <c r="AF3" s="132">
        <v>133.85224108690122</v>
      </c>
      <c r="AG3" s="307">
        <v>0.885645940316928</v>
      </c>
      <c r="AH3" s="132">
        <v>81775</v>
      </c>
      <c r="AI3" s="132">
        <v>1382895.1140000012</v>
      </c>
      <c r="AJ3" s="124">
        <v>1382.8951140000013</v>
      </c>
      <c r="AK3" s="132">
        <v>1416.5878575030526</v>
      </c>
      <c r="AL3" s="306">
        <v>9.3729867719234488</v>
      </c>
      <c r="AM3" s="132">
        <v>82009</v>
      </c>
      <c r="AN3" s="132">
        <v>1513563.7550000008</v>
      </c>
      <c r="AO3" s="124">
        <v>1513.5637550000008</v>
      </c>
      <c r="AP3" s="132">
        <v>1550.4400985899542</v>
      </c>
      <c r="AQ3" s="306">
        <v>10.258632712240379</v>
      </c>
      <c r="AR3" s="181">
        <v>113</v>
      </c>
      <c r="AS3" s="181">
        <v>135</v>
      </c>
      <c r="AT3" s="181">
        <v>11696.109999999999</v>
      </c>
      <c r="AU3" s="182">
        <v>11.696109999999999</v>
      </c>
      <c r="AV3" s="181">
        <v>70.089007599999988</v>
      </c>
      <c r="AW3" s="311">
        <v>0.46375050979894927</v>
      </c>
      <c r="AX3" s="133">
        <v>992</v>
      </c>
      <c r="AY3" s="133">
        <v>1715680.8</v>
      </c>
      <c r="AZ3" s="125">
        <v>1715.6808000000001</v>
      </c>
      <c r="BA3" s="133">
        <v>3605.3874424643673</v>
      </c>
      <c r="BB3" s="315">
        <v>23.855385055638603</v>
      </c>
      <c r="BC3" s="60">
        <v>83525</v>
      </c>
      <c r="BD3" s="60">
        <v>3608.759267087984</v>
      </c>
      <c r="BE3" s="60">
        <v>7252.8123326263212</v>
      </c>
      <c r="BF3" s="122">
        <v>47.988914837075868</v>
      </c>
      <c r="BG3" s="183"/>
      <c r="BH3" s="183"/>
      <c r="BI3" s="34"/>
      <c r="BJ3" s="34"/>
      <c r="BK3" s="34"/>
    </row>
    <row r="4" spans="1:63" s="10" customFormat="1" ht="14.5" x14ac:dyDescent="0.35">
      <c r="A4" s="10" t="s">
        <v>921</v>
      </c>
      <c r="B4" s="33" t="s">
        <v>10</v>
      </c>
      <c r="C4" s="177">
        <v>1389636</v>
      </c>
      <c r="D4" s="134">
        <v>10071.439953933896</v>
      </c>
      <c r="E4" s="129">
        <v>129</v>
      </c>
      <c r="F4" s="129">
        <v>224</v>
      </c>
      <c r="G4" s="129">
        <v>104640.9</v>
      </c>
      <c r="H4" s="123">
        <v>104.64089999999999</v>
      </c>
      <c r="I4" s="129">
        <v>619.26484619999985</v>
      </c>
      <c r="J4" s="186">
        <v>6.148722020212368</v>
      </c>
      <c r="K4" s="130">
        <v>4</v>
      </c>
      <c r="L4" s="130">
        <v>5</v>
      </c>
      <c r="M4" s="130">
        <v>2329</v>
      </c>
      <c r="N4" s="178">
        <v>2.3290000000000002</v>
      </c>
      <c r="O4" s="130">
        <v>5.475479</v>
      </c>
      <c r="P4" s="187">
        <v>5.4366396712331913E-2</v>
      </c>
      <c r="Q4" s="179">
        <v>0</v>
      </c>
      <c r="R4" s="179">
        <v>0</v>
      </c>
      <c r="S4" s="179">
        <v>0</v>
      </c>
      <c r="T4" s="180">
        <v>0</v>
      </c>
      <c r="U4" s="179">
        <v>0</v>
      </c>
      <c r="V4" s="188">
        <v>0</v>
      </c>
      <c r="W4" s="131">
        <v>37</v>
      </c>
      <c r="X4" s="131">
        <v>49</v>
      </c>
      <c r="Y4" s="131">
        <v>11577.491214163092</v>
      </c>
      <c r="Z4" s="60">
        <v>11.577491214163095</v>
      </c>
      <c r="AA4" s="131">
        <v>28.880431450499998</v>
      </c>
      <c r="AB4" s="122">
        <v>0.2821163375243263</v>
      </c>
      <c r="AC4" s="132">
        <v>137</v>
      </c>
      <c r="AD4" s="132">
        <v>52187.935000000005</v>
      </c>
      <c r="AE4" s="124">
        <v>52.187935000000003</v>
      </c>
      <c r="AF4" s="132">
        <v>53.459437581871953</v>
      </c>
      <c r="AG4" s="307">
        <v>0.53080232644380454</v>
      </c>
      <c r="AH4" s="132">
        <v>45515</v>
      </c>
      <c r="AI4" s="132">
        <v>707100.24896</v>
      </c>
      <c r="AJ4" s="124">
        <v>707.10024896000004</v>
      </c>
      <c r="AK4" s="132">
        <v>724.3279816188018</v>
      </c>
      <c r="AL4" s="306">
        <v>7.1919009092228166</v>
      </c>
      <c r="AM4" s="132">
        <v>45652</v>
      </c>
      <c r="AN4" s="132">
        <v>759288.18396000017</v>
      </c>
      <c r="AO4" s="124">
        <v>759.2881839600002</v>
      </c>
      <c r="AP4" s="132">
        <v>777.78741920067409</v>
      </c>
      <c r="AQ4" s="306">
        <v>7.7227032356666241</v>
      </c>
      <c r="AR4" s="181">
        <v>203</v>
      </c>
      <c r="AS4" s="181">
        <v>299</v>
      </c>
      <c r="AT4" s="181">
        <v>82579.670000000013</v>
      </c>
      <c r="AU4" s="182">
        <v>82.579670000000007</v>
      </c>
      <c r="AV4" s="181">
        <v>238.13004255746998</v>
      </c>
      <c r="AW4" s="311">
        <v>2.3644090978714178</v>
      </c>
      <c r="AX4" s="133">
        <v>534</v>
      </c>
      <c r="AY4" s="133">
        <v>825549.2</v>
      </c>
      <c r="AZ4" s="125">
        <v>825.54919999999993</v>
      </c>
      <c r="BA4" s="133">
        <v>1686.0297025413606</v>
      </c>
      <c r="BB4" s="315">
        <v>16.740701530795494</v>
      </c>
      <c r="BC4" s="60">
        <v>46559</v>
      </c>
      <c r="BD4" s="60">
        <v>1785.9129688806011</v>
      </c>
      <c r="BE4" s="60">
        <v>3355.1006670335046</v>
      </c>
      <c r="BF4" s="122">
        <v>33.313018618782564</v>
      </c>
      <c r="BG4" s="183"/>
      <c r="BH4" s="183"/>
      <c r="BI4" s="34"/>
      <c r="BJ4" s="34"/>
      <c r="BK4" s="34"/>
    </row>
    <row r="5" spans="1:63" s="10" customFormat="1" ht="14.5" x14ac:dyDescent="0.35">
      <c r="A5" s="10" t="s">
        <v>920</v>
      </c>
      <c r="B5" s="33" t="s">
        <v>923</v>
      </c>
      <c r="C5" s="177">
        <v>5147820</v>
      </c>
      <c r="D5" s="134">
        <v>37309.021947948946</v>
      </c>
      <c r="E5" s="129">
        <v>159</v>
      </c>
      <c r="F5" s="129">
        <v>218</v>
      </c>
      <c r="G5" s="129">
        <v>204160.25</v>
      </c>
      <c r="H5" s="123">
        <v>204.16024999999999</v>
      </c>
      <c r="I5" s="129">
        <v>1208.2203594999999</v>
      </c>
      <c r="J5" s="186">
        <v>3.2384133821187486</v>
      </c>
      <c r="K5" s="130">
        <v>11</v>
      </c>
      <c r="L5" s="130">
        <v>21</v>
      </c>
      <c r="M5" s="130">
        <v>8288</v>
      </c>
      <c r="N5" s="178">
        <v>8.2880000000000003</v>
      </c>
      <c r="O5" s="130">
        <v>21.356618000000001</v>
      </c>
      <c r="P5" s="187">
        <v>5.7242502979025632E-2</v>
      </c>
      <c r="Q5" s="179">
        <v>37</v>
      </c>
      <c r="R5" s="179">
        <v>93</v>
      </c>
      <c r="S5" s="179">
        <v>119010</v>
      </c>
      <c r="T5" s="180">
        <v>119.01</v>
      </c>
      <c r="U5" s="179">
        <v>390.92088700000011</v>
      </c>
      <c r="V5" s="188">
        <v>1.0477918385139842</v>
      </c>
      <c r="W5" s="131">
        <v>46</v>
      </c>
      <c r="X5" s="131">
        <v>67</v>
      </c>
      <c r="Y5" s="131">
        <v>51922.869049356224</v>
      </c>
      <c r="Z5" s="60">
        <v>51.922869049356215</v>
      </c>
      <c r="AA5" s="131">
        <v>127.50970527899997</v>
      </c>
      <c r="AB5" s="122">
        <v>0.33598305067573919</v>
      </c>
      <c r="AC5" s="132">
        <v>63</v>
      </c>
      <c r="AD5" s="132">
        <v>30236.145000000004</v>
      </c>
      <c r="AE5" s="124">
        <v>30.236145000000004</v>
      </c>
      <c r="AF5" s="132">
        <v>30.97281596491467</v>
      </c>
      <c r="AG5" s="307">
        <v>8.3016960369869441E-2</v>
      </c>
      <c r="AH5" s="132">
        <v>73079</v>
      </c>
      <c r="AI5" s="132">
        <v>1078976.4760000007</v>
      </c>
      <c r="AJ5" s="124">
        <v>1078.9764760000007</v>
      </c>
      <c r="AK5" s="132">
        <v>1105.2645706527783</v>
      </c>
      <c r="AL5" s="306">
        <v>2.962459246974551</v>
      </c>
      <c r="AM5" s="132">
        <v>73142</v>
      </c>
      <c r="AN5" s="132">
        <v>1109212.6210000007</v>
      </c>
      <c r="AO5" s="124">
        <v>1109.2126210000008</v>
      </c>
      <c r="AP5" s="132">
        <v>1136.2373866176933</v>
      </c>
      <c r="AQ5" s="306">
        <v>3.0454762073444215</v>
      </c>
      <c r="AR5" s="181">
        <v>43</v>
      </c>
      <c r="AS5" s="181">
        <v>76</v>
      </c>
      <c r="AT5" s="181">
        <v>65363</v>
      </c>
      <c r="AU5" s="182">
        <v>65.363</v>
      </c>
      <c r="AV5" s="181">
        <v>183.29274278198434</v>
      </c>
      <c r="AW5" s="311">
        <v>0.49128262605678091</v>
      </c>
      <c r="AX5" s="133">
        <v>254</v>
      </c>
      <c r="AY5" s="133">
        <v>419263.5</v>
      </c>
      <c r="AZ5" s="125">
        <v>419.26350000000002</v>
      </c>
      <c r="BA5" s="133">
        <v>839.24021080925593</v>
      </c>
      <c r="BB5" s="315">
        <v>2.2494296740882347</v>
      </c>
      <c r="BC5" s="60">
        <v>73692</v>
      </c>
      <c r="BD5" s="60">
        <v>1977.8002257253229</v>
      </c>
      <c r="BE5" s="60">
        <v>3904.620194826934</v>
      </c>
      <c r="BF5" s="122">
        <v>10.465619281776936</v>
      </c>
      <c r="BG5" s="183"/>
      <c r="BH5" s="183"/>
      <c r="BI5" s="34"/>
      <c r="BJ5" s="34"/>
      <c r="BK5" s="34"/>
    </row>
    <row r="6" spans="1:63" s="10" customFormat="1" ht="14.5" x14ac:dyDescent="0.35">
      <c r="A6" s="10" t="s">
        <v>919</v>
      </c>
      <c r="B6" s="33" t="s">
        <v>65</v>
      </c>
      <c r="C6" s="177">
        <v>3325300</v>
      </c>
      <c r="D6" s="134">
        <v>24100.238680356859</v>
      </c>
      <c r="E6" s="129">
        <v>176</v>
      </c>
      <c r="F6" s="129">
        <v>257</v>
      </c>
      <c r="G6" s="129">
        <v>107502.21099999998</v>
      </c>
      <c r="H6" s="123">
        <v>107.50221099999997</v>
      </c>
      <c r="I6" s="129">
        <v>636.19808469800023</v>
      </c>
      <c r="J6" s="186">
        <v>2.6397999336684572</v>
      </c>
      <c r="K6" s="130">
        <v>5</v>
      </c>
      <c r="L6" s="130">
        <v>7</v>
      </c>
      <c r="M6" s="130">
        <v>3215</v>
      </c>
      <c r="N6" s="178">
        <v>3.2149999999999999</v>
      </c>
      <c r="O6" s="130">
        <v>7.558465</v>
      </c>
      <c r="P6" s="187">
        <v>3.1362614703731556E-2</v>
      </c>
      <c r="Q6" s="179">
        <v>0</v>
      </c>
      <c r="R6" s="179">
        <v>0</v>
      </c>
      <c r="S6" s="179">
        <v>0</v>
      </c>
      <c r="T6" s="180">
        <v>0</v>
      </c>
      <c r="U6" s="179">
        <v>0</v>
      </c>
      <c r="V6" s="188">
        <v>0</v>
      </c>
      <c r="W6" s="131">
        <v>34</v>
      </c>
      <c r="X6" s="131">
        <v>39</v>
      </c>
      <c r="Y6" s="131">
        <v>52067.78431630908</v>
      </c>
      <c r="Z6" s="60">
        <v>52.067784316309066</v>
      </c>
      <c r="AA6" s="131">
        <v>91.705521131699996</v>
      </c>
      <c r="AB6" s="122">
        <v>0.36694809130284722</v>
      </c>
      <c r="AC6" s="132">
        <v>55</v>
      </c>
      <c r="AD6" s="132">
        <v>39782.049999999996</v>
      </c>
      <c r="AE6" s="124">
        <v>39.782049999999998</v>
      </c>
      <c r="AF6" s="132">
        <v>40.751296613937846</v>
      </c>
      <c r="AG6" s="307">
        <v>0.169090842436978</v>
      </c>
      <c r="AH6" s="132">
        <v>56889</v>
      </c>
      <c r="AI6" s="132">
        <v>955999.22919999983</v>
      </c>
      <c r="AJ6" s="124">
        <v>955.99922919999983</v>
      </c>
      <c r="AK6" s="132">
        <v>979.29111626537986</v>
      </c>
      <c r="AL6" s="306">
        <v>4.0634083722314367</v>
      </c>
      <c r="AM6" s="132">
        <v>56944</v>
      </c>
      <c r="AN6" s="132">
        <v>995781.27919999976</v>
      </c>
      <c r="AO6" s="124">
        <v>995.78127919999974</v>
      </c>
      <c r="AP6" s="132">
        <v>1020.0424128793177</v>
      </c>
      <c r="AQ6" s="306">
        <v>4.2324992146684153</v>
      </c>
      <c r="AR6" s="181">
        <v>21</v>
      </c>
      <c r="AS6" s="181">
        <v>23</v>
      </c>
      <c r="AT6" s="181">
        <v>3365.2</v>
      </c>
      <c r="AU6" s="182">
        <v>3.3651999999999997</v>
      </c>
      <c r="AV6" s="181">
        <v>13.04374333</v>
      </c>
      <c r="AW6" s="311">
        <v>5.4122880287619038E-2</v>
      </c>
      <c r="AX6" s="133">
        <v>343</v>
      </c>
      <c r="AY6" s="133">
        <v>603556.69999999995</v>
      </c>
      <c r="AZ6" s="125">
        <v>603.55669999999998</v>
      </c>
      <c r="BA6" s="133">
        <v>1118.6556570567129</v>
      </c>
      <c r="BB6" s="315">
        <v>4.6416787480552397</v>
      </c>
      <c r="BC6" s="60">
        <v>57522</v>
      </c>
      <c r="BD6" s="60">
        <v>1763.9849846592269</v>
      </c>
      <c r="BE6" s="60">
        <v>2883.9337288010311</v>
      </c>
      <c r="BF6" s="122">
        <v>11.966411482686311</v>
      </c>
      <c r="BG6" s="183"/>
      <c r="BH6" s="183"/>
      <c r="BI6" s="34"/>
      <c r="BJ6" s="34"/>
      <c r="BK6" s="34"/>
    </row>
    <row r="7" spans="1:63" s="10" customFormat="1" ht="14.5" x14ac:dyDescent="0.35">
      <c r="A7" s="10" t="s">
        <v>918</v>
      </c>
      <c r="B7" s="10" t="s">
        <v>155</v>
      </c>
      <c r="C7" s="177">
        <v>4527594</v>
      </c>
      <c r="D7" s="134">
        <v>32813.910338240647</v>
      </c>
      <c r="E7" s="129">
        <v>171</v>
      </c>
      <c r="F7" s="129">
        <v>225</v>
      </c>
      <c r="G7" s="129">
        <v>93170.39999999998</v>
      </c>
      <c r="H7" s="123">
        <v>93.170399999999987</v>
      </c>
      <c r="I7" s="129">
        <v>551.38242719999994</v>
      </c>
      <c r="J7" s="186">
        <v>1.6803313640966173</v>
      </c>
      <c r="K7" s="130">
        <v>9</v>
      </c>
      <c r="L7" s="130">
        <v>16</v>
      </c>
      <c r="M7" s="130">
        <v>11210</v>
      </c>
      <c r="N7" s="178">
        <v>11.21</v>
      </c>
      <c r="O7" s="130">
        <v>26.354710000000001</v>
      </c>
      <c r="P7" s="187">
        <v>8.0315664083736985E-2</v>
      </c>
      <c r="Q7" s="179">
        <v>0</v>
      </c>
      <c r="R7" s="179">
        <v>0</v>
      </c>
      <c r="S7" s="179">
        <v>0</v>
      </c>
      <c r="T7" s="180">
        <v>0</v>
      </c>
      <c r="U7" s="179">
        <v>0</v>
      </c>
      <c r="V7" s="188">
        <v>0</v>
      </c>
      <c r="W7" s="131">
        <v>82</v>
      </c>
      <c r="X7" s="131">
        <v>92</v>
      </c>
      <c r="Y7" s="131">
        <v>30094.643626609442</v>
      </c>
      <c r="Z7" s="60">
        <v>30.094643626609439</v>
      </c>
      <c r="AA7" s="131">
        <v>90.093538794000025</v>
      </c>
      <c r="AB7" s="122">
        <v>0.27674223695879363</v>
      </c>
      <c r="AC7" s="132">
        <v>101</v>
      </c>
      <c r="AD7" s="132">
        <v>114682.25999999998</v>
      </c>
      <c r="AE7" s="124">
        <v>114.68225999999999</v>
      </c>
      <c r="AF7" s="132">
        <v>117.47636920713585</v>
      </c>
      <c r="AG7" s="307">
        <v>0.35800783264233932</v>
      </c>
      <c r="AH7" s="132">
        <v>97228</v>
      </c>
      <c r="AI7" s="132">
        <v>1269535.8239950009</v>
      </c>
      <c r="AJ7" s="124">
        <v>1269.535823995001</v>
      </c>
      <c r="AK7" s="132">
        <v>1300.4666910237208</v>
      </c>
      <c r="AL7" s="306">
        <v>3.9631567149989562</v>
      </c>
      <c r="AM7" s="132">
        <v>97329</v>
      </c>
      <c r="AN7" s="132">
        <v>1384218.0839950005</v>
      </c>
      <c r="AO7" s="124">
        <v>1384.2180839950004</v>
      </c>
      <c r="AP7" s="132">
        <v>1417.9430602308562</v>
      </c>
      <c r="AQ7" s="306">
        <v>4.3211645476412937</v>
      </c>
      <c r="AR7" s="181">
        <v>67</v>
      </c>
      <c r="AS7" s="181">
        <v>86</v>
      </c>
      <c r="AT7" s="181">
        <v>64597.15</v>
      </c>
      <c r="AU7" s="182">
        <v>64.597149999999999</v>
      </c>
      <c r="AV7" s="181">
        <v>131.608204599999</v>
      </c>
      <c r="AW7" s="311">
        <v>0.40107443228619283</v>
      </c>
      <c r="AX7" s="133">
        <v>680</v>
      </c>
      <c r="AY7" s="133">
        <v>1412800.6</v>
      </c>
      <c r="AZ7" s="125">
        <v>1412.8006</v>
      </c>
      <c r="BA7" s="133">
        <v>2975.9124288502612</v>
      </c>
      <c r="BB7" s="315">
        <v>9.069057598363079</v>
      </c>
      <c r="BC7" s="60">
        <v>98338</v>
      </c>
      <c r="BD7" s="60">
        <v>2996.2383568962878</v>
      </c>
      <c r="BE7" s="60">
        <v>5194.0107803848168</v>
      </c>
      <c r="BF7" s="122">
        <v>15.828685843429716</v>
      </c>
    </row>
    <row r="8" spans="1:63" ht="14.5" x14ac:dyDescent="0.35">
      <c r="E8" s="35"/>
      <c r="F8" s="35"/>
      <c r="G8" s="35"/>
      <c r="H8" s="16"/>
      <c r="I8" s="16"/>
      <c r="J8" s="198"/>
      <c r="N8" s="16"/>
      <c r="O8" s="16"/>
      <c r="P8" s="198"/>
      <c r="T8" s="16"/>
      <c r="U8" s="184"/>
      <c r="V8" s="202"/>
      <c r="AE8" s="185"/>
      <c r="AJ8" s="185"/>
      <c r="AO8" s="185"/>
      <c r="BF8" s="7"/>
    </row>
    <row r="9" spans="1:63" s="301" customFormat="1" ht="13" x14ac:dyDescent="0.3">
      <c r="B9" s="304" t="s">
        <v>341</v>
      </c>
      <c r="C9" s="13">
        <v>18139116</v>
      </c>
      <c r="D9" s="13">
        <v>131463.9356</v>
      </c>
      <c r="E9" s="302">
        <v>1421</v>
      </c>
      <c r="F9" s="302">
        <v>2255</v>
      </c>
      <c r="G9" s="302">
        <v>1086798.031</v>
      </c>
      <c r="H9" s="302">
        <v>1086.798031</v>
      </c>
      <c r="I9" s="302">
        <v>6431.6707474580007</v>
      </c>
      <c r="J9" s="305"/>
      <c r="K9" s="303">
        <v>44</v>
      </c>
      <c r="L9" s="303">
        <v>71</v>
      </c>
      <c r="M9" s="303">
        <v>31613</v>
      </c>
      <c r="N9" s="303">
        <v>31.613000000000003</v>
      </c>
      <c r="O9" s="303">
        <v>77.700817999999998</v>
      </c>
      <c r="P9" s="305"/>
      <c r="Q9" s="303">
        <v>38</v>
      </c>
      <c r="R9" s="303">
        <v>94</v>
      </c>
      <c r="S9" s="303">
        <v>146010</v>
      </c>
      <c r="T9" s="303">
        <v>146.01</v>
      </c>
      <c r="U9" s="303">
        <v>507.20988700000009</v>
      </c>
      <c r="V9" s="305"/>
      <c r="W9" s="303">
        <f>SUM(W2:W7)</f>
        <v>277</v>
      </c>
      <c r="X9" s="303">
        <f>SUM(X2:X7)</f>
        <v>339</v>
      </c>
      <c r="Y9" s="303">
        <f>SUM(Y2:Y7)</f>
        <v>194903.37656351938</v>
      </c>
      <c r="Z9" s="303">
        <f>SUM(Z2:Z7)</f>
        <v>194.90337656351937</v>
      </c>
      <c r="AA9" s="303">
        <f>SUM(AA2:AA7)</f>
        <v>432.18619046340001</v>
      </c>
      <c r="AB9" s="305"/>
      <c r="AC9" s="303">
        <v>695</v>
      </c>
      <c r="AD9" s="303">
        <v>431745.85</v>
      </c>
      <c r="AE9" s="303">
        <v>431.74585000000008</v>
      </c>
      <c r="AF9" s="303">
        <v>442.26487059331322</v>
      </c>
      <c r="AG9" s="303">
        <v>0.33641535876346701</v>
      </c>
      <c r="AH9" s="303">
        <v>440785</v>
      </c>
      <c r="AI9" s="303">
        <v>7118643.4761550026</v>
      </c>
      <c r="AJ9" s="303">
        <v>7118.6434761550026</v>
      </c>
      <c r="AK9" s="303">
        <v>7292.0815238446921</v>
      </c>
      <c r="AL9" s="308">
        <v>5.5468303839860793</v>
      </c>
      <c r="AM9" s="303">
        <v>441480</v>
      </c>
      <c r="AN9" s="303">
        <v>7550389.3261550013</v>
      </c>
      <c r="AO9" s="303">
        <v>7550.3893261550011</v>
      </c>
      <c r="AP9" s="303">
        <v>7734.3463944380055</v>
      </c>
      <c r="AQ9" s="308">
        <v>5.8832457427495468</v>
      </c>
      <c r="AR9" s="303">
        <v>476</v>
      </c>
      <c r="AS9" s="303">
        <v>651</v>
      </c>
      <c r="AT9" s="303">
        <v>229060.63000000003</v>
      </c>
      <c r="AU9" s="303">
        <v>229.06062999999997</v>
      </c>
      <c r="AV9" s="303">
        <v>641.18362626945327</v>
      </c>
      <c r="AW9" s="305"/>
      <c r="AX9" s="19">
        <v>3770</v>
      </c>
      <c r="AY9" s="19">
        <v>6786957.8000000007</v>
      </c>
      <c r="AZ9" s="19">
        <v>6786.9578000000001</v>
      </c>
      <c r="BA9" s="19">
        <v>13860.088383051132</v>
      </c>
      <c r="BB9" s="303"/>
      <c r="BC9" s="135">
        <v>447505</v>
      </c>
      <c r="BD9" s="303">
        <v>16024.540890553712</v>
      </c>
      <c r="BE9" s="303">
        <v>29680.006544574695</v>
      </c>
      <c r="BF9" s="308">
        <v>22.576538888110615</v>
      </c>
    </row>
    <row r="10" spans="1:63" ht="13" x14ac:dyDescent="0.3">
      <c r="D10" s="18"/>
      <c r="E10" s="18"/>
      <c r="F10" s="18"/>
      <c r="G10" s="156"/>
      <c r="I10" s="16"/>
    </row>
    <row r="11" spans="1:63" ht="13" x14ac:dyDescent="0.3">
      <c r="D11" s="18"/>
      <c r="E11" s="18"/>
      <c r="F11" s="18"/>
      <c r="G11" s="156"/>
      <c r="I11" s="16"/>
    </row>
    <row r="12" spans="1:63" x14ac:dyDescent="0.25">
      <c r="G12" s="156"/>
      <c r="H12" s="248"/>
      <c r="I12" s="248"/>
      <c r="J12" s="199"/>
      <c r="K12" s="248"/>
      <c r="L12" s="248"/>
      <c r="M12" s="248"/>
      <c r="N12" s="248"/>
      <c r="O12" s="248"/>
      <c r="P12" s="199"/>
      <c r="Q12" s="248"/>
      <c r="R12" s="248"/>
      <c r="S12" s="248"/>
      <c r="T12" s="248"/>
      <c r="U12" s="248"/>
      <c r="V12" s="199"/>
      <c r="W12" s="248"/>
      <c r="X12" s="248"/>
      <c r="Y12" s="248"/>
      <c r="Z12" s="248"/>
      <c r="AA12" s="248"/>
      <c r="AB12" s="199"/>
      <c r="AC12" s="248"/>
      <c r="AD12" s="248"/>
      <c r="AE12" s="248"/>
      <c r="AF12" s="248"/>
      <c r="AG12" s="248"/>
      <c r="AH12" s="248"/>
      <c r="AI12" s="248"/>
      <c r="AJ12" s="248"/>
      <c r="AK12" s="248"/>
      <c r="AL12" s="199"/>
      <c r="AM12" s="248"/>
      <c r="AN12" s="248"/>
      <c r="AO12" s="248"/>
      <c r="AP12" s="248"/>
      <c r="AQ12" s="199"/>
      <c r="AR12" s="248"/>
      <c r="AS12" s="248"/>
      <c r="AT12" s="248"/>
      <c r="AU12" s="248"/>
      <c r="AV12" s="248"/>
      <c r="AW12" s="199"/>
      <c r="AX12" s="248"/>
      <c r="AY12" s="248"/>
      <c r="AZ12" s="248"/>
      <c r="BA12" s="248"/>
      <c r="BB12" s="248"/>
      <c r="BC12" s="248"/>
      <c r="BD12" s="248"/>
      <c r="BE12" s="248"/>
      <c r="BF12" s="248"/>
    </row>
    <row r="13" spans="1:63" x14ac:dyDescent="0.25">
      <c r="G13" s="156"/>
      <c r="H13" s="248"/>
      <c r="I13" s="248"/>
      <c r="J13" s="199"/>
      <c r="K13" s="248"/>
      <c r="L13" s="248"/>
      <c r="M13" s="248"/>
      <c r="N13" s="248"/>
      <c r="O13" s="248"/>
      <c r="P13" s="199"/>
      <c r="Q13" s="248"/>
      <c r="R13" s="248"/>
      <c r="S13" s="248"/>
      <c r="T13" s="248"/>
      <c r="U13" s="248"/>
      <c r="V13" s="199"/>
      <c r="W13" s="248"/>
      <c r="X13" s="248"/>
      <c r="Y13" s="248"/>
      <c r="Z13" s="248"/>
      <c r="AA13" s="248"/>
      <c r="AB13" s="199"/>
      <c r="AC13" s="248"/>
      <c r="AD13" s="248"/>
      <c r="AE13" s="248"/>
      <c r="AF13" s="248"/>
      <c r="AG13" s="248"/>
      <c r="AH13" s="248"/>
      <c r="AI13" s="248"/>
      <c r="AJ13" s="248"/>
      <c r="AK13" s="248"/>
      <c r="AL13" s="199"/>
      <c r="AM13" s="248"/>
      <c r="AN13" s="248"/>
      <c r="AO13" s="248"/>
      <c r="AP13" s="248"/>
      <c r="AQ13" s="199"/>
      <c r="AR13" s="248"/>
      <c r="AS13" s="248"/>
      <c r="AT13" s="248"/>
      <c r="AU13" s="248"/>
      <c r="AV13" s="248"/>
      <c r="AW13" s="199"/>
      <c r="AX13" s="248"/>
      <c r="AY13" s="248"/>
      <c r="AZ13" s="248"/>
      <c r="BA13" s="248"/>
      <c r="BB13" s="248"/>
      <c r="BC13" s="248"/>
      <c r="BD13" s="248"/>
      <c r="BE13" s="248"/>
      <c r="BF13" s="248"/>
    </row>
    <row r="14" spans="1:63" x14ac:dyDescent="0.25">
      <c r="G14" s="156"/>
      <c r="H14" s="248"/>
      <c r="I14" s="248"/>
      <c r="J14" s="199"/>
      <c r="K14" s="248"/>
      <c r="L14" s="248"/>
      <c r="M14" s="248"/>
      <c r="N14" s="248"/>
      <c r="O14" s="248"/>
      <c r="P14" s="199"/>
      <c r="Q14" s="248"/>
      <c r="R14" s="248"/>
      <c r="S14" s="248"/>
      <c r="T14" s="248"/>
      <c r="U14" s="248"/>
      <c r="V14" s="199"/>
      <c r="W14" s="248"/>
      <c r="X14" s="248"/>
      <c r="Y14" s="248"/>
      <c r="Z14" s="248"/>
      <c r="AA14" s="248"/>
      <c r="AB14" s="199"/>
      <c r="AC14" s="248"/>
      <c r="AD14" s="248"/>
      <c r="AE14" s="248"/>
      <c r="AF14" s="248"/>
      <c r="AG14" s="248"/>
      <c r="AH14" s="248"/>
      <c r="AI14" s="248"/>
      <c r="AJ14" s="248"/>
      <c r="AK14" s="248"/>
      <c r="AL14" s="199"/>
      <c r="AM14" s="248"/>
      <c r="AN14" s="248"/>
      <c r="AO14" s="248"/>
      <c r="AP14" s="248"/>
      <c r="AQ14" s="199"/>
      <c r="AR14" s="248"/>
      <c r="AS14" s="248"/>
      <c r="AT14" s="248"/>
      <c r="AU14" s="248"/>
      <c r="AV14" s="248"/>
      <c r="AW14" s="199"/>
      <c r="AX14" s="248"/>
      <c r="AY14" s="248"/>
      <c r="AZ14" s="248"/>
      <c r="BA14" s="248"/>
      <c r="BB14" s="248"/>
      <c r="BC14" s="248"/>
      <c r="BD14" s="248"/>
      <c r="BE14" s="248"/>
      <c r="BF14" s="248"/>
    </row>
    <row r="15" spans="1:63" x14ac:dyDescent="0.25">
      <c r="G15" s="156"/>
      <c r="H15" s="248"/>
      <c r="I15" s="248"/>
      <c r="J15" s="199"/>
      <c r="K15" s="248"/>
      <c r="L15" s="248"/>
      <c r="M15" s="248"/>
      <c r="N15" s="248"/>
      <c r="O15" s="248"/>
      <c r="P15" s="199"/>
      <c r="Q15" s="248"/>
      <c r="R15" s="248"/>
      <c r="S15" s="248"/>
      <c r="T15" s="248"/>
      <c r="U15" s="248"/>
      <c r="V15" s="199"/>
      <c r="W15" s="248"/>
      <c r="X15" s="248"/>
      <c r="Y15" s="248"/>
      <c r="Z15" s="248"/>
      <c r="AA15" s="248"/>
      <c r="AB15" s="199"/>
      <c r="AC15" s="248"/>
      <c r="AD15" s="248"/>
      <c r="AE15" s="248"/>
      <c r="AF15" s="248"/>
      <c r="AG15" s="248"/>
      <c r="AH15" s="248"/>
      <c r="AI15" s="248"/>
      <c r="AJ15" s="248"/>
      <c r="AK15" s="248"/>
      <c r="AL15" s="199"/>
      <c r="AM15" s="248"/>
      <c r="AN15" s="248"/>
      <c r="AO15" s="248"/>
      <c r="AP15" s="248"/>
      <c r="AQ15" s="199"/>
      <c r="AR15" s="248"/>
      <c r="AS15" s="248"/>
      <c r="AT15" s="248"/>
      <c r="AU15" s="248"/>
      <c r="AV15" s="248"/>
      <c r="AW15" s="199"/>
      <c r="AX15" s="248"/>
      <c r="AY15" s="248"/>
      <c r="AZ15" s="248"/>
      <c r="BA15" s="248"/>
      <c r="BB15" s="248"/>
      <c r="BC15" s="248"/>
      <c r="BD15" s="248"/>
      <c r="BE15" s="248"/>
      <c r="BF15" s="248"/>
    </row>
    <row r="16" spans="1:63" x14ac:dyDescent="0.25">
      <c r="G16" s="156"/>
      <c r="H16" s="248"/>
      <c r="I16" s="248"/>
      <c r="J16" s="199"/>
      <c r="K16" s="248"/>
      <c r="L16" s="248"/>
      <c r="M16" s="248"/>
      <c r="N16" s="248"/>
      <c r="O16" s="248"/>
      <c r="P16" s="199"/>
      <c r="Q16" s="248"/>
      <c r="R16" s="248"/>
      <c r="S16" s="248"/>
      <c r="T16" s="248"/>
      <c r="U16" s="248"/>
      <c r="V16" s="199"/>
      <c r="W16" s="248"/>
      <c r="X16" s="248"/>
      <c r="Y16" s="248"/>
      <c r="Z16" s="248"/>
      <c r="AA16" s="248"/>
      <c r="AB16" s="199"/>
      <c r="AC16" s="248"/>
      <c r="AD16" s="248"/>
      <c r="AE16" s="248"/>
      <c r="AF16" s="248"/>
      <c r="AG16" s="248"/>
      <c r="AH16" s="248"/>
      <c r="AI16" s="248"/>
      <c r="AJ16" s="248"/>
      <c r="AK16" s="248"/>
      <c r="AL16" s="199"/>
      <c r="AM16" s="248"/>
      <c r="AN16" s="248"/>
      <c r="AO16" s="248"/>
      <c r="AP16" s="248"/>
      <c r="AQ16" s="199"/>
      <c r="AR16" s="248"/>
      <c r="AS16" s="248"/>
      <c r="AT16" s="248"/>
      <c r="AU16" s="248"/>
      <c r="AV16" s="248"/>
      <c r="AW16" s="199"/>
      <c r="AX16" s="248"/>
      <c r="AY16" s="248"/>
      <c r="AZ16" s="248"/>
      <c r="BA16" s="248"/>
      <c r="BB16" s="248"/>
      <c r="BC16" s="248"/>
      <c r="BD16" s="248"/>
      <c r="BE16" s="248"/>
      <c r="BF16" s="248"/>
    </row>
    <row r="17" spans="7:58" x14ac:dyDescent="0.25">
      <c r="G17" s="156"/>
      <c r="H17" s="248"/>
      <c r="I17" s="248"/>
      <c r="J17" s="199"/>
      <c r="K17" s="248"/>
      <c r="L17" s="248"/>
      <c r="M17" s="248"/>
      <c r="N17" s="248"/>
      <c r="O17" s="248"/>
      <c r="P17" s="199"/>
      <c r="Q17" s="248"/>
      <c r="R17" s="248"/>
      <c r="S17" s="248"/>
      <c r="T17" s="248"/>
      <c r="U17" s="248"/>
      <c r="V17" s="199"/>
      <c r="W17" s="248"/>
      <c r="X17" s="248"/>
      <c r="Y17" s="248"/>
      <c r="Z17" s="248"/>
      <c r="AA17" s="248"/>
      <c r="AB17" s="199"/>
      <c r="AC17" s="248"/>
      <c r="AD17" s="248"/>
      <c r="AE17" s="248"/>
      <c r="AF17" s="248"/>
      <c r="AG17" s="248"/>
      <c r="AH17" s="248"/>
      <c r="AI17" s="248"/>
      <c r="AJ17" s="248"/>
      <c r="AK17" s="248"/>
      <c r="AL17" s="199"/>
      <c r="AM17" s="248"/>
      <c r="AN17" s="248"/>
      <c r="AO17" s="248"/>
      <c r="AP17" s="248"/>
      <c r="AQ17" s="199"/>
      <c r="AR17" s="248"/>
      <c r="AS17" s="248"/>
      <c r="AT17" s="248"/>
      <c r="AU17" s="248"/>
      <c r="AV17" s="248"/>
      <c r="AW17" s="199"/>
      <c r="AX17" s="248"/>
      <c r="AY17" s="248"/>
      <c r="AZ17" s="248"/>
      <c r="BA17" s="248"/>
      <c r="BB17" s="248"/>
      <c r="BC17" s="248"/>
      <c r="BD17" s="248"/>
      <c r="BE17" s="248"/>
      <c r="BF17" s="248"/>
    </row>
    <row r="18" spans="7:58" x14ac:dyDescent="0.25">
      <c r="G18" s="156"/>
      <c r="H18" s="248"/>
      <c r="I18" s="248"/>
      <c r="J18" s="199"/>
      <c r="K18" s="248"/>
      <c r="L18" s="248"/>
      <c r="M18" s="248"/>
      <c r="N18" s="248"/>
      <c r="O18" s="248"/>
      <c r="P18" s="199"/>
      <c r="Q18" s="248"/>
      <c r="R18" s="248"/>
      <c r="S18" s="248"/>
      <c r="T18" s="248"/>
      <c r="U18" s="248"/>
      <c r="V18" s="199"/>
      <c r="W18" s="248"/>
      <c r="X18" s="248"/>
      <c r="Y18" s="248"/>
      <c r="Z18" s="248"/>
      <c r="AA18" s="248"/>
      <c r="AB18" s="199"/>
      <c r="AC18" s="248"/>
      <c r="AD18" s="248"/>
      <c r="AE18" s="248"/>
      <c r="AF18" s="248"/>
      <c r="AG18" s="248"/>
      <c r="AH18" s="248"/>
      <c r="AI18" s="248"/>
      <c r="AJ18" s="248"/>
      <c r="AK18" s="248"/>
      <c r="AL18" s="199"/>
      <c r="AM18" s="248"/>
      <c r="AN18" s="248"/>
      <c r="AO18" s="248"/>
      <c r="AP18" s="248"/>
      <c r="AQ18" s="199"/>
      <c r="AR18" s="248"/>
      <c r="AS18" s="248"/>
      <c r="AT18" s="248"/>
      <c r="AU18" s="248"/>
      <c r="AV18" s="248"/>
      <c r="AW18" s="199"/>
      <c r="AX18" s="248"/>
      <c r="AY18" s="248"/>
      <c r="AZ18" s="248"/>
      <c r="BA18" s="248"/>
      <c r="BB18" s="248"/>
      <c r="BC18" s="248"/>
      <c r="BD18" s="248"/>
      <c r="BE18" s="248"/>
      <c r="BF18" s="248"/>
    </row>
    <row r="19" spans="7:58" x14ac:dyDescent="0.25">
      <c r="G19" s="156"/>
      <c r="H19" s="248"/>
      <c r="I19" s="248"/>
      <c r="J19" s="199"/>
      <c r="K19" s="248"/>
      <c r="L19" s="248"/>
      <c r="M19" s="248"/>
      <c r="N19" s="248"/>
      <c r="O19" s="248"/>
      <c r="P19" s="199"/>
      <c r="Q19" s="248"/>
      <c r="R19" s="248"/>
      <c r="S19" s="248"/>
      <c r="T19" s="248"/>
      <c r="U19" s="248"/>
      <c r="V19" s="199"/>
      <c r="W19" s="248"/>
      <c r="X19" s="248"/>
      <c r="Y19" s="248"/>
      <c r="Z19" s="248"/>
      <c r="AA19" s="248"/>
      <c r="AB19" s="199"/>
      <c r="AC19" s="248"/>
      <c r="AD19" s="248"/>
      <c r="AE19" s="248"/>
      <c r="AF19" s="248"/>
      <c r="AG19" s="248"/>
      <c r="AH19" s="248"/>
      <c r="AI19" s="248"/>
      <c r="AJ19" s="248"/>
      <c r="AK19" s="248"/>
      <c r="AL19" s="199"/>
      <c r="AM19" s="248"/>
      <c r="AN19" s="248"/>
      <c r="AO19" s="248"/>
      <c r="AP19" s="248"/>
      <c r="AQ19" s="199"/>
      <c r="AR19" s="248"/>
      <c r="AS19" s="248"/>
      <c r="AT19" s="248"/>
      <c r="AU19" s="248"/>
      <c r="AV19" s="248"/>
      <c r="AW19" s="199"/>
      <c r="AX19" s="248"/>
      <c r="AY19" s="248"/>
      <c r="AZ19" s="248"/>
      <c r="BA19" s="248"/>
      <c r="BB19" s="248"/>
      <c r="BC19" s="248"/>
      <c r="BD19" s="248"/>
      <c r="BE19" s="248"/>
      <c r="BF19" s="248"/>
    </row>
    <row r="20" spans="7:58" x14ac:dyDescent="0.25">
      <c r="G20" s="156"/>
      <c r="H20" s="248"/>
      <c r="I20" s="248"/>
      <c r="J20" s="199"/>
      <c r="K20" s="248"/>
      <c r="L20" s="248"/>
      <c r="M20" s="248"/>
      <c r="N20" s="248"/>
      <c r="O20" s="248"/>
      <c r="P20" s="199"/>
      <c r="Q20" s="248"/>
      <c r="R20" s="248"/>
      <c r="S20" s="248"/>
      <c r="T20" s="248"/>
      <c r="U20" s="248"/>
      <c r="V20" s="199"/>
      <c r="W20" s="248"/>
      <c r="X20" s="248"/>
      <c r="Y20" s="248"/>
      <c r="Z20" s="248"/>
      <c r="AA20" s="248"/>
      <c r="AB20" s="199"/>
      <c r="AC20" s="248"/>
      <c r="AD20" s="248"/>
      <c r="AE20" s="248"/>
      <c r="AF20" s="248"/>
      <c r="AG20" s="248"/>
      <c r="AH20" s="248"/>
      <c r="AI20" s="248"/>
      <c r="AJ20" s="248"/>
      <c r="AK20" s="248"/>
      <c r="AL20" s="199"/>
      <c r="AM20" s="248"/>
      <c r="AN20" s="248"/>
      <c r="AO20" s="248"/>
      <c r="AP20" s="248"/>
      <c r="AQ20" s="199"/>
      <c r="AR20" s="248"/>
      <c r="AS20" s="248"/>
      <c r="AT20" s="248"/>
      <c r="AU20" s="248"/>
      <c r="AV20" s="248"/>
      <c r="AW20" s="199"/>
      <c r="AX20" s="248"/>
      <c r="AY20" s="248"/>
      <c r="AZ20" s="248"/>
      <c r="BA20" s="248"/>
      <c r="BB20" s="248"/>
      <c r="BC20" s="248"/>
      <c r="BD20" s="248"/>
      <c r="BE20" s="248"/>
      <c r="BF20" s="248"/>
    </row>
    <row r="21" spans="7:58" x14ac:dyDescent="0.25">
      <c r="G21" s="156"/>
      <c r="H21" s="248"/>
      <c r="I21" s="248"/>
      <c r="J21" s="199"/>
      <c r="K21" s="248"/>
      <c r="L21" s="248"/>
      <c r="M21" s="248"/>
      <c r="N21" s="248"/>
      <c r="O21" s="248"/>
      <c r="P21" s="199"/>
      <c r="Q21" s="248"/>
      <c r="R21" s="248"/>
      <c r="S21" s="248"/>
      <c r="T21" s="248"/>
      <c r="U21" s="248"/>
      <c r="V21" s="199"/>
      <c r="W21" s="248"/>
      <c r="X21" s="248"/>
      <c r="Y21" s="248"/>
      <c r="Z21" s="248"/>
      <c r="AA21" s="248"/>
      <c r="AB21" s="199"/>
      <c r="AC21" s="248"/>
      <c r="AD21" s="248"/>
      <c r="AE21" s="248"/>
      <c r="AF21" s="248"/>
      <c r="AG21" s="248"/>
      <c r="AH21" s="248"/>
      <c r="AI21" s="248"/>
      <c r="AJ21" s="248"/>
      <c r="AK21" s="248"/>
      <c r="AL21" s="199"/>
      <c r="AM21" s="248"/>
      <c r="AN21" s="248"/>
      <c r="AO21" s="248"/>
      <c r="AP21" s="248"/>
      <c r="AQ21" s="199"/>
      <c r="AR21" s="248"/>
      <c r="AS21" s="248"/>
      <c r="AT21" s="248"/>
      <c r="AU21" s="248"/>
      <c r="AV21" s="248"/>
      <c r="AW21" s="199"/>
      <c r="AX21" s="248"/>
      <c r="AY21" s="248"/>
      <c r="AZ21" s="248"/>
      <c r="BA21" s="248"/>
      <c r="BB21" s="248"/>
      <c r="BC21" s="248"/>
      <c r="BD21" s="248"/>
      <c r="BE21" s="248"/>
      <c r="BF21" s="248"/>
    </row>
    <row r="22" spans="7:58" x14ac:dyDescent="0.25">
      <c r="G22" s="156"/>
      <c r="H22" s="248"/>
      <c r="I22" s="248"/>
      <c r="J22" s="199"/>
      <c r="K22" s="248"/>
      <c r="L22" s="248"/>
      <c r="M22" s="248"/>
      <c r="N22" s="248"/>
      <c r="O22" s="248"/>
      <c r="P22" s="199"/>
      <c r="Q22" s="248"/>
      <c r="R22" s="248"/>
      <c r="S22" s="248"/>
      <c r="T22" s="248"/>
      <c r="U22" s="248"/>
      <c r="V22" s="199"/>
      <c r="W22" s="248"/>
      <c r="X22" s="248"/>
      <c r="Y22" s="248"/>
      <c r="Z22" s="248"/>
      <c r="AA22" s="248"/>
      <c r="AB22" s="199"/>
      <c r="AC22" s="248"/>
      <c r="AD22" s="248"/>
      <c r="AE22" s="248"/>
      <c r="AF22" s="248"/>
      <c r="AG22" s="248"/>
      <c r="AH22" s="248"/>
      <c r="AI22" s="248"/>
      <c r="AJ22" s="248"/>
      <c r="AK22" s="248"/>
      <c r="AL22" s="199"/>
      <c r="AM22" s="248"/>
      <c r="AN22" s="248"/>
      <c r="AO22" s="248"/>
      <c r="AP22" s="248"/>
      <c r="AQ22" s="199"/>
      <c r="AR22" s="248"/>
      <c r="AS22" s="248"/>
      <c r="AT22" s="248"/>
      <c r="AU22" s="248"/>
      <c r="AV22" s="248"/>
      <c r="AW22" s="199"/>
      <c r="AX22" s="248"/>
      <c r="AY22" s="248"/>
      <c r="AZ22" s="248"/>
      <c r="BA22" s="248"/>
      <c r="BB22" s="248"/>
      <c r="BC22" s="248"/>
      <c r="BD22" s="248"/>
      <c r="BE22" s="248"/>
      <c r="BF22" s="248"/>
    </row>
    <row r="23" spans="7:58" x14ac:dyDescent="0.25">
      <c r="G23" s="156"/>
      <c r="H23" s="248"/>
      <c r="I23" s="248"/>
      <c r="J23" s="199"/>
      <c r="K23" s="248"/>
      <c r="L23" s="248"/>
      <c r="M23" s="248"/>
      <c r="N23" s="248"/>
      <c r="O23" s="248"/>
      <c r="P23" s="199"/>
      <c r="Q23" s="248"/>
      <c r="R23" s="248"/>
      <c r="S23" s="248"/>
      <c r="T23" s="248"/>
      <c r="U23" s="248"/>
      <c r="V23" s="199"/>
      <c r="W23" s="248"/>
      <c r="X23" s="248"/>
      <c r="Y23" s="248"/>
      <c r="Z23" s="248"/>
      <c r="AA23" s="248"/>
      <c r="AB23" s="199"/>
      <c r="AC23" s="248"/>
      <c r="AD23" s="248"/>
      <c r="AE23" s="248"/>
      <c r="AF23" s="248"/>
      <c r="AG23" s="248"/>
      <c r="AH23" s="248"/>
      <c r="AI23" s="248"/>
      <c r="AJ23" s="248"/>
      <c r="AK23" s="248"/>
      <c r="AL23" s="199"/>
      <c r="AM23" s="248"/>
      <c r="AN23" s="248"/>
      <c r="AO23" s="248"/>
      <c r="AP23" s="248"/>
      <c r="AQ23" s="199"/>
      <c r="AR23" s="248"/>
      <c r="AS23" s="248"/>
      <c r="AT23" s="248"/>
      <c r="AU23" s="248"/>
      <c r="AV23" s="248"/>
      <c r="AW23" s="199"/>
      <c r="AX23" s="248"/>
      <c r="AY23" s="248"/>
      <c r="AZ23" s="248"/>
      <c r="BA23" s="248"/>
      <c r="BB23" s="248"/>
      <c r="BC23" s="248"/>
      <c r="BD23" s="248"/>
      <c r="BE23" s="248"/>
      <c r="BF23" s="248"/>
    </row>
    <row r="24" spans="7:58" x14ac:dyDescent="0.25">
      <c r="G24" s="156"/>
      <c r="H24" s="248"/>
      <c r="I24" s="248"/>
      <c r="J24" s="199"/>
      <c r="K24" s="248"/>
      <c r="L24" s="248"/>
      <c r="M24" s="248"/>
      <c r="N24" s="248"/>
      <c r="O24" s="248"/>
      <c r="P24" s="199"/>
      <c r="Q24" s="248"/>
      <c r="R24" s="248"/>
      <c r="S24" s="248"/>
      <c r="T24" s="248"/>
      <c r="U24" s="248"/>
      <c r="V24" s="199"/>
      <c r="W24" s="248"/>
      <c r="X24" s="248"/>
      <c r="Y24" s="248"/>
      <c r="Z24" s="248"/>
      <c r="AA24" s="248"/>
      <c r="AB24" s="199"/>
      <c r="AC24" s="248"/>
      <c r="AD24" s="248"/>
      <c r="AE24" s="248"/>
      <c r="AF24" s="248"/>
      <c r="AG24" s="248"/>
      <c r="AH24" s="248"/>
      <c r="AI24" s="248"/>
      <c r="AJ24" s="248"/>
      <c r="AK24" s="248"/>
      <c r="AL24" s="199"/>
      <c r="AM24" s="248"/>
      <c r="AN24" s="248"/>
      <c r="AO24" s="248"/>
      <c r="AP24" s="248"/>
      <c r="AQ24" s="199"/>
      <c r="AR24" s="248"/>
      <c r="AS24" s="248"/>
      <c r="AT24" s="248"/>
      <c r="AU24" s="248"/>
      <c r="AV24" s="248"/>
      <c r="AW24" s="199"/>
      <c r="AX24" s="248"/>
      <c r="AY24" s="248"/>
      <c r="AZ24" s="248"/>
      <c r="BA24" s="248"/>
      <c r="BB24" s="248"/>
      <c r="BC24" s="248"/>
      <c r="BD24" s="248"/>
      <c r="BE24" s="248"/>
      <c r="BF24" s="248"/>
    </row>
    <row r="25" spans="7:58" x14ac:dyDescent="0.25">
      <c r="G25" s="156"/>
      <c r="H25" s="248"/>
      <c r="I25" s="248"/>
      <c r="J25" s="199"/>
      <c r="K25" s="248"/>
      <c r="L25" s="248"/>
      <c r="M25" s="248"/>
      <c r="N25" s="248"/>
      <c r="O25" s="248"/>
      <c r="P25" s="199"/>
      <c r="Q25" s="248"/>
      <c r="R25" s="248"/>
      <c r="S25" s="248"/>
      <c r="T25" s="248"/>
      <c r="U25" s="248"/>
      <c r="V25" s="199"/>
      <c r="W25" s="248"/>
      <c r="X25" s="248"/>
      <c r="Y25" s="248"/>
      <c r="Z25" s="248"/>
      <c r="AA25" s="248"/>
      <c r="AB25" s="199"/>
      <c r="AC25" s="248"/>
      <c r="AD25" s="248"/>
      <c r="AE25" s="248"/>
      <c r="AF25" s="248"/>
      <c r="AG25" s="248"/>
      <c r="AH25" s="248"/>
      <c r="AI25" s="248"/>
      <c r="AJ25" s="248"/>
      <c r="AK25" s="248"/>
      <c r="AL25" s="199"/>
      <c r="AM25" s="248"/>
      <c r="AN25" s="248"/>
      <c r="AO25" s="248"/>
      <c r="AP25" s="248"/>
      <c r="AQ25" s="199"/>
      <c r="AR25" s="248"/>
      <c r="AS25" s="248"/>
      <c r="AT25" s="248"/>
      <c r="AU25" s="248"/>
      <c r="AV25" s="248"/>
      <c r="AW25" s="199"/>
      <c r="AX25" s="248"/>
      <c r="AY25" s="248"/>
      <c r="AZ25" s="248"/>
      <c r="BA25" s="248"/>
      <c r="BB25" s="248"/>
      <c r="BC25" s="248"/>
      <c r="BD25" s="248"/>
      <c r="BE25" s="248"/>
      <c r="BF25" s="248"/>
    </row>
    <row r="26" spans="7:58" x14ac:dyDescent="0.25">
      <c r="G26" s="156"/>
      <c r="H26" s="248"/>
      <c r="I26" s="248"/>
      <c r="J26" s="199"/>
      <c r="K26" s="248"/>
      <c r="L26" s="248"/>
      <c r="M26" s="248"/>
      <c r="N26" s="248"/>
      <c r="O26" s="248"/>
      <c r="P26" s="199"/>
      <c r="Q26" s="248"/>
      <c r="R26" s="248"/>
      <c r="S26" s="248"/>
      <c r="T26" s="248"/>
      <c r="U26" s="248"/>
      <c r="V26" s="199"/>
      <c r="W26" s="248"/>
      <c r="X26" s="248"/>
      <c r="Y26" s="248"/>
      <c r="Z26" s="248"/>
      <c r="AA26" s="248"/>
      <c r="AB26" s="199"/>
      <c r="AC26" s="248"/>
      <c r="AD26" s="248"/>
      <c r="AE26" s="248"/>
      <c r="AF26" s="248"/>
      <c r="AG26" s="248"/>
      <c r="AH26" s="248"/>
      <c r="AI26" s="248"/>
      <c r="AJ26" s="248"/>
      <c r="AK26" s="248"/>
      <c r="AL26" s="199"/>
      <c r="AM26" s="248"/>
      <c r="AN26" s="248"/>
      <c r="AO26" s="248"/>
      <c r="AP26" s="248"/>
      <c r="AQ26" s="199"/>
      <c r="AR26" s="248"/>
      <c r="AS26" s="248"/>
      <c r="AT26" s="248"/>
      <c r="AU26" s="248"/>
      <c r="AV26" s="248"/>
      <c r="AW26" s="199"/>
      <c r="AX26" s="248"/>
      <c r="AY26" s="248"/>
      <c r="AZ26" s="248"/>
      <c r="BA26" s="248"/>
      <c r="BB26" s="248"/>
      <c r="BC26" s="248"/>
      <c r="BD26" s="248"/>
      <c r="BE26" s="248"/>
      <c r="BF26" s="248"/>
    </row>
    <row r="27" spans="7:58" x14ac:dyDescent="0.25">
      <c r="G27" s="156"/>
      <c r="H27" s="248"/>
      <c r="I27" s="248"/>
      <c r="J27" s="199"/>
      <c r="K27" s="248"/>
      <c r="L27" s="248"/>
      <c r="M27" s="248"/>
      <c r="N27" s="248"/>
      <c r="O27" s="248"/>
      <c r="P27" s="199"/>
      <c r="Q27" s="248"/>
      <c r="R27" s="248"/>
      <c r="S27" s="248"/>
      <c r="T27" s="248"/>
      <c r="U27" s="248"/>
      <c r="V27" s="199"/>
      <c r="W27" s="248"/>
      <c r="X27" s="248"/>
      <c r="Y27" s="248"/>
      <c r="Z27" s="248"/>
      <c r="AA27" s="248"/>
      <c r="AB27" s="199"/>
      <c r="AC27" s="248"/>
      <c r="AD27" s="248"/>
      <c r="AE27" s="248"/>
      <c r="AF27" s="248"/>
      <c r="AG27" s="248"/>
      <c r="AH27" s="248"/>
      <c r="AI27" s="248"/>
      <c r="AJ27" s="248"/>
      <c r="AK27" s="248"/>
      <c r="AL27" s="199"/>
      <c r="AM27" s="248"/>
      <c r="AN27" s="248"/>
      <c r="AO27" s="248"/>
      <c r="AP27" s="248"/>
      <c r="AQ27" s="199"/>
      <c r="AR27" s="248"/>
      <c r="AS27" s="248"/>
      <c r="AT27" s="248"/>
      <c r="AU27" s="248"/>
      <c r="AV27" s="248"/>
      <c r="AW27" s="199"/>
      <c r="AX27" s="248"/>
      <c r="AY27" s="248"/>
      <c r="AZ27" s="248"/>
      <c r="BA27" s="248"/>
      <c r="BB27" s="248"/>
      <c r="BC27" s="248"/>
      <c r="BD27" s="248"/>
      <c r="BE27" s="248"/>
      <c r="BF27" s="248"/>
    </row>
    <row r="28" spans="7:58" x14ac:dyDescent="0.25">
      <c r="G28" s="157"/>
      <c r="H28" s="248"/>
      <c r="I28" s="248"/>
      <c r="J28" s="199"/>
      <c r="K28" s="248"/>
      <c r="L28" s="248"/>
      <c r="M28" s="248"/>
      <c r="N28" s="248"/>
      <c r="O28" s="248"/>
      <c r="P28" s="199"/>
      <c r="Q28" s="248"/>
      <c r="R28" s="248"/>
      <c r="S28" s="248"/>
      <c r="T28" s="248"/>
      <c r="U28" s="248"/>
      <c r="V28" s="199"/>
      <c r="W28" s="248"/>
      <c r="X28" s="248"/>
      <c r="Y28" s="248"/>
      <c r="Z28" s="248"/>
      <c r="AA28" s="248"/>
      <c r="AB28" s="199"/>
      <c r="AC28" s="248"/>
      <c r="AD28" s="248"/>
      <c r="AE28" s="248"/>
      <c r="AF28" s="248"/>
      <c r="AG28" s="248"/>
      <c r="AH28" s="248"/>
      <c r="AI28" s="248"/>
      <c r="AJ28" s="248"/>
      <c r="AK28" s="248"/>
      <c r="AL28" s="199"/>
      <c r="AM28" s="248"/>
      <c r="AN28" s="248"/>
      <c r="AO28" s="248"/>
      <c r="AP28" s="248"/>
      <c r="AQ28" s="199"/>
      <c r="AR28" s="248"/>
      <c r="AS28" s="248"/>
      <c r="AT28" s="248"/>
      <c r="AU28" s="248"/>
      <c r="AV28" s="248"/>
      <c r="AW28" s="199"/>
      <c r="AX28" s="248"/>
      <c r="AY28" s="248"/>
      <c r="AZ28" s="248"/>
      <c r="BA28" s="248"/>
      <c r="BB28" s="248"/>
      <c r="BC28" s="248"/>
      <c r="BD28" s="248"/>
      <c r="BE28" s="248"/>
      <c r="BF28" s="248"/>
    </row>
    <row r="29" spans="7:58" x14ac:dyDescent="0.25">
      <c r="G29" s="156"/>
      <c r="H29" s="248"/>
      <c r="I29" s="248"/>
      <c r="J29" s="199"/>
      <c r="K29" s="248"/>
      <c r="L29" s="248"/>
      <c r="M29" s="248"/>
      <c r="N29" s="248"/>
      <c r="O29" s="248"/>
      <c r="P29" s="199"/>
      <c r="Q29" s="248"/>
      <c r="R29" s="248"/>
      <c r="S29" s="248"/>
      <c r="T29" s="248"/>
      <c r="U29" s="248"/>
      <c r="V29" s="199"/>
      <c r="W29" s="248"/>
      <c r="X29" s="248"/>
      <c r="Y29" s="248"/>
      <c r="Z29" s="248"/>
      <c r="AA29" s="248"/>
      <c r="AB29" s="199"/>
      <c r="AC29" s="248"/>
      <c r="AD29" s="248"/>
      <c r="AE29" s="248"/>
      <c r="AF29" s="248"/>
      <c r="AG29" s="248"/>
      <c r="AH29" s="248"/>
      <c r="AI29" s="248"/>
      <c r="AJ29" s="248"/>
      <c r="AK29" s="248"/>
      <c r="AL29" s="199"/>
      <c r="AM29" s="248"/>
      <c r="AN29" s="248"/>
      <c r="AO29" s="248"/>
      <c r="AP29" s="248"/>
      <c r="AQ29" s="199"/>
      <c r="AR29" s="248"/>
      <c r="AS29" s="248"/>
      <c r="AT29" s="248"/>
      <c r="AU29" s="248"/>
      <c r="AV29" s="248"/>
      <c r="AW29" s="199"/>
      <c r="AX29" s="248"/>
      <c r="AY29" s="248"/>
      <c r="AZ29" s="248"/>
      <c r="BA29" s="248"/>
      <c r="BB29" s="248"/>
      <c r="BC29" s="248"/>
      <c r="BD29" s="248"/>
      <c r="BE29" s="248"/>
      <c r="BF29" s="248"/>
    </row>
    <row r="30" spans="7:58" x14ac:dyDescent="0.25">
      <c r="G30" s="156"/>
      <c r="H30" s="248"/>
      <c r="I30" s="248"/>
      <c r="J30" s="199"/>
      <c r="K30" s="248"/>
      <c r="L30" s="248"/>
      <c r="M30" s="248"/>
      <c r="N30" s="248"/>
      <c r="O30" s="248"/>
      <c r="P30" s="199"/>
      <c r="Q30" s="248"/>
      <c r="R30" s="248"/>
      <c r="S30" s="248"/>
      <c r="T30" s="248"/>
      <c r="U30" s="248"/>
      <c r="V30" s="199"/>
      <c r="W30" s="248"/>
      <c r="X30" s="248"/>
      <c r="Y30" s="248"/>
      <c r="Z30" s="248"/>
      <c r="AA30" s="248"/>
      <c r="AB30" s="199"/>
      <c r="AC30" s="248"/>
      <c r="AD30" s="248"/>
      <c r="AE30" s="248"/>
      <c r="AF30" s="248"/>
      <c r="AG30" s="248"/>
      <c r="AH30" s="248"/>
      <c r="AI30" s="248"/>
      <c r="AJ30" s="248"/>
      <c r="AK30" s="248"/>
      <c r="AL30" s="199"/>
      <c r="AM30" s="248"/>
      <c r="AN30" s="248"/>
      <c r="AO30" s="248"/>
      <c r="AP30" s="248"/>
      <c r="AQ30" s="199"/>
      <c r="AR30" s="248"/>
      <c r="AS30" s="248"/>
      <c r="AT30" s="248"/>
      <c r="AU30" s="248"/>
      <c r="AV30" s="248"/>
      <c r="AW30" s="199"/>
      <c r="AX30" s="248"/>
      <c r="AY30" s="248"/>
      <c r="AZ30" s="248"/>
      <c r="BA30" s="248"/>
      <c r="BB30" s="248"/>
      <c r="BC30" s="248"/>
      <c r="BD30" s="248"/>
      <c r="BE30" s="248"/>
      <c r="BF30" s="248"/>
    </row>
    <row r="31" spans="7:58" x14ac:dyDescent="0.25">
      <c r="G31" s="156"/>
      <c r="H31" s="248"/>
      <c r="I31" s="248"/>
      <c r="J31" s="199"/>
      <c r="K31" s="248"/>
      <c r="L31" s="248"/>
      <c r="M31" s="248"/>
      <c r="N31" s="248"/>
      <c r="O31" s="248"/>
      <c r="P31" s="199"/>
      <c r="Q31" s="248"/>
      <c r="R31" s="248"/>
      <c r="S31" s="248"/>
      <c r="T31" s="248"/>
      <c r="U31" s="248"/>
      <c r="V31" s="199"/>
      <c r="W31" s="248"/>
      <c r="X31" s="248"/>
      <c r="Y31" s="248"/>
      <c r="Z31" s="248"/>
      <c r="AA31" s="248"/>
      <c r="AB31" s="199"/>
      <c r="AC31" s="248"/>
      <c r="AD31" s="248"/>
      <c r="AE31" s="248"/>
      <c r="AF31" s="248"/>
      <c r="AG31" s="248"/>
      <c r="AH31" s="248"/>
      <c r="AI31" s="248"/>
      <c r="AJ31" s="248"/>
      <c r="AK31" s="248"/>
      <c r="AL31" s="199"/>
      <c r="AM31" s="248"/>
      <c r="AN31" s="248"/>
      <c r="AO31" s="248"/>
      <c r="AP31" s="248"/>
      <c r="AQ31" s="199"/>
      <c r="AR31" s="248"/>
      <c r="AS31" s="248"/>
      <c r="AT31" s="248"/>
      <c r="AU31" s="248"/>
      <c r="AV31" s="248"/>
      <c r="AW31" s="199"/>
      <c r="AX31" s="248"/>
      <c r="AY31" s="248"/>
      <c r="AZ31" s="248"/>
      <c r="BA31" s="248"/>
      <c r="BB31" s="248"/>
      <c r="BC31" s="248"/>
      <c r="BD31" s="248"/>
      <c r="BE31" s="248"/>
      <c r="BF31" s="248"/>
    </row>
    <row r="32" spans="7:58" x14ac:dyDescent="0.25">
      <c r="G32" s="156"/>
      <c r="H32" s="248"/>
      <c r="I32" s="248"/>
      <c r="J32" s="199"/>
      <c r="K32" s="248"/>
      <c r="L32" s="248"/>
      <c r="M32" s="248"/>
      <c r="N32" s="248"/>
      <c r="O32" s="248"/>
      <c r="P32" s="199"/>
      <c r="Q32" s="248"/>
      <c r="R32" s="248"/>
      <c r="S32" s="248"/>
      <c r="T32" s="248"/>
      <c r="U32" s="248"/>
      <c r="V32" s="199"/>
      <c r="W32" s="248"/>
      <c r="X32" s="248"/>
      <c r="Y32" s="248"/>
      <c r="Z32" s="248"/>
      <c r="AA32" s="248"/>
      <c r="AB32" s="199"/>
      <c r="AC32" s="248"/>
      <c r="AD32" s="248"/>
      <c r="AE32" s="248"/>
      <c r="AF32" s="248"/>
      <c r="AG32" s="248"/>
      <c r="AH32" s="248"/>
      <c r="AI32" s="248"/>
      <c r="AJ32" s="248"/>
      <c r="AK32" s="248"/>
      <c r="AL32" s="199"/>
      <c r="AM32" s="248"/>
      <c r="AN32" s="248"/>
      <c r="AO32" s="248"/>
      <c r="AP32" s="248"/>
      <c r="AQ32" s="199"/>
      <c r="AR32" s="248"/>
      <c r="AS32" s="248"/>
      <c r="AT32" s="248"/>
      <c r="AU32" s="248"/>
      <c r="AV32" s="248"/>
      <c r="AW32" s="199"/>
      <c r="AX32" s="248"/>
      <c r="AY32" s="248"/>
      <c r="AZ32" s="248"/>
      <c r="BA32" s="248"/>
      <c r="BB32" s="248"/>
      <c r="BC32" s="248"/>
      <c r="BD32" s="248"/>
      <c r="BE32" s="248"/>
      <c r="BF32" s="248"/>
    </row>
    <row r="33" spans="7:58" x14ac:dyDescent="0.25">
      <c r="G33" s="156"/>
      <c r="H33" s="248"/>
      <c r="I33" s="248"/>
      <c r="J33" s="199"/>
      <c r="K33" s="248"/>
      <c r="L33" s="248"/>
      <c r="M33" s="248"/>
      <c r="N33" s="248"/>
      <c r="O33" s="248"/>
      <c r="P33" s="199"/>
      <c r="Q33" s="248"/>
      <c r="R33" s="248"/>
      <c r="S33" s="248"/>
      <c r="T33" s="248"/>
      <c r="U33" s="248"/>
      <c r="V33" s="199"/>
      <c r="W33" s="248"/>
      <c r="X33" s="248"/>
      <c r="Y33" s="248"/>
      <c r="Z33" s="248"/>
      <c r="AA33" s="248"/>
      <c r="AB33" s="199"/>
      <c r="AC33" s="248"/>
      <c r="AD33" s="248"/>
      <c r="AE33" s="248"/>
      <c r="AF33" s="248"/>
      <c r="AG33" s="248"/>
      <c r="AH33" s="248"/>
      <c r="AI33" s="248"/>
      <c r="AJ33" s="248"/>
      <c r="AK33" s="248"/>
      <c r="AL33" s="199"/>
      <c r="AM33" s="248"/>
      <c r="AN33" s="248"/>
      <c r="AO33" s="248"/>
      <c r="AP33" s="248"/>
      <c r="AQ33" s="199"/>
      <c r="AR33" s="248"/>
      <c r="AS33" s="248"/>
      <c r="AT33" s="248"/>
      <c r="AU33" s="248"/>
      <c r="AV33" s="248"/>
      <c r="AW33" s="199"/>
      <c r="AX33" s="248"/>
      <c r="AY33" s="248"/>
      <c r="AZ33" s="248"/>
      <c r="BA33" s="248"/>
      <c r="BB33" s="248"/>
      <c r="BC33" s="248"/>
      <c r="BD33" s="248"/>
      <c r="BE33" s="248"/>
      <c r="BF33" s="248"/>
    </row>
    <row r="34" spans="7:58" x14ac:dyDescent="0.25">
      <c r="G34" s="156"/>
      <c r="H34" s="248"/>
      <c r="I34" s="248"/>
      <c r="J34" s="199"/>
      <c r="K34" s="248"/>
      <c r="L34" s="248"/>
      <c r="M34" s="248"/>
      <c r="N34" s="248"/>
      <c r="O34" s="248"/>
      <c r="P34" s="199"/>
      <c r="Q34" s="248"/>
      <c r="R34" s="248"/>
      <c r="S34" s="248"/>
      <c r="T34" s="248"/>
      <c r="U34" s="248"/>
      <c r="V34" s="199"/>
      <c r="W34" s="248"/>
      <c r="X34" s="248"/>
      <c r="Y34" s="248"/>
      <c r="Z34" s="248"/>
      <c r="AA34" s="248"/>
      <c r="AB34" s="199"/>
      <c r="AC34" s="248"/>
      <c r="AD34" s="248"/>
      <c r="AE34" s="248"/>
      <c r="AF34" s="248"/>
      <c r="AG34" s="248"/>
      <c r="AH34" s="248"/>
      <c r="AI34" s="248"/>
      <c r="AJ34" s="248"/>
      <c r="AK34" s="248"/>
      <c r="AL34" s="199"/>
      <c r="AM34" s="248"/>
      <c r="AN34" s="248"/>
      <c r="AO34" s="248"/>
      <c r="AP34" s="248"/>
      <c r="AQ34" s="199"/>
      <c r="AR34" s="248"/>
      <c r="AS34" s="248"/>
      <c r="AT34" s="248"/>
      <c r="AU34" s="248"/>
      <c r="AV34" s="248"/>
      <c r="AW34" s="199"/>
      <c r="AX34" s="248"/>
      <c r="AY34" s="248"/>
      <c r="AZ34" s="248"/>
      <c r="BA34" s="248"/>
      <c r="BB34" s="248"/>
      <c r="BC34" s="248"/>
      <c r="BD34" s="248"/>
      <c r="BE34" s="248"/>
      <c r="BF34" s="248"/>
    </row>
    <row r="35" spans="7:58" x14ac:dyDescent="0.25">
      <c r="G35" s="156"/>
      <c r="H35" s="248"/>
      <c r="I35" s="248"/>
      <c r="J35" s="199"/>
      <c r="K35" s="248"/>
      <c r="L35" s="248"/>
      <c r="M35" s="248"/>
      <c r="N35" s="248"/>
      <c r="O35" s="248"/>
      <c r="P35" s="199"/>
      <c r="Q35" s="248"/>
      <c r="R35" s="248"/>
      <c r="S35" s="248"/>
      <c r="T35" s="248"/>
      <c r="U35" s="248"/>
      <c r="V35" s="199"/>
      <c r="W35" s="248"/>
      <c r="X35" s="248"/>
      <c r="Y35" s="248"/>
      <c r="Z35" s="248"/>
      <c r="AA35" s="248"/>
      <c r="AB35" s="199"/>
      <c r="AC35" s="248"/>
      <c r="AD35" s="248"/>
      <c r="AE35" s="248"/>
      <c r="AF35" s="248"/>
      <c r="AG35" s="248"/>
      <c r="AH35" s="248"/>
      <c r="AI35" s="248"/>
      <c r="AJ35" s="248"/>
      <c r="AK35" s="248"/>
      <c r="AL35" s="199"/>
      <c r="AM35" s="248"/>
      <c r="AN35" s="248"/>
      <c r="AO35" s="248"/>
      <c r="AP35" s="248"/>
      <c r="AQ35" s="199"/>
      <c r="AR35" s="248"/>
      <c r="AS35" s="248"/>
      <c r="AT35" s="248"/>
      <c r="AU35" s="248"/>
      <c r="AV35" s="248"/>
      <c r="AW35" s="199"/>
      <c r="AX35" s="248"/>
      <c r="AY35" s="248"/>
      <c r="AZ35" s="248"/>
      <c r="BA35" s="248"/>
      <c r="BB35" s="248"/>
      <c r="BC35" s="248"/>
      <c r="BD35" s="248"/>
      <c r="BE35" s="248"/>
      <c r="BF35" s="248"/>
    </row>
    <row r="36" spans="7:58" x14ac:dyDescent="0.25">
      <c r="G36" s="156"/>
      <c r="H36" s="248"/>
      <c r="I36" s="248"/>
      <c r="J36" s="199"/>
      <c r="K36" s="248"/>
      <c r="L36" s="248"/>
      <c r="M36" s="248"/>
      <c r="N36" s="248"/>
      <c r="O36" s="248"/>
      <c r="P36" s="199"/>
      <c r="Q36" s="248"/>
      <c r="R36" s="248"/>
      <c r="S36" s="248"/>
      <c r="T36" s="248"/>
      <c r="U36" s="248"/>
      <c r="V36" s="199"/>
      <c r="W36" s="248"/>
      <c r="X36" s="248"/>
      <c r="Y36" s="248"/>
      <c r="Z36" s="248"/>
      <c r="AA36" s="248"/>
      <c r="AB36" s="199"/>
      <c r="AC36" s="248"/>
      <c r="AD36" s="248"/>
      <c r="AE36" s="248"/>
      <c r="AF36" s="248"/>
      <c r="AG36" s="248"/>
      <c r="AH36" s="248"/>
      <c r="AI36" s="248"/>
      <c r="AJ36" s="248"/>
      <c r="AK36" s="248"/>
      <c r="AL36" s="199"/>
      <c r="AM36" s="248"/>
      <c r="AN36" s="248"/>
      <c r="AO36" s="248"/>
      <c r="AP36" s="248"/>
      <c r="AQ36" s="199"/>
      <c r="AR36" s="248"/>
      <c r="AS36" s="248"/>
      <c r="AT36" s="248"/>
      <c r="AU36" s="248"/>
      <c r="AV36" s="248"/>
      <c r="AW36" s="199"/>
      <c r="AX36" s="248"/>
      <c r="AY36" s="248"/>
      <c r="AZ36" s="248"/>
      <c r="BA36" s="248"/>
      <c r="BB36" s="248"/>
      <c r="BC36" s="248"/>
      <c r="BD36" s="248"/>
      <c r="BE36" s="248"/>
      <c r="BF36" s="248"/>
    </row>
    <row r="37" spans="7:58" x14ac:dyDescent="0.25">
      <c r="G37" s="156"/>
      <c r="H37" s="248"/>
      <c r="I37" s="248"/>
      <c r="J37" s="199"/>
      <c r="K37" s="248"/>
      <c r="L37" s="248"/>
      <c r="M37" s="248"/>
      <c r="N37" s="248"/>
      <c r="O37" s="248"/>
      <c r="P37" s="199"/>
      <c r="Q37" s="248"/>
      <c r="R37" s="248"/>
      <c r="S37" s="248"/>
      <c r="T37" s="248"/>
      <c r="U37" s="248"/>
      <c r="V37" s="199"/>
      <c r="W37" s="248"/>
      <c r="X37" s="248"/>
      <c r="Y37" s="248"/>
      <c r="Z37" s="248"/>
      <c r="AA37" s="248"/>
      <c r="AB37" s="199"/>
      <c r="AC37" s="248"/>
      <c r="AD37" s="248"/>
      <c r="AE37" s="248"/>
      <c r="AF37" s="248"/>
      <c r="AG37" s="248"/>
      <c r="AH37" s="248"/>
      <c r="AI37" s="248"/>
      <c r="AJ37" s="248"/>
      <c r="AK37" s="248"/>
      <c r="AL37" s="199"/>
      <c r="AM37" s="248"/>
      <c r="AN37" s="248"/>
      <c r="AO37" s="248"/>
      <c r="AP37" s="248"/>
      <c r="AQ37" s="199"/>
      <c r="AR37" s="248"/>
      <c r="AS37" s="248"/>
      <c r="AT37" s="248"/>
      <c r="AU37" s="248"/>
      <c r="AV37" s="248"/>
      <c r="AW37" s="199"/>
      <c r="AX37" s="248"/>
      <c r="AY37" s="248"/>
      <c r="AZ37" s="248"/>
      <c r="BA37" s="248"/>
      <c r="BB37" s="248"/>
      <c r="BC37" s="248"/>
      <c r="BD37" s="248"/>
      <c r="BE37" s="248"/>
      <c r="BF37" s="248"/>
    </row>
    <row r="38" spans="7:58" x14ac:dyDescent="0.25">
      <c r="G38" s="156"/>
      <c r="H38" s="248"/>
      <c r="I38" s="248"/>
      <c r="J38" s="199"/>
      <c r="K38" s="248"/>
      <c r="L38" s="248"/>
      <c r="M38" s="248"/>
      <c r="N38" s="248"/>
      <c r="O38" s="248"/>
      <c r="P38" s="199"/>
      <c r="Q38" s="248"/>
      <c r="R38" s="248"/>
      <c r="S38" s="248"/>
      <c r="T38" s="248"/>
      <c r="U38" s="248"/>
      <c r="V38" s="199"/>
      <c r="W38" s="248"/>
      <c r="X38" s="248"/>
      <c r="Y38" s="248"/>
      <c r="Z38" s="248"/>
      <c r="AA38" s="248"/>
      <c r="AB38" s="199"/>
      <c r="AC38" s="248"/>
      <c r="AD38" s="248"/>
      <c r="AE38" s="248"/>
      <c r="AF38" s="248"/>
      <c r="AG38" s="248"/>
      <c r="AH38" s="248"/>
      <c r="AI38" s="248"/>
      <c r="AJ38" s="248"/>
      <c r="AK38" s="248"/>
      <c r="AL38" s="199"/>
      <c r="AM38" s="248"/>
      <c r="AN38" s="248"/>
      <c r="AO38" s="248"/>
      <c r="AP38" s="248"/>
      <c r="AQ38" s="199"/>
      <c r="AR38" s="248"/>
      <c r="AS38" s="248"/>
      <c r="AT38" s="248"/>
      <c r="AU38" s="248"/>
      <c r="AV38" s="248"/>
      <c r="AW38" s="199"/>
      <c r="AX38" s="248"/>
      <c r="AY38" s="248"/>
      <c r="AZ38" s="248"/>
      <c r="BA38" s="248"/>
      <c r="BB38" s="248"/>
      <c r="BC38" s="248"/>
      <c r="BD38" s="248"/>
      <c r="BE38" s="248"/>
      <c r="BF38" s="248"/>
    </row>
    <row r="39" spans="7:58" x14ac:dyDescent="0.25">
      <c r="G39" s="156"/>
      <c r="H39" s="248"/>
      <c r="I39" s="248"/>
      <c r="J39" s="199"/>
      <c r="K39" s="248"/>
      <c r="L39" s="248"/>
      <c r="M39" s="248"/>
      <c r="N39" s="248"/>
      <c r="O39" s="248"/>
      <c r="P39" s="199"/>
      <c r="Q39" s="248"/>
      <c r="R39" s="248"/>
      <c r="S39" s="248"/>
      <c r="T39" s="248"/>
      <c r="U39" s="248"/>
      <c r="V39" s="199"/>
      <c r="W39" s="248"/>
      <c r="X39" s="248"/>
      <c r="Y39" s="248"/>
      <c r="Z39" s="248"/>
      <c r="AA39" s="248"/>
      <c r="AB39" s="199"/>
      <c r="AC39" s="248"/>
      <c r="AD39" s="248"/>
      <c r="AE39" s="248"/>
      <c r="AF39" s="248"/>
      <c r="AG39" s="248"/>
      <c r="AH39" s="248"/>
      <c r="AI39" s="248"/>
      <c r="AJ39" s="248"/>
      <c r="AK39" s="248"/>
      <c r="AL39" s="199"/>
      <c r="AM39" s="248"/>
      <c r="AN39" s="248"/>
      <c r="AO39" s="248"/>
      <c r="AP39" s="248"/>
      <c r="AQ39" s="199"/>
      <c r="AR39" s="248"/>
      <c r="AS39" s="248"/>
      <c r="AT39" s="248"/>
      <c r="AU39" s="248"/>
      <c r="AV39" s="248"/>
      <c r="AW39" s="199"/>
      <c r="AX39" s="248"/>
      <c r="AY39" s="248"/>
      <c r="AZ39" s="248"/>
      <c r="BA39" s="248"/>
      <c r="BB39" s="248"/>
      <c r="BC39" s="248"/>
      <c r="BD39" s="248"/>
      <c r="BE39" s="248"/>
      <c r="BF39" s="248"/>
    </row>
    <row r="40" spans="7:58" x14ac:dyDescent="0.25">
      <c r="G40" s="156"/>
      <c r="H40" s="248"/>
      <c r="I40" s="248"/>
      <c r="J40" s="199"/>
      <c r="K40" s="248"/>
      <c r="L40" s="248"/>
      <c r="M40" s="248"/>
      <c r="N40" s="248"/>
      <c r="O40" s="248"/>
      <c r="P40" s="199"/>
      <c r="Q40" s="248"/>
      <c r="R40" s="248"/>
      <c r="S40" s="248"/>
      <c r="T40" s="248"/>
      <c r="U40" s="248"/>
      <c r="V40" s="199"/>
      <c r="W40" s="248"/>
      <c r="X40" s="248"/>
      <c r="Y40" s="248"/>
      <c r="Z40" s="248"/>
      <c r="AA40" s="248"/>
      <c r="AB40" s="199"/>
      <c r="AC40" s="248"/>
      <c r="AD40" s="248"/>
      <c r="AE40" s="248"/>
      <c r="AF40" s="248"/>
      <c r="AG40" s="248"/>
      <c r="AH40" s="248"/>
      <c r="AI40" s="248"/>
      <c r="AJ40" s="248"/>
      <c r="AK40" s="248"/>
      <c r="AL40" s="199"/>
      <c r="AM40" s="248"/>
      <c r="AN40" s="248"/>
      <c r="AO40" s="248"/>
      <c r="AP40" s="248"/>
      <c r="AQ40" s="199"/>
      <c r="AR40" s="248"/>
      <c r="AS40" s="248"/>
      <c r="AT40" s="248"/>
      <c r="AU40" s="248"/>
      <c r="AV40" s="248"/>
      <c r="AW40" s="199"/>
      <c r="AX40" s="248"/>
      <c r="AY40" s="248"/>
      <c r="AZ40" s="248"/>
      <c r="BA40" s="248"/>
      <c r="BB40" s="248"/>
      <c r="BC40" s="248"/>
      <c r="BD40" s="248"/>
      <c r="BE40" s="248"/>
      <c r="BF40" s="248"/>
    </row>
    <row r="41" spans="7:58" x14ac:dyDescent="0.25">
      <c r="G41" s="157"/>
      <c r="H41" s="248"/>
      <c r="I41" s="248"/>
      <c r="J41" s="199"/>
      <c r="K41" s="248"/>
      <c r="L41" s="248"/>
      <c r="M41" s="248"/>
      <c r="N41" s="248"/>
      <c r="O41" s="248"/>
      <c r="P41" s="199"/>
      <c r="Q41" s="248"/>
      <c r="R41" s="248"/>
      <c r="S41" s="248"/>
      <c r="T41" s="248"/>
      <c r="U41" s="248"/>
      <c r="V41" s="199"/>
      <c r="W41" s="248"/>
      <c r="X41" s="248"/>
      <c r="Y41" s="248"/>
      <c r="Z41" s="248"/>
      <c r="AA41" s="248"/>
      <c r="AB41" s="199"/>
      <c r="AC41" s="248"/>
      <c r="AD41" s="248"/>
      <c r="AE41" s="248"/>
      <c r="AF41" s="248"/>
      <c r="AG41" s="248"/>
      <c r="AH41" s="248"/>
      <c r="AI41" s="248"/>
      <c r="AJ41" s="248"/>
      <c r="AK41" s="248"/>
      <c r="AL41" s="199"/>
      <c r="AM41" s="248"/>
      <c r="AN41" s="248"/>
      <c r="AO41" s="248"/>
      <c r="AP41" s="248"/>
      <c r="AQ41" s="199"/>
      <c r="AR41" s="248"/>
      <c r="AS41" s="248"/>
      <c r="AT41" s="248"/>
      <c r="AU41" s="248"/>
      <c r="AV41" s="248"/>
      <c r="AW41" s="199"/>
      <c r="AX41" s="248"/>
      <c r="AY41" s="248"/>
      <c r="AZ41" s="248"/>
      <c r="BA41" s="248"/>
      <c r="BB41" s="248"/>
      <c r="BC41" s="248"/>
      <c r="BD41" s="248"/>
      <c r="BE41" s="248"/>
      <c r="BF41" s="248"/>
    </row>
    <row r="42" spans="7:58" x14ac:dyDescent="0.25">
      <c r="G42" s="157"/>
      <c r="H42" s="248"/>
      <c r="I42" s="248"/>
      <c r="J42" s="199"/>
      <c r="K42" s="248"/>
      <c r="L42" s="248"/>
      <c r="M42" s="248"/>
      <c r="N42" s="248"/>
      <c r="O42" s="248"/>
      <c r="P42" s="199"/>
      <c r="Q42" s="248"/>
      <c r="R42" s="248"/>
      <c r="S42" s="248"/>
      <c r="T42" s="248"/>
      <c r="U42" s="248"/>
      <c r="V42" s="199"/>
      <c r="W42" s="248"/>
      <c r="X42" s="248"/>
      <c r="Y42" s="248"/>
      <c r="Z42" s="248"/>
      <c r="AA42" s="248"/>
      <c r="AB42" s="199"/>
      <c r="AC42" s="248"/>
      <c r="AD42" s="248"/>
      <c r="AE42" s="248"/>
      <c r="AF42" s="248"/>
      <c r="AG42" s="248"/>
      <c r="AH42" s="248"/>
      <c r="AI42" s="248"/>
      <c r="AJ42" s="248"/>
      <c r="AK42" s="248"/>
      <c r="AL42" s="199"/>
      <c r="AM42" s="248"/>
      <c r="AN42" s="248"/>
      <c r="AO42" s="248"/>
      <c r="AP42" s="248"/>
      <c r="AQ42" s="199"/>
      <c r="AR42" s="248"/>
      <c r="AS42" s="248"/>
      <c r="AT42" s="248"/>
      <c r="AU42" s="248"/>
      <c r="AV42" s="248"/>
      <c r="AW42" s="199"/>
      <c r="AX42" s="248"/>
      <c r="AY42" s="248"/>
      <c r="AZ42" s="248"/>
      <c r="BA42" s="248"/>
      <c r="BB42" s="248"/>
      <c r="BC42" s="248"/>
      <c r="BD42" s="248"/>
      <c r="BE42" s="248"/>
      <c r="BF42" s="248"/>
    </row>
    <row r="43" spans="7:58" x14ac:dyDescent="0.25">
      <c r="G43" s="156"/>
      <c r="H43" s="248"/>
      <c r="I43" s="248"/>
      <c r="J43" s="199"/>
      <c r="K43" s="248"/>
      <c r="L43" s="248"/>
      <c r="M43" s="248"/>
      <c r="N43" s="248"/>
      <c r="O43" s="248"/>
      <c r="P43" s="199"/>
      <c r="Q43" s="248"/>
      <c r="R43" s="248"/>
      <c r="S43" s="248"/>
      <c r="T43" s="248"/>
      <c r="U43" s="248"/>
      <c r="V43" s="199"/>
      <c r="W43" s="248"/>
      <c r="X43" s="248"/>
      <c r="Y43" s="248"/>
      <c r="Z43" s="248"/>
      <c r="AA43" s="248"/>
      <c r="AB43" s="199"/>
      <c r="AC43" s="248"/>
      <c r="AD43" s="248"/>
      <c r="AE43" s="248"/>
      <c r="AF43" s="248"/>
      <c r="AG43" s="248"/>
      <c r="AH43" s="248"/>
      <c r="AI43" s="248"/>
      <c r="AJ43" s="248"/>
      <c r="AK43" s="248"/>
      <c r="AL43" s="199"/>
      <c r="AM43" s="248"/>
      <c r="AN43" s="248"/>
      <c r="AO43" s="248"/>
      <c r="AP43" s="248"/>
      <c r="AQ43" s="199"/>
      <c r="AR43" s="248"/>
      <c r="AS43" s="248"/>
      <c r="AT43" s="248"/>
      <c r="AU43" s="248"/>
      <c r="AV43" s="248"/>
      <c r="AW43" s="199"/>
      <c r="AX43" s="248"/>
      <c r="AY43" s="248"/>
      <c r="AZ43" s="248"/>
      <c r="BA43" s="248"/>
      <c r="BB43" s="248"/>
      <c r="BC43" s="248"/>
      <c r="BD43" s="248"/>
      <c r="BE43" s="248"/>
      <c r="BF43" s="248"/>
    </row>
    <row r="44" spans="7:58" x14ac:dyDescent="0.25">
      <c r="G44" s="156"/>
      <c r="H44" s="248"/>
      <c r="I44" s="248"/>
      <c r="J44" s="199"/>
      <c r="K44" s="248"/>
      <c r="L44" s="248"/>
      <c r="M44" s="248"/>
      <c r="N44" s="248"/>
      <c r="O44" s="248"/>
      <c r="P44" s="199"/>
      <c r="Q44" s="248"/>
      <c r="R44" s="248"/>
      <c r="S44" s="248"/>
      <c r="T44" s="248"/>
      <c r="U44" s="248"/>
      <c r="V44" s="199"/>
      <c r="W44" s="248"/>
      <c r="X44" s="248"/>
      <c r="Y44" s="248"/>
      <c r="Z44" s="248"/>
      <c r="AA44" s="248"/>
      <c r="AB44" s="199"/>
      <c r="AC44" s="248"/>
      <c r="AD44" s="248"/>
      <c r="AE44" s="248"/>
      <c r="AF44" s="248"/>
      <c r="AG44" s="248"/>
      <c r="AH44" s="248"/>
      <c r="AI44" s="248"/>
      <c r="AJ44" s="248"/>
      <c r="AK44" s="248"/>
      <c r="AL44" s="199"/>
      <c r="AM44" s="248"/>
      <c r="AN44" s="248"/>
      <c r="AO44" s="248"/>
      <c r="AP44" s="248"/>
      <c r="AQ44" s="199"/>
      <c r="AR44" s="248"/>
      <c r="AS44" s="248"/>
      <c r="AT44" s="248"/>
      <c r="AU44" s="248"/>
      <c r="AV44" s="248"/>
      <c r="AW44" s="199"/>
      <c r="AX44" s="248"/>
      <c r="AY44" s="248"/>
      <c r="AZ44" s="248"/>
      <c r="BA44" s="248"/>
      <c r="BB44" s="248"/>
      <c r="BC44" s="248"/>
      <c r="BD44" s="248"/>
      <c r="BE44" s="248"/>
      <c r="BF44" s="248"/>
    </row>
    <row r="45" spans="7:58" x14ac:dyDescent="0.25">
      <c r="G45" s="156"/>
      <c r="H45" s="248"/>
      <c r="I45" s="248"/>
      <c r="J45" s="199"/>
      <c r="K45" s="248"/>
      <c r="L45" s="248"/>
      <c r="M45" s="248"/>
      <c r="N45" s="248"/>
      <c r="O45" s="248"/>
      <c r="P45" s="199"/>
      <c r="Q45" s="248"/>
      <c r="R45" s="248"/>
      <c r="S45" s="248"/>
      <c r="T45" s="248"/>
      <c r="U45" s="248"/>
      <c r="V45" s="199"/>
      <c r="W45" s="248"/>
      <c r="X45" s="248"/>
      <c r="Y45" s="248"/>
      <c r="Z45" s="248"/>
      <c r="AA45" s="248"/>
      <c r="AB45" s="199"/>
      <c r="AC45" s="248"/>
      <c r="AD45" s="248"/>
      <c r="AE45" s="248"/>
      <c r="AF45" s="248"/>
      <c r="AG45" s="248"/>
      <c r="AH45" s="248"/>
      <c r="AI45" s="248"/>
      <c r="AJ45" s="248"/>
      <c r="AK45" s="248"/>
      <c r="AL45" s="199"/>
      <c r="AM45" s="248"/>
      <c r="AN45" s="248"/>
      <c r="AO45" s="248"/>
      <c r="AP45" s="248"/>
      <c r="AQ45" s="199"/>
      <c r="AR45" s="248"/>
      <c r="AS45" s="248"/>
      <c r="AT45" s="248"/>
      <c r="AU45" s="248"/>
      <c r="AV45" s="248"/>
      <c r="AW45" s="199"/>
      <c r="AX45" s="248"/>
      <c r="AY45" s="248"/>
      <c r="AZ45" s="248"/>
      <c r="BA45" s="248"/>
      <c r="BB45" s="248"/>
      <c r="BC45" s="248"/>
      <c r="BD45" s="248"/>
      <c r="BE45" s="248"/>
      <c r="BF45" s="248"/>
    </row>
    <row r="46" spans="7:58" x14ac:dyDescent="0.25">
      <c r="G46" s="156"/>
      <c r="H46" s="248"/>
      <c r="I46" s="248"/>
      <c r="J46" s="199"/>
      <c r="K46" s="248"/>
      <c r="L46" s="248"/>
      <c r="M46" s="248"/>
      <c r="N46" s="248"/>
      <c r="O46" s="248"/>
      <c r="P46" s="199"/>
      <c r="Q46" s="248"/>
      <c r="R46" s="248"/>
      <c r="S46" s="248"/>
      <c r="T46" s="248"/>
      <c r="U46" s="248"/>
      <c r="V46" s="199"/>
      <c r="W46" s="248"/>
      <c r="X46" s="248"/>
      <c r="Y46" s="248"/>
      <c r="Z46" s="248"/>
      <c r="AA46" s="248"/>
      <c r="AB46" s="199"/>
      <c r="AC46" s="248"/>
      <c r="AD46" s="248"/>
      <c r="AE46" s="248"/>
      <c r="AF46" s="248"/>
      <c r="AG46" s="248"/>
      <c r="AH46" s="248"/>
      <c r="AI46" s="248"/>
      <c r="AJ46" s="248"/>
      <c r="AK46" s="248"/>
      <c r="AL46" s="199"/>
      <c r="AM46" s="248"/>
      <c r="AN46" s="248"/>
      <c r="AO46" s="248"/>
      <c r="AP46" s="248"/>
      <c r="AQ46" s="199"/>
      <c r="AR46" s="248"/>
      <c r="AS46" s="248"/>
      <c r="AT46" s="248"/>
      <c r="AU46" s="248"/>
      <c r="AV46" s="248"/>
      <c r="AW46" s="199"/>
      <c r="AX46" s="248"/>
      <c r="AY46" s="248"/>
      <c r="AZ46" s="248"/>
      <c r="BA46" s="248"/>
      <c r="BB46" s="248"/>
      <c r="BC46" s="248"/>
      <c r="BD46" s="248"/>
      <c r="BE46" s="248"/>
      <c r="BF46" s="248"/>
    </row>
    <row r="47" spans="7:58" x14ac:dyDescent="0.25">
      <c r="G47" s="156"/>
      <c r="H47" s="248"/>
      <c r="I47" s="248"/>
      <c r="J47" s="199"/>
      <c r="K47" s="248"/>
      <c r="L47" s="248"/>
      <c r="M47" s="248"/>
      <c r="N47" s="248"/>
      <c r="O47" s="248"/>
      <c r="P47" s="199"/>
      <c r="Q47" s="248"/>
      <c r="R47" s="248"/>
      <c r="S47" s="248"/>
      <c r="T47" s="248"/>
      <c r="U47" s="248"/>
      <c r="V47" s="199"/>
      <c r="W47" s="248"/>
      <c r="X47" s="248"/>
      <c r="Y47" s="248"/>
      <c r="Z47" s="248"/>
      <c r="AA47" s="248"/>
      <c r="AB47" s="199"/>
      <c r="AC47" s="248"/>
      <c r="AD47" s="248"/>
      <c r="AE47" s="248"/>
      <c r="AF47" s="248"/>
      <c r="AG47" s="248"/>
      <c r="AH47" s="248"/>
      <c r="AI47" s="248"/>
      <c r="AJ47" s="248"/>
      <c r="AK47" s="248"/>
      <c r="AL47" s="199"/>
      <c r="AM47" s="248"/>
      <c r="AN47" s="248"/>
      <c r="AO47" s="248"/>
      <c r="AP47" s="248"/>
      <c r="AQ47" s="199"/>
      <c r="AR47" s="248"/>
      <c r="AS47" s="248"/>
      <c r="AT47" s="248"/>
      <c r="AU47" s="248"/>
      <c r="AV47" s="248"/>
      <c r="AW47" s="199"/>
      <c r="AX47" s="248"/>
      <c r="AY47" s="248"/>
      <c r="AZ47" s="248"/>
      <c r="BA47" s="248"/>
      <c r="BB47" s="248"/>
      <c r="BC47" s="248"/>
      <c r="BD47" s="248"/>
      <c r="BE47" s="248"/>
      <c r="BF47" s="248"/>
    </row>
    <row r="48" spans="7:58" x14ac:dyDescent="0.25">
      <c r="G48" s="156"/>
      <c r="H48" s="248"/>
      <c r="I48" s="248"/>
      <c r="J48" s="199"/>
      <c r="K48" s="248"/>
      <c r="L48" s="248"/>
      <c r="M48" s="248"/>
      <c r="N48" s="248"/>
      <c r="O48" s="248"/>
      <c r="P48" s="199"/>
      <c r="Q48" s="248"/>
      <c r="R48" s="248"/>
      <c r="S48" s="248"/>
      <c r="T48" s="248"/>
      <c r="U48" s="248"/>
      <c r="V48" s="199"/>
      <c r="W48" s="248"/>
      <c r="X48" s="248"/>
      <c r="Y48" s="248"/>
      <c r="Z48" s="248"/>
      <c r="AA48" s="248"/>
      <c r="AB48" s="199"/>
      <c r="AC48" s="248"/>
      <c r="AD48" s="248"/>
      <c r="AE48" s="248"/>
      <c r="AF48" s="248"/>
      <c r="AG48" s="248"/>
      <c r="AH48" s="248"/>
      <c r="AI48" s="248"/>
      <c r="AJ48" s="248"/>
      <c r="AK48" s="248"/>
      <c r="AL48" s="199"/>
      <c r="AM48" s="248"/>
      <c r="AN48" s="248"/>
      <c r="AO48" s="248"/>
      <c r="AP48" s="248"/>
      <c r="AQ48" s="199"/>
      <c r="AR48" s="248"/>
      <c r="AS48" s="248"/>
      <c r="AT48" s="248"/>
      <c r="AU48" s="248"/>
      <c r="AV48" s="248"/>
      <c r="AW48" s="199"/>
      <c r="AX48" s="248"/>
      <c r="AY48" s="248"/>
      <c r="AZ48" s="248"/>
      <c r="BA48" s="248"/>
      <c r="BB48" s="248"/>
      <c r="BC48" s="248"/>
      <c r="BD48" s="248"/>
      <c r="BE48" s="248"/>
      <c r="BF48" s="248"/>
    </row>
    <row r="49" spans="7:58" x14ac:dyDescent="0.25">
      <c r="G49" s="156"/>
      <c r="H49" s="248"/>
      <c r="I49" s="248"/>
      <c r="J49" s="199"/>
      <c r="K49" s="248"/>
      <c r="L49" s="248"/>
      <c r="M49" s="248"/>
      <c r="N49" s="248"/>
      <c r="O49" s="248"/>
      <c r="P49" s="199"/>
      <c r="Q49" s="248"/>
      <c r="R49" s="248"/>
      <c r="S49" s="248"/>
      <c r="T49" s="248"/>
      <c r="U49" s="248"/>
      <c r="V49" s="199"/>
      <c r="W49" s="248"/>
      <c r="X49" s="248"/>
      <c r="Y49" s="248"/>
      <c r="Z49" s="248"/>
      <c r="AA49" s="248"/>
      <c r="AB49" s="199"/>
      <c r="AC49" s="248"/>
      <c r="AD49" s="248"/>
      <c r="AE49" s="248"/>
      <c r="AF49" s="248"/>
      <c r="AG49" s="248"/>
      <c r="AH49" s="248"/>
      <c r="AI49" s="248"/>
      <c r="AJ49" s="248"/>
      <c r="AK49" s="248"/>
      <c r="AL49" s="199"/>
      <c r="AM49" s="248"/>
      <c r="AN49" s="248"/>
      <c r="AO49" s="248"/>
      <c r="AP49" s="248"/>
      <c r="AQ49" s="199"/>
      <c r="AR49" s="248"/>
      <c r="AS49" s="248"/>
      <c r="AT49" s="248"/>
      <c r="AU49" s="248"/>
      <c r="AV49" s="248"/>
      <c r="AW49" s="199"/>
      <c r="AX49" s="248"/>
      <c r="AY49" s="248"/>
      <c r="AZ49" s="248"/>
      <c r="BA49" s="248"/>
      <c r="BB49" s="248"/>
      <c r="BC49" s="248"/>
      <c r="BD49" s="248"/>
      <c r="BE49" s="248"/>
      <c r="BF49" s="248"/>
    </row>
    <row r="50" spans="7:58" x14ac:dyDescent="0.25">
      <c r="G50" s="157"/>
      <c r="H50" s="248"/>
      <c r="I50" s="248"/>
      <c r="J50" s="199"/>
      <c r="K50" s="248"/>
      <c r="L50" s="248"/>
      <c r="M50" s="248"/>
      <c r="N50" s="248"/>
      <c r="O50" s="248"/>
      <c r="P50" s="199"/>
      <c r="Q50" s="248"/>
      <c r="R50" s="248"/>
      <c r="S50" s="248"/>
      <c r="T50" s="248"/>
      <c r="U50" s="248"/>
      <c r="V50" s="199"/>
      <c r="W50" s="248"/>
      <c r="X50" s="248"/>
      <c r="Y50" s="248"/>
      <c r="Z50" s="248"/>
      <c r="AA50" s="248"/>
      <c r="AB50" s="199"/>
      <c r="AC50" s="248"/>
      <c r="AD50" s="248"/>
      <c r="AE50" s="248"/>
      <c r="AF50" s="248"/>
      <c r="AG50" s="248"/>
      <c r="AH50" s="248"/>
      <c r="AI50" s="248"/>
      <c r="AJ50" s="248"/>
      <c r="AK50" s="248"/>
      <c r="AL50" s="199"/>
      <c r="AM50" s="248"/>
      <c r="AN50" s="248"/>
      <c r="AO50" s="248"/>
      <c r="AP50" s="248"/>
      <c r="AQ50" s="199"/>
      <c r="AR50" s="248"/>
      <c r="AS50" s="248"/>
      <c r="AT50" s="248"/>
      <c r="AU50" s="248"/>
      <c r="AV50" s="248"/>
      <c r="AW50" s="199"/>
      <c r="AX50" s="248"/>
      <c r="AY50" s="248"/>
      <c r="AZ50" s="248"/>
      <c r="BA50" s="248"/>
      <c r="BB50" s="248"/>
      <c r="BC50" s="248"/>
      <c r="BD50" s="248"/>
      <c r="BE50" s="248"/>
      <c r="BF50" s="248"/>
    </row>
    <row r="51" spans="7:58" x14ac:dyDescent="0.25">
      <c r="G51" s="156"/>
      <c r="H51" s="248"/>
      <c r="I51" s="248"/>
      <c r="J51" s="199"/>
      <c r="K51" s="248"/>
      <c r="L51" s="248"/>
      <c r="M51" s="248"/>
      <c r="N51" s="248"/>
      <c r="O51" s="248"/>
      <c r="P51" s="199"/>
      <c r="Q51" s="248"/>
      <c r="R51" s="248"/>
      <c r="S51" s="248"/>
      <c r="T51" s="248"/>
      <c r="U51" s="248"/>
      <c r="V51" s="199"/>
      <c r="W51" s="248"/>
      <c r="X51" s="248"/>
      <c r="Y51" s="248"/>
      <c r="Z51" s="248"/>
      <c r="AA51" s="248"/>
      <c r="AB51" s="199"/>
      <c r="AC51" s="248"/>
      <c r="AD51" s="248"/>
      <c r="AE51" s="248"/>
      <c r="AF51" s="248"/>
      <c r="AG51" s="248"/>
      <c r="AH51" s="248"/>
      <c r="AI51" s="248"/>
      <c r="AJ51" s="248"/>
      <c r="AK51" s="248"/>
      <c r="AL51" s="199"/>
      <c r="AM51" s="248"/>
      <c r="AN51" s="248"/>
      <c r="AO51" s="248"/>
      <c r="AP51" s="248"/>
      <c r="AQ51" s="199"/>
      <c r="AR51" s="248"/>
      <c r="AS51" s="248"/>
      <c r="AT51" s="248"/>
      <c r="AU51" s="248"/>
      <c r="AV51" s="248"/>
      <c r="AW51" s="199"/>
      <c r="AX51" s="248"/>
      <c r="AY51" s="248"/>
      <c r="AZ51" s="248"/>
      <c r="BA51" s="248"/>
      <c r="BB51" s="248"/>
      <c r="BC51" s="248"/>
      <c r="BD51" s="248"/>
      <c r="BE51" s="248"/>
      <c r="BF51" s="248"/>
    </row>
    <row r="52" spans="7:58" x14ac:dyDescent="0.25">
      <c r="G52" s="156"/>
      <c r="H52" s="248"/>
      <c r="I52" s="248"/>
      <c r="J52" s="199"/>
      <c r="K52" s="248"/>
      <c r="L52" s="248"/>
      <c r="M52" s="248"/>
      <c r="N52" s="248"/>
      <c r="O52" s="248"/>
      <c r="P52" s="199"/>
      <c r="Q52" s="248"/>
      <c r="R52" s="248"/>
      <c r="S52" s="248"/>
      <c r="T52" s="248"/>
      <c r="U52" s="248"/>
      <c r="V52" s="199"/>
      <c r="W52" s="248"/>
      <c r="X52" s="248"/>
      <c r="Y52" s="248"/>
      <c r="Z52" s="248"/>
      <c r="AA52" s="248"/>
      <c r="AB52" s="199"/>
      <c r="AC52" s="248"/>
      <c r="AD52" s="248"/>
      <c r="AE52" s="248"/>
      <c r="AF52" s="248"/>
      <c r="AG52" s="248"/>
      <c r="AH52" s="248"/>
      <c r="AI52" s="248"/>
      <c r="AJ52" s="248"/>
      <c r="AK52" s="248"/>
      <c r="AL52" s="199"/>
      <c r="AM52" s="248"/>
      <c r="AN52" s="248"/>
      <c r="AO52" s="248"/>
      <c r="AP52" s="248"/>
      <c r="AQ52" s="199"/>
      <c r="AR52" s="248"/>
      <c r="AS52" s="248"/>
      <c r="AT52" s="248"/>
      <c r="AU52" s="248"/>
      <c r="AV52" s="248"/>
      <c r="AW52" s="199"/>
      <c r="AX52" s="248"/>
      <c r="AY52" s="248"/>
      <c r="AZ52" s="248"/>
      <c r="BA52" s="248"/>
      <c r="BB52" s="248"/>
      <c r="BC52" s="248"/>
      <c r="BD52" s="248"/>
      <c r="BE52" s="248"/>
      <c r="BF52" s="248"/>
    </row>
    <row r="53" spans="7:58" x14ac:dyDescent="0.25">
      <c r="G53" s="156"/>
      <c r="H53" s="248"/>
      <c r="I53" s="248"/>
      <c r="J53" s="199"/>
      <c r="K53" s="248"/>
      <c r="L53" s="248"/>
      <c r="M53" s="248"/>
      <c r="N53" s="248"/>
      <c r="O53" s="248"/>
      <c r="P53" s="199"/>
      <c r="Q53" s="248"/>
      <c r="R53" s="248"/>
      <c r="S53" s="248"/>
      <c r="T53" s="248"/>
      <c r="U53" s="248"/>
      <c r="V53" s="199"/>
      <c r="W53" s="248"/>
      <c r="X53" s="248"/>
      <c r="Y53" s="248"/>
      <c r="Z53" s="248"/>
      <c r="AA53" s="248"/>
      <c r="AB53" s="199"/>
      <c r="AC53" s="248"/>
      <c r="AD53" s="248"/>
      <c r="AE53" s="248"/>
      <c r="AF53" s="248"/>
      <c r="AG53" s="248"/>
      <c r="AH53" s="248"/>
      <c r="AI53" s="248"/>
      <c r="AJ53" s="248"/>
      <c r="AK53" s="248"/>
      <c r="AL53" s="199"/>
      <c r="AM53" s="248"/>
      <c r="AN53" s="248"/>
      <c r="AO53" s="248"/>
      <c r="AP53" s="248"/>
      <c r="AQ53" s="199"/>
      <c r="AR53" s="248"/>
      <c r="AS53" s="248"/>
      <c r="AT53" s="248"/>
      <c r="AU53" s="248"/>
      <c r="AV53" s="248"/>
      <c r="AW53" s="199"/>
      <c r="AX53" s="248"/>
      <c r="AY53" s="248"/>
      <c r="AZ53" s="248"/>
      <c r="BA53" s="248"/>
      <c r="BB53" s="248"/>
      <c r="BC53" s="248"/>
      <c r="BD53" s="248"/>
      <c r="BE53" s="248"/>
      <c r="BF53" s="248"/>
    </row>
    <row r="54" spans="7:58" x14ac:dyDescent="0.25">
      <c r="G54" s="156"/>
      <c r="H54" s="248"/>
      <c r="I54" s="248"/>
      <c r="J54" s="199"/>
      <c r="K54" s="248"/>
      <c r="L54" s="248"/>
      <c r="M54" s="248"/>
      <c r="N54" s="248"/>
      <c r="O54" s="248"/>
      <c r="P54" s="199"/>
      <c r="Q54" s="248"/>
      <c r="R54" s="248"/>
      <c r="S54" s="248"/>
      <c r="T54" s="248"/>
      <c r="U54" s="248"/>
      <c r="V54" s="199"/>
      <c r="W54" s="248"/>
      <c r="X54" s="248"/>
      <c r="Y54" s="248"/>
      <c r="Z54" s="248"/>
      <c r="AA54" s="248"/>
      <c r="AB54" s="199"/>
      <c r="AC54" s="248"/>
      <c r="AD54" s="248"/>
      <c r="AE54" s="248"/>
      <c r="AF54" s="248"/>
      <c r="AG54" s="248"/>
      <c r="AH54" s="248"/>
      <c r="AI54" s="248"/>
      <c r="AJ54" s="248"/>
      <c r="AK54" s="248"/>
      <c r="AL54" s="199"/>
      <c r="AM54" s="248"/>
      <c r="AN54" s="248"/>
      <c r="AO54" s="248"/>
      <c r="AP54" s="248"/>
      <c r="AQ54" s="199"/>
      <c r="AR54" s="248"/>
      <c r="AS54" s="248"/>
      <c r="AT54" s="248"/>
      <c r="AU54" s="248"/>
      <c r="AV54" s="248"/>
      <c r="AW54" s="199"/>
      <c r="AX54" s="248"/>
      <c r="AY54" s="248"/>
      <c r="AZ54" s="248"/>
      <c r="BA54" s="248"/>
      <c r="BB54" s="248"/>
      <c r="BC54" s="248"/>
      <c r="BD54" s="248"/>
      <c r="BE54" s="248"/>
      <c r="BF54" s="248"/>
    </row>
    <row r="55" spans="7:58" x14ac:dyDescent="0.25">
      <c r="G55" s="156"/>
      <c r="H55" s="248"/>
      <c r="I55" s="248"/>
      <c r="J55" s="199"/>
      <c r="K55" s="248"/>
      <c r="L55" s="248"/>
      <c r="M55" s="248"/>
      <c r="N55" s="248"/>
      <c r="O55" s="248"/>
      <c r="P55" s="199"/>
      <c r="Q55" s="248"/>
      <c r="R55" s="248"/>
      <c r="S55" s="248"/>
      <c r="T55" s="248"/>
      <c r="U55" s="248"/>
      <c r="V55" s="199"/>
      <c r="W55" s="248"/>
      <c r="X55" s="248"/>
      <c r="Y55" s="248"/>
      <c r="Z55" s="248"/>
      <c r="AA55" s="248"/>
      <c r="AB55" s="199"/>
      <c r="AC55" s="248"/>
      <c r="AD55" s="248"/>
      <c r="AE55" s="248"/>
      <c r="AF55" s="248"/>
      <c r="AG55" s="248"/>
      <c r="AH55" s="248"/>
      <c r="AI55" s="248"/>
      <c r="AJ55" s="248"/>
      <c r="AK55" s="248"/>
      <c r="AL55" s="199"/>
      <c r="AM55" s="248"/>
      <c r="AN55" s="248"/>
      <c r="AO55" s="248"/>
      <c r="AP55" s="248"/>
      <c r="AQ55" s="199"/>
      <c r="AR55" s="248"/>
      <c r="AS55" s="248"/>
      <c r="AT55" s="248"/>
      <c r="AU55" s="248"/>
      <c r="AV55" s="248"/>
      <c r="AW55" s="199"/>
      <c r="AX55" s="248"/>
      <c r="AY55" s="248"/>
      <c r="AZ55" s="248"/>
      <c r="BA55" s="248"/>
      <c r="BB55" s="248"/>
      <c r="BC55" s="248"/>
      <c r="BD55" s="248"/>
      <c r="BE55" s="248"/>
      <c r="BF55" s="248"/>
    </row>
    <row r="56" spans="7:58" x14ac:dyDescent="0.25">
      <c r="G56" s="156"/>
      <c r="H56" s="248"/>
      <c r="I56" s="248"/>
      <c r="J56" s="199"/>
      <c r="K56" s="248"/>
      <c r="L56" s="248"/>
      <c r="M56" s="248"/>
      <c r="N56" s="248"/>
      <c r="O56" s="248"/>
      <c r="P56" s="199"/>
      <c r="Q56" s="248"/>
      <c r="R56" s="248"/>
      <c r="S56" s="248"/>
      <c r="T56" s="248"/>
      <c r="U56" s="248"/>
      <c r="V56" s="199"/>
      <c r="W56" s="248"/>
      <c r="X56" s="248"/>
      <c r="Y56" s="248"/>
      <c r="Z56" s="248"/>
      <c r="AA56" s="248"/>
      <c r="AB56" s="199"/>
      <c r="AC56" s="248"/>
      <c r="AD56" s="248"/>
      <c r="AE56" s="248"/>
      <c r="AF56" s="248"/>
      <c r="AG56" s="248"/>
      <c r="AH56" s="248"/>
      <c r="AI56" s="248"/>
      <c r="AJ56" s="248"/>
      <c r="AK56" s="248"/>
      <c r="AL56" s="199"/>
      <c r="AM56" s="248"/>
      <c r="AN56" s="248"/>
      <c r="AO56" s="248"/>
      <c r="AP56" s="248"/>
      <c r="AQ56" s="199"/>
      <c r="AR56" s="248"/>
      <c r="AS56" s="248"/>
      <c r="AT56" s="248"/>
      <c r="AU56" s="248"/>
      <c r="AV56" s="248"/>
      <c r="AW56" s="199"/>
      <c r="AX56" s="248"/>
      <c r="AY56" s="248"/>
      <c r="AZ56" s="248"/>
      <c r="BA56" s="248"/>
      <c r="BB56" s="248"/>
      <c r="BC56" s="248"/>
      <c r="BD56" s="248"/>
      <c r="BE56" s="248"/>
      <c r="BF56" s="248"/>
    </row>
    <row r="57" spans="7:58" x14ac:dyDescent="0.25">
      <c r="G57" s="156"/>
      <c r="H57" s="248"/>
      <c r="I57" s="248"/>
      <c r="J57" s="199"/>
      <c r="K57" s="248"/>
      <c r="L57" s="248"/>
      <c r="M57" s="248"/>
      <c r="N57" s="248"/>
      <c r="O57" s="248"/>
      <c r="P57" s="199"/>
      <c r="Q57" s="248"/>
      <c r="R57" s="248"/>
      <c r="S57" s="248"/>
      <c r="T57" s="248"/>
      <c r="U57" s="248"/>
      <c r="V57" s="199"/>
      <c r="W57" s="248"/>
      <c r="X57" s="248"/>
      <c r="Y57" s="248"/>
      <c r="Z57" s="248"/>
      <c r="AA57" s="248"/>
      <c r="AB57" s="199"/>
      <c r="AC57" s="248"/>
      <c r="AD57" s="248"/>
      <c r="AE57" s="248"/>
      <c r="AF57" s="248"/>
      <c r="AG57" s="248"/>
      <c r="AH57" s="248"/>
      <c r="AI57" s="248"/>
      <c r="AJ57" s="248"/>
      <c r="AK57" s="248"/>
      <c r="AL57" s="199"/>
      <c r="AM57" s="248"/>
      <c r="AN57" s="248"/>
      <c r="AO57" s="248"/>
      <c r="AP57" s="248"/>
      <c r="AQ57" s="199"/>
      <c r="AR57" s="248"/>
      <c r="AS57" s="248"/>
      <c r="AT57" s="248"/>
      <c r="AU57" s="248"/>
      <c r="AV57" s="248"/>
      <c r="AW57" s="199"/>
      <c r="AX57" s="248"/>
      <c r="AY57" s="248"/>
      <c r="AZ57" s="248"/>
      <c r="BA57" s="248"/>
      <c r="BB57" s="248"/>
      <c r="BC57" s="248"/>
      <c r="BD57" s="248"/>
      <c r="BE57" s="248"/>
      <c r="BF57" s="248"/>
    </row>
    <row r="58" spans="7:58" x14ac:dyDescent="0.25">
      <c r="G58" s="156"/>
      <c r="H58" s="248"/>
      <c r="I58" s="248"/>
      <c r="J58" s="199"/>
      <c r="K58" s="248"/>
      <c r="L58" s="248"/>
      <c r="M58" s="248"/>
      <c r="N58" s="248"/>
      <c r="O58" s="248"/>
      <c r="P58" s="199"/>
      <c r="Q58" s="248"/>
      <c r="R58" s="248"/>
      <c r="S58" s="248"/>
      <c r="T58" s="248"/>
      <c r="U58" s="248"/>
      <c r="V58" s="199"/>
      <c r="W58" s="248"/>
      <c r="X58" s="248"/>
      <c r="Y58" s="248"/>
      <c r="Z58" s="248"/>
      <c r="AA58" s="248"/>
      <c r="AB58" s="199"/>
      <c r="AC58" s="248"/>
      <c r="AD58" s="248"/>
      <c r="AE58" s="248"/>
      <c r="AF58" s="248"/>
      <c r="AG58" s="248"/>
      <c r="AH58" s="248"/>
      <c r="AI58" s="248"/>
      <c r="AJ58" s="248"/>
      <c r="AK58" s="248"/>
      <c r="AL58" s="199"/>
      <c r="AM58" s="248"/>
      <c r="AN58" s="248"/>
      <c r="AO58" s="248"/>
      <c r="AP58" s="248"/>
      <c r="AQ58" s="199"/>
      <c r="AR58" s="248"/>
      <c r="AS58" s="248"/>
      <c r="AT58" s="248"/>
      <c r="AU58" s="248"/>
      <c r="AV58" s="248"/>
      <c r="AW58" s="199"/>
      <c r="AX58" s="248"/>
      <c r="AY58" s="248"/>
      <c r="AZ58" s="248"/>
      <c r="BA58" s="248"/>
      <c r="BB58" s="248"/>
      <c r="BC58" s="248"/>
      <c r="BD58" s="248"/>
      <c r="BE58" s="248"/>
      <c r="BF58" s="248"/>
    </row>
    <row r="59" spans="7:58" x14ac:dyDescent="0.25">
      <c r="G59" s="156"/>
      <c r="H59" s="248"/>
      <c r="I59" s="248"/>
      <c r="J59" s="199"/>
      <c r="K59" s="248"/>
      <c r="L59" s="248"/>
      <c r="M59" s="248"/>
      <c r="N59" s="248"/>
      <c r="O59" s="248"/>
      <c r="P59" s="199"/>
      <c r="Q59" s="248"/>
      <c r="R59" s="248"/>
      <c r="S59" s="248"/>
      <c r="T59" s="248"/>
      <c r="U59" s="248"/>
      <c r="V59" s="199"/>
      <c r="W59" s="248"/>
      <c r="X59" s="248"/>
      <c r="Y59" s="248"/>
      <c r="Z59" s="248"/>
      <c r="AA59" s="248"/>
      <c r="AB59" s="199"/>
      <c r="AC59" s="248"/>
      <c r="AD59" s="248"/>
      <c r="AE59" s="248"/>
      <c r="AF59" s="248"/>
      <c r="AG59" s="248"/>
      <c r="AH59" s="248"/>
      <c r="AI59" s="248"/>
      <c r="AJ59" s="248"/>
      <c r="AK59" s="248"/>
      <c r="AL59" s="199"/>
      <c r="AM59" s="248"/>
      <c r="AN59" s="248"/>
      <c r="AO59" s="248"/>
      <c r="AP59" s="248"/>
      <c r="AQ59" s="199"/>
      <c r="AR59" s="248"/>
      <c r="AS59" s="248"/>
      <c r="AT59" s="248"/>
      <c r="AU59" s="248"/>
      <c r="AV59" s="248"/>
      <c r="AW59" s="199"/>
      <c r="AX59" s="248"/>
      <c r="AY59" s="248"/>
      <c r="AZ59" s="248"/>
      <c r="BA59" s="248"/>
      <c r="BB59" s="248"/>
      <c r="BC59" s="248"/>
      <c r="BD59" s="248"/>
      <c r="BE59" s="248"/>
      <c r="BF59" s="248"/>
    </row>
    <row r="60" spans="7:58" x14ac:dyDescent="0.25">
      <c r="G60" s="156"/>
      <c r="H60" s="248"/>
      <c r="I60" s="248"/>
      <c r="J60" s="199"/>
      <c r="K60" s="248"/>
      <c r="L60" s="248"/>
      <c r="M60" s="248"/>
      <c r="N60" s="248"/>
      <c r="O60" s="248"/>
      <c r="P60" s="199"/>
      <c r="Q60" s="248"/>
      <c r="R60" s="248"/>
      <c r="S60" s="248"/>
      <c r="T60" s="248"/>
      <c r="U60" s="248"/>
      <c r="V60" s="199"/>
      <c r="W60" s="248"/>
      <c r="X60" s="248"/>
      <c r="Y60" s="248"/>
      <c r="Z60" s="248"/>
      <c r="AA60" s="248"/>
      <c r="AB60" s="199"/>
      <c r="AC60" s="248"/>
      <c r="AD60" s="248"/>
      <c r="AE60" s="248"/>
      <c r="AF60" s="248"/>
      <c r="AG60" s="248"/>
      <c r="AH60" s="248"/>
      <c r="AI60" s="248"/>
      <c r="AJ60" s="248"/>
      <c r="AK60" s="248"/>
      <c r="AL60" s="199"/>
      <c r="AM60" s="248"/>
      <c r="AN60" s="248"/>
      <c r="AO60" s="248"/>
      <c r="AP60" s="248"/>
      <c r="AQ60" s="199"/>
      <c r="AR60" s="248"/>
      <c r="AS60" s="248"/>
      <c r="AT60" s="248"/>
      <c r="AU60" s="248"/>
      <c r="AV60" s="248"/>
      <c r="AW60" s="199"/>
      <c r="AX60" s="248"/>
      <c r="AY60" s="248"/>
      <c r="AZ60" s="248"/>
      <c r="BA60" s="248"/>
      <c r="BB60" s="248"/>
      <c r="BC60" s="248"/>
      <c r="BD60" s="248"/>
      <c r="BE60" s="248"/>
      <c r="BF60" s="248"/>
    </row>
    <row r="61" spans="7:58" x14ac:dyDescent="0.25">
      <c r="G61" s="156"/>
      <c r="H61" s="248"/>
      <c r="I61" s="248"/>
      <c r="J61" s="199"/>
      <c r="K61" s="248"/>
      <c r="L61" s="248"/>
      <c r="M61" s="248"/>
      <c r="N61" s="248"/>
      <c r="O61" s="248"/>
      <c r="P61" s="199"/>
      <c r="Q61" s="248"/>
      <c r="R61" s="248"/>
      <c r="S61" s="248"/>
      <c r="T61" s="248"/>
      <c r="U61" s="248"/>
      <c r="V61" s="199"/>
      <c r="W61" s="248"/>
      <c r="X61" s="248"/>
      <c r="Y61" s="248"/>
      <c r="Z61" s="248"/>
      <c r="AA61" s="248"/>
      <c r="AB61" s="199"/>
      <c r="AC61" s="248"/>
      <c r="AD61" s="248"/>
      <c r="AE61" s="248"/>
      <c r="AF61" s="248"/>
      <c r="AG61" s="248"/>
      <c r="AH61" s="248"/>
      <c r="AI61" s="248"/>
      <c r="AJ61" s="248"/>
      <c r="AK61" s="248"/>
      <c r="AL61" s="199"/>
      <c r="AM61" s="248"/>
      <c r="AN61" s="248"/>
      <c r="AO61" s="248"/>
      <c r="AP61" s="248"/>
      <c r="AQ61" s="199"/>
      <c r="AR61" s="248"/>
      <c r="AS61" s="248"/>
      <c r="AT61" s="248"/>
      <c r="AU61" s="248"/>
      <c r="AV61" s="248"/>
      <c r="AW61" s="199"/>
      <c r="AX61" s="248"/>
      <c r="AY61" s="248"/>
      <c r="AZ61" s="248"/>
      <c r="BA61" s="248"/>
      <c r="BB61" s="248"/>
      <c r="BC61" s="248"/>
      <c r="BD61" s="248"/>
      <c r="BE61" s="248"/>
      <c r="BF61" s="248"/>
    </row>
    <row r="62" spans="7:58" x14ac:dyDescent="0.25">
      <c r="G62" s="156"/>
      <c r="H62" s="248"/>
      <c r="I62" s="248"/>
      <c r="J62" s="199"/>
      <c r="K62" s="248"/>
      <c r="L62" s="248"/>
      <c r="M62" s="248"/>
      <c r="N62" s="248"/>
      <c r="O62" s="248"/>
      <c r="P62" s="199"/>
      <c r="Q62" s="248"/>
      <c r="R62" s="248"/>
      <c r="S62" s="248"/>
      <c r="T62" s="248"/>
      <c r="U62" s="248"/>
      <c r="V62" s="199"/>
      <c r="W62" s="248"/>
      <c r="X62" s="248"/>
      <c r="Y62" s="248"/>
      <c r="Z62" s="248"/>
      <c r="AA62" s="248"/>
      <c r="AB62" s="199"/>
      <c r="AC62" s="248"/>
      <c r="AD62" s="248"/>
      <c r="AE62" s="248"/>
      <c r="AF62" s="248"/>
      <c r="AG62" s="248"/>
      <c r="AH62" s="248"/>
      <c r="AI62" s="248"/>
      <c r="AJ62" s="248"/>
      <c r="AK62" s="248"/>
      <c r="AL62" s="199"/>
      <c r="AM62" s="248"/>
      <c r="AN62" s="248"/>
      <c r="AO62" s="248"/>
      <c r="AP62" s="248"/>
      <c r="AQ62" s="199"/>
      <c r="AR62" s="248"/>
      <c r="AS62" s="248"/>
      <c r="AT62" s="248"/>
      <c r="AU62" s="248"/>
      <c r="AV62" s="248"/>
      <c r="AW62" s="199"/>
      <c r="AX62" s="248"/>
      <c r="AY62" s="248"/>
      <c r="AZ62" s="248"/>
      <c r="BA62" s="248"/>
      <c r="BB62" s="248"/>
      <c r="BC62" s="248"/>
      <c r="BD62" s="248"/>
      <c r="BE62" s="248"/>
      <c r="BF62" s="248"/>
    </row>
    <row r="63" spans="7:58" x14ac:dyDescent="0.25">
      <c r="G63" s="156"/>
      <c r="H63" s="248"/>
      <c r="I63" s="248"/>
      <c r="J63" s="199"/>
      <c r="K63" s="248"/>
      <c r="L63" s="248"/>
      <c r="M63" s="248"/>
      <c r="N63" s="248"/>
      <c r="O63" s="248"/>
      <c r="P63" s="199"/>
      <c r="Q63" s="248"/>
      <c r="R63" s="248"/>
      <c r="S63" s="248"/>
      <c r="T63" s="248"/>
      <c r="U63" s="248"/>
      <c r="V63" s="199"/>
      <c r="W63" s="248"/>
      <c r="X63" s="248"/>
      <c r="Y63" s="248"/>
      <c r="Z63" s="248"/>
      <c r="AA63" s="248"/>
      <c r="AB63" s="199"/>
      <c r="AC63" s="248"/>
      <c r="AD63" s="248"/>
      <c r="AE63" s="248"/>
      <c r="AF63" s="248"/>
      <c r="AG63" s="248"/>
      <c r="AH63" s="248"/>
      <c r="AI63" s="248"/>
      <c r="AJ63" s="248"/>
      <c r="AK63" s="248"/>
      <c r="AL63" s="199"/>
      <c r="AM63" s="248"/>
      <c r="AN63" s="248"/>
      <c r="AO63" s="248"/>
      <c r="AP63" s="248"/>
      <c r="AQ63" s="199"/>
      <c r="AR63" s="248"/>
      <c r="AS63" s="248"/>
      <c r="AT63" s="248"/>
      <c r="AU63" s="248"/>
      <c r="AV63" s="248"/>
      <c r="AW63" s="199"/>
      <c r="AX63" s="248"/>
      <c r="AY63" s="248"/>
      <c r="AZ63" s="248"/>
      <c r="BA63" s="248"/>
      <c r="BB63" s="248"/>
      <c r="BC63" s="248"/>
      <c r="BD63" s="248"/>
      <c r="BE63" s="248"/>
      <c r="BF63" s="248"/>
    </row>
    <row r="64" spans="7:58" x14ac:dyDescent="0.25">
      <c r="G64" s="156"/>
      <c r="H64" s="248"/>
      <c r="I64" s="248"/>
      <c r="J64" s="199"/>
      <c r="K64" s="248"/>
      <c r="L64" s="248"/>
      <c r="M64" s="248"/>
      <c r="N64" s="248"/>
      <c r="O64" s="248"/>
      <c r="P64" s="199"/>
      <c r="Q64" s="248"/>
      <c r="R64" s="248"/>
      <c r="S64" s="248"/>
      <c r="T64" s="248"/>
      <c r="U64" s="248"/>
      <c r="V64" s="199"/>
      <c r="W64" s="248"/>
      <c r="X64" s="248"/>
      <c r="Y64" s="248"/>
      <c r="Z64" s="248"/>
      <c r="AA64" s="248"/>
      <c r="AB64" s="199"/>
      <c r="AC64" s="248"/>
      <c r="AD64" s="248"/>
      <c r="AE64" s="248"/>
      <c r="AF64" s="248"/>
      <c r="AG64" s="248"/>
      <c r="AH64" s="248"/>
      <c r="AI64" s="248"/>
      <c r="AJ64" s="248"/>
      <c r="AK64" s="248"/>
      <c r="AL64" s="199"/>
      <c r="AM64" s="248"/>
      <c r="AN64" s="248"/>
      <c r="AO64" s="248"/>
      <c r="AP64" s="248"/>
      <c r="AQ64" s="199"/>
      <c r="AR64" s="248"/>
      <c r="AS64" s="248"/>
      <c r="AT64" s="248"/>
      <c r="AU64" s="248"/>
      <c r="AV64" s="248"/>
      <c r="AW64" s="199"/>
      <c r="AX64" s="248"/>
      <c r="AY64" s="248"/>
      <c r="AZ64" s="248"/>
      <c r="BA64" s="248"/>
      <c r="BB64" s="248"/>
      <c r="BC64" s="248"/>
      <c r="BD64" s="248"/>
      <c r="BE64" s="248"/>
      <c r="BF64" s="248"/>
    </row>
    <row r="65" spans="7:58" x14ac:dyDescent="0.25">
      <c r="G65" s="156"/>
      <c r="H65" s="248"/>
      <c r="I65" s="248"/>
      <c r="J65" s="199"/>
      <c r="K65" s="248"/>
      <c r="L65" s="248"/>
      <c r="M65" s="248"/>
      <c r="N65" s="248"/>
      <c r="O65" s="248"/>
      <c r="P65" s="199"/>
      <c r="Q65" s="248"/>
      <c r="R65" s="248"/>
      <c r="S65" s="248"/>
      <c r="T65" s="248"/>
      <c r="U65" s="248"/>
      <c r="V65" s="199"/>
      <c r="W65" s="248"/>
      <c r="X65" s="248"/>
      <c r="Y65" s="248"/>
      <c r="Z65" s="248"/>
      <c r="AA65" s="248"/>
      <c r="AB65" s="199"/>
      <c r="AC65" s="248"/>
      <c r="AD65" s="248"/>
      <c r="AE65" s="248"/>
      <c r="AF65" s="248"/>
      <c r="AG65" s="248"/>
      <c r="AH65" s="248"/>
      <c r="AI65" s="248"/>
      <c r="AJ65" s="248"/>
      <c r="AK65" s="248"/>
      <c r="AL65" s="199"/>
      <c r="AM65" s="248"/>
      <c r="AN65" s="248"/>
      <c r="AO65" s="248"/>
      <c r="AP65" s="248"/>
      <c r="AQ65" s="199"/>
      <c r="AR65" s="248"/>
      <c r="AS65" s="248"/>
      <c r="AT65" s="248"/>
      <c r="AU65" s="248"/>
      <c r="AV65" s="248"/>
      <c r="AW65" s="199"/>
      <c r="AX65" s="248"/>
      <c r="AY65" s="248"/>
      <c r="AZ65" s="248"/>
      <c r="BA65" s="248"/>
      <c r="BB65" s="248"/>
      <c r="BC65" s="248"/>
      <c r="BD65" s="248"/>
      <c r="BE65" s="248"/>
      <c r="BF65" s="248"/>
    </row>
    <row r="66" spans="7:58" x14ac:dyDescent="0.25">
      <c r="G66" s="157"/>
      <c r="H66" s="248"/>
      <c r="I66" s="248"/>
      <c r="J66" s="199"/>
      <c r="K66" s="248"/>
      <c r="L66" s="248"/>
      <c r="M66" s="248"/>
      <c r="N66" s="248"/>
      <c r="O66" s="248"/>
      <c r="P66" s="199"/>
      <c r="Q66" s="248"/>
      <c r="R66" s="248"/>
      <c r="S66" s="248"/>
      <c r="T66" s="248"/>
      <c r="U66" s="248"/>
      <c r="V66" s="199"/>
      <c r="W66" s="248"/>
      <c r="X66" s="248"/>
      <c r="Y66" s="248"/>
      <c r="Z66" s="248"/>
      <c r="AA66" s="248"/>
      <c r="AB66" s="199"/>
      <c r="AC66" s="248"/>
      <c r="AD66" s="248"/>
      <c r="AE66" s="248"/>
      <c r="AF66" s="248"/>
      <c r="AG66" s="248"/>
      <c r="AH66" s="248"/>
      <c r="AI66" s="248"/>
      <c r="AJ66" s="248"/>
      <c r="AK66" s="248"/>
      <c r="AL66" s="199"/>
      <c r="AM66" s="248"/>
      <c r="AN66" s="248"/>
      <c r="AO66" s="248"/>
      <c r="AP66" s="248"/>
      <c r="AQ66" s="199"/>
      <c r="AR66" s="248"/>
      <c r="AS66" s="248"/>
      <c r="AT66" s="248"/>
      <c r="AU66" s="248"/>
      <c r="AV66" s="248"/>
      <c r="AW66" s="199"/>
      <c r="AX66" s="248"/>
      <c r="AY66" s="248"/>
      <c r="AZ66" s="248"/>
      <c r="BA66" s="248"/>
      <c r="BB66" s="248"/>
      <c r="BC66" s="248"/>
      <c r="BD66" s="248"/>
      <c r="BE66" s="248"/>
      <c r="BF66" s="248"/>
    </row>
    <row r="67" spans="7:58" x14ac:dyDescent="0.25">
      <c r="G67" s="156"/>
      <c r="H67" s="248"/>
      <c r="I67" s="248"/>
      <c r="J67" s="199"/>
      <c r="K67" s="248"/>
      <c r="L67" s="248"/>
      <c r="M67" s="248"/>
      <c r="N67" s="248"/>
      <c r="O67" s="248"/>
      <c r="P67" s="199"/>
      <c r="Q67" s="248"/>
      <c r="R67" s="248"/>
      <c r="S67" s="248"/>
      <c r="T67" s="248"/>
      <c r="U67" s="248"/>
      <c r="V67" s="199"/>
      <c r="W67" s="248"/>
      <c r="X67" s="248"/>
      <c r="Y67" s="248"/>
      <c r="Z67" s="248"/>
      <c r="AA67" s="248"/>
      <c r="AB67" s="199"/>
      <c r="AC67" s="248"/>
      <c r="AD67" s="248"/>
      <c r="AE67" s="248"/>
      <c r="AF67" s="248"/>
      <c r="AG67" s="248"/>
      <c r="AH67" s="248"/>
      <c r="AI67" s="248"/>
      <c r="AJ67" s="248"/>
      <c r="AK67" s="248"/>
      <c r="AL67" s="199"/>
      <c r="AM67" s="248"/>
      <c r="AN67" s="248"/>
      <c r="AO67" s="248"/>
      <c r="AP67" s="248"/>
      <c r="AQ67" s="199"/>
      <c r="AR67" s="248"/>
      <c r="AS67" s="248"/>
      <c r="AT67" s="248"/>
      <c r="AU67" s="248"/>
      <c r="AV67" s="248"/>
      <c r="AW67" s="199"/>
      <c r="AX67" s="248"/>
      <c r="AY67" s="248"/>
      <c r="AZ67" s="248"/>
      <c r="BA67" s="248"/>
      <c r="BB67" s="248"/>
      <c r="BC67" s="248"/>
      <c r="BD67" s="248"/>
      <c r="BE67" s="248"/>
      <c r="BF67" s="248"/>
    </row>
    <row r="68" spans="7:58" x14ac:dyDescent="0.25">
      <c r="G68" s="156"/>
      <c r="H68" s="248"/>
      <c r="I68" s="248"/>
      <c r="J68" s="199"/>
      <c r="K68" s="248"/>
      <c r="L68" s="248"/>
      <c r="M68" s="248"/>
      <c r="N68" s="248"/>
      <c r="O68" s="248"/>
      <c r="P68" s="199"/>
      <c r="Q68" s="248"/>
      <c r="R68" s="248"/>
      <c r="S68" s="248"/>
      <c r="T68" s="248"/>
      <c r="U68" s="248"/>
      <c r="V68" s="199"/>
      <c r="W68" s="248"/>
      <c r="X68" s="248"/>
      <c r="Y68" s="248"/>
      <c r="Z68" s="248"/>
      <c r="AA68" s="248"/>
      <c r="AB68" s="199"/>
      <c r="AC68" s="248"/>
      <c r="AD68" s="248"/>
      <c r="AE68" s="248"/>
      <c r="AF68" s="248"/>
      <c r="AG68" s="248"/>
      <c r="AH68" s="248"/>
      <c r="AI68" s="248"/>
      <c r="AJ68" s="248"/>
      <c r="AK68" s="248"/>
      <c r="AL68" s="199"/>
      <c r="AM68" s="248"/>
      <c r="AN68" s="248"/>
      <c r="AO68" s="248"/>
      <c r="AP68" s="248"/>
      <c r="AQ68" s="199"/>
      <c r="AR68" s="248"/>
      <c r="AS68" s="248"/>
      <c r="AT68" s="248"/>
      <c r="AU68" s="248"/>
      <c r="AV68" s="248"/>
      <c r="AW68" s="199"/>
      <c r="AX68" s="248"/>
      <c r="AY68" s="248"/>
      <c r="AZ68" s="248"/>
      <c r="BA68" s="248"/>
      <c r="BB68" s="248"/>
      <c r="BC68" s="248"/>
      <c r="BD68" s="248"/>
      <c r="BE68" s="248"/>
      <c r="BF68" s="248"/>
    </row>
    <row r="69" spans="7:58" x14ac:dyDescent="0.25">
      <c r="G69" s="156"/>
      <c r="H69" s="248"/>
      <c r="I69" s="248"/>
      <c r="J69" s="199"/>
      <c r="K69" s="248"/>
      <c r="L69" s="248"/>
      <c r="M69" s="248"/>
      <c r="N69" s="248"/>
      <c r="O69" s="248"/>
      <c r="P69" s="199"/>
      <c r="Q69" s="248"/>
      <c r="R69" s="248"/>
      <c r="S69" s="248"/>
      <c r="T69" s="248"/>
      <c r="U69" s="248"/>
      <c r="V69" s="199"/>
      <c r="W69" s="248"/>
      <c r="X69" s="248"/>
      <c r="Y69" s="248"/>
      <c r="Z69" s="248"/>
      <c r="AA69" s="248"/>
      <c r="AB69" s="199"/>
      <c r="AC69" s="248"/>
      <c r="AD69" s="248"/>
      <c r="AE69" s="248"/>
      <c r="AF69" s="248"/>
      <c r="AG69" s="248"/>
      <c r="AH69" s="248"/>
      <c r="AI69" s="248"/>
      <c r="AJ69" s="248"/>
      <c r="AK69" s="248"/>
      <c r="AL69" s="199"/>
      <c r="AM69" s="248"/>
      <c r="AN69" s="248"/>
      <c r="AO69" s="248"/>
      <c r="AP69" s="248"/>
      <c r="AQ69" s="199"/>
      <c r="AR69" s="248"/>
      <c r="AS69" s="248"/>
      <c r="AT69" s="248"/>
      <c r="AU69" s="248"/>
      <c r="AV69" s="248"/>
      <c r="AW69" s="199"/>
      <c r="AX69" s="248"/>
      <c r="AY69" s="248"/>
      <c r="AZ69" s="248"/>
      <c r="BA69" s="248"/>
      <c r="BB69" s="248"/>
      <c r="BC69" s="248"/>
      <c r="BD69" s="248"/>
      <c r="BE69" s="248"/>
      <c r="BF69" s="248"/>
    </row>
    <row r="70" spans="7:58" x14ac:dyDescent="0.25">
      <c r="G70" s="156"/>
      <c r="H70" s="248"/>
      <c r="I70" s="248"/>
      <c r="J70" s="199"/>
      <c r="K70" s="248"/>
      <c r="L70" s="248"/>
      <c r="M70" s="248"/>
      <c r="N70" s="248"/>
      <c r="O70" s="248"/>
      <c r="P70" s="199"/>
      <c r="Q70" s="248"/>
      <c r="R70" s="248"/>
      <c r="S70" s="248"/>
      <c r="T70" s="248"/>
      <c r="U70" s="248"/>
      <c r="V70" s="199"/>
      <c r="W70" s="248"/>
      <c r="X70" s="248"/>
      <c r="Y70" s="248"/>
      <c r="Z70" s="248"/>
      <c r="AA70" s="248"/>
      <c r="AB70" s="199"/>
      <c r="AC70" s="248"/>
      <c r="AD70" s="248"/>
      <c r="AE70" s="248"/>
      <c r="AF70" s="248"/>
      <c r="AG70" s="248"/>
      <c r="AH70" s="248"/>
      <c r="AI70" s="248"/>
      <c r="AJ70" s="248"/>
      <c r="AK70" s="248"/>
      <c r="AL70" s="199"/>
      <c r="AM70" s="248"/>
      <c r="AN70" s="248"/>
      <c r="AO70" s="248"/>
      <c r="AP70" s="248"/>
      <c r="AQ70" s="199"/>
      <c r="AR70" s="248"/>
      <c r="AS70" s="248"/>
      <c r="AT70" s="248"/>
      <c r="AU70" s="248"/>
      <c r="AV70" s="248"/>
      <c r="AW70" s="199"/>
      <c r="AX70" s="248"/>
      <c r="AY70" s="248"/>
      <c r="AZ70" s="248"/>
      <c r="BA70" s="248"/>
      <c r="BB70" s="248"/>
      <c r="BC70" s="248"/>
      <c r="BD70" s="248"/>
      <c r="BE70" s="248"/>
      <c r="BF70" s="248"/>
    </row>
    <row r="71" spans="7:58" x14ac:dyDescent="0.25">
      <c r="G71" s="156"/>
      <c r="H71" s="248"/>
      <c r="I71" s="248"/>
      <c r="J71" s="199"/>
      <c r="K71" s="248"/>
      <c r="L71" s="248"/>
      <c r="M71" s="248"/>
      <c r="N71" s="248"/>
      <c r="O71" s="248"/>
      <c r="P71" s="199"/>
      <c r="Q71" s="248"/>
      <c r="R71" s="248"/>
      <c r="S71" s="248"/>
      <c r="T71" s="248"/>
      <c r="U71" s="248"/>
      <c r="V71" s="199"/>
      <c r="W71" s="248"/>
      <c r="X71" s="248"/>
      <c r="Y71" s="248"/>
      <c r="Z71" s="248"/>
      <c r="AA71" s="248"/>
      <c r="AB71" s="199"/>
      <c r="AC71" s="248"/>
      <c r="AD71" s="248"/>
      <c r="AE71" s="248"/>
      <c r="AF71" s="248"/>
      <c r="AG71" s="248"/>
      <c r="AH71" s="248"/>
      <c r="AI71" s="248"/>
      <c r="AJ71" s="248"/>
      <c r="AK71" s="248"/>
      <c r="AL71" s="199"/>
      <c r="AM71" s="248"/>
      <c r="AN71" s="248"/>
      <c r="AO71" s="248"/>
      <c r="AP71" s="248"/>
      <c r="AQ71" s="199"/>
      <c r="AR71" s="248"/>
      <c r="AS71" s="248"/>
      <c r="AT71" s="248"/>
      <c r="AU71" s="248"/>
      <c r="AV71" s="248"/>
      <c r="AW71" s="199"/>
      <c r="AX71" s="248"/>
      <c r="AY71" s="248"/>
      <c r="AZ71" s="248"/>
      <c r="BA71" s="248"/>
      <c r="BB71" s="248"/>
      <c r="BC71" s="248"/>
      <c r="BD71" s="248"/>
      <c r="BE71" s="248"/>
      <c r="BF71" s="248"/>
    </row>
    <row r="72" spans="7:58" x14ac:dyDescent="0.25">
      <c r="G72" s="157"/>
      <c r="H72" s="248"/>
      <c r="I72" s="248"/>
      <c r="J72" s="199"/>
      <c r="K72" s="248"/>
      <c r="L72" s="248"/>
      <c r="M72" s="248"/>
      <c r="N72" s="248"/>
      <c r="O72" s="248"/>
      <c r="P72" s="199"/>
      <c r="Q72" s="248"/>
      <c r="R72" s="248"/>
      <c r="S72" s="248"/>
      <c r="T72" s="248"/>
      <c r="U72" s="248"/>
      <c r="V72" s="199"/>
      <c r="W72" s="248"/>
      <c r="X72" s="248"/>
      <c r="Y72" s="248"/>
      <c r="Z72" s="248"/>
      <c r="AA72" s="248"/>
      <c r="AB72" s="199"/>
      <c r="AC72" s="248"/>
      <c r="AD72" s="248"/>
      <c r="AE72" s="248"/>
      <c r="AF72" s="248"/>
      <c r="AG72" s="248"/>
      <c r="AH72" s="248"/>
      <c r="AI72" s="248"/>
      <c r="AJ72" s="248"/>
      <c r="AK72" s="248"/>
      <c r="AL72" s="199"/>
      <c r="AM72" s="248"/>
      <c r="AN72" s="248"/>
      <c r="AO72" s="248"/>
      <c r="AP72" s="248"/>
      <c r="AQ72" s="199"/>
      <c r="AR72" s="248"/>
      <c r="AS72" s="248"/>
      <c r="AT72" s="248"/>
      <c r="AU72" s="248"/>
      <c r="AV72" s="248"/>
      <c r="AW72" s="199"/>
      <c r="AX72" s="248"/>
      <c r="AY72" s="248"/>
      <c r="AZ72" s="248"/>
      <c r="BA72" s="248"/>
      <c r="BB72" s="248"/>
      <c r="BC72" s="248"/>
      <c r="BD72" s="248"/>
      <c r="BE72" s="248"/>
      <c r="BF72" s="248"/>
    </row>
    <row r="73" spans="7:58" x14ac:dyDescent="0.25">
      <c r="G73" s="156"/>
      <c r="H73" s="248"/>
      <c r="I73" s="248"/>
      <c r="J73" s="199"/>
      <c r="K73" s="248"/>
      <c r="L73" s="248"/>
      <c r="M73" s="248"/>
      <c r="N73" s="248"/>
      <c r="O73" s="248"/>
      <c r="P73" s="199"/>
      <c r="Q73" s="248"/>
      <c r="R73" s="248"/>
      <c r="S73" s="248"/>
      <c r="T73" s="248"/>
      <c r="U73" s="248"/>
      <c r="V73" s="199"/>
      <c r="W73" s="248"/>
      <c r="X73" s="248"/>
      <c r="Y73" s="248"/>
      <c r="Z73" s="248"/>
      <c r="AA73" s="248"/>
      <c r="AB73" s="199"/>
      <c r="AC73" s="248"/>
      <c r="AD73" s="248"/>
      <c r="AE73" s="248"/>
      <c r="AF73" s="248"/>
      <c r="AG73" s="248"/>
      <c r="AH73" s="248"/>
      <c r="AI73" s="248"/>
      <c r="AJ73" s="248"/>
      <c r="AK73" s="248"/>
      <c r="AL73" s="199"/>
      <c r="AM73" s="248"/>
      <c r="AN73" s="248"/>
      <c r="AO73" s="248"/>
      <c r="AP73" s="248"/>
      <c r="AQ73" s="199"/>
      <c r="AR73" s="248"/>
      <c r="AS73" s="248"/>
      <c r="AT73" s="248"/>
      <c r="AU73" s="248"/>
      <c r="AV73" s="248"/>
      <c r="AW73" s="199"/>
      <c r="AX73" s="248"/>
      <c r="AY73" s="248"/>
      <c r="AZ73" s="248"/>
      <c r="BA73" s="248"/>
      <c r="BB73" s="248"/>
      <c r="BC73" s="248"/>
      <c r="BD73" s="248"/>
      <c r="BE73" s="248"/>
      <c r="BF73" s="248"/>
    </row>
    <row r="74" spans="7:58" x14ac:dyDescent="0.25">
      <c r="G74" s="157"/>
      <c r="H74" s="248"/>
      <c r="I74" s="248"/>
      <c r="J74" s="199"/>
      <c r="K74" s="248"/>
      <c r="L74" s="248"/>
      <c r="M74" s="248"/>
      <c r="N74" s="248"/>
      <c r="O74" s="248"/>
      <c r="P74" s="199"/>
      <c r="Q74" s="248"/>
      <c r="R74" s="248"/>
      <c r="S74" s="248"/>
      <c r="T74" s="248"/>
      <c r="U74" s="248"/>
      <c r="V74" s="199"/>
      <c r="W74" s="248"/>
      <c r="X74" s="248"/>
      <c r="Y74" s="248"/>
      <c r="Z74" s="248"/>
      <c r="AA74" s="248"/>
      <c r="AB74" s="199"/>
      <c r="AC74" s="248"/>
      <c r="AD74" s="248"/>
      <c r="AE74" s="248"/>
      <c r="AF74" s="248"/>
      <c r="AG74" s="248"/>
      <c r="AH74" s="248"/>
      <c r="AI74" s="248"/>
      <c r="AJ74" s="248"/>
      <c r="AK74" s="248"/>
      <c r="AL74" s="199"/>
      <c r="AM74" s="248"/>
      <c r="AN74" s="248"/>
      <c r="AO74" s="248"/>
      <c r="AP74" s="248"/>
      <c r="AQ74" s="199"/>
      <c r="AR74" s="248"/>
      <c r="AS74" s="248"/>
      <c r="AT74" s="248"/>
      <c r="AU74" s="248"/>
      <c r="AV74" s="248"/>
      <c r="AW74" s="199"/>
      <c r="AX74" s="248"/>
      <c r="AY74" s="248"/>
      <c r="AZ74" s="248"/>
      <c r="BA74" s="248"/>
      <c r="BB74" s="248"/>
      <c r="BC74" s="248"/>
      <c r="BD74" s="248"/>
      <c r="BE74" s="248"/>
      <c r="BF74" s="248"/>
    </row>
    <row r="75" spans="7:58" x14ac:dyDescent="0.25">
      <c r="G75" s="156"/>
      <c r="H75" s="248"/>
      <c r="I75" s="248"/>
      <c r="J75" s="199"/>
      <c r="K75" s="248"/>
      <c r="L75" s="248"/>
      <c r="M75" s="248"/>
      <c r="N75" s="248"/>
      <c r="O75" s="248"/>
      <c r="P75" s="199"/>
      <c r="Q75" s="248"/>
      <c r="R75" s="248"/>
      <c r="S75" s="248"/>
      <c r="T75" s="248"/>
      <c r="U75" s="248"/>
      <c r="V75" s="199"/>
      <c r="W75" s="248"/>
      <c r="X75" s="248"/>
      <c r="Y75" s="248"/>
      <c r="Z75" s="248"/>
      <c r="AA75" s="248"/>
      <c r="AB75" s="199"/>
      <c r="AC75" s="248"/>
      <c r="AD75" s="248"/>
      <c r="AE75" s="248"/>
      <c r="AF75" s="248"/>
      <c r="AG75" s="248"/>
      <c r="AH75" s="248"/>
      <c r="AI75" s="248"/>
      <c r="AJ75" s="248"/>
      <c r="AK75" s="248"/>
      <c r="AL75" s="199"/>
      <c r="AM75" s="248"/>
      <c r="AN75" s="248"/>
      <c r="AO75" s="248"/>
      <c r="AP75" s="248"/>
      <c r="AQ75" s="199"/>
      <c r="AR75" s="248"/>
      <c r="AS75" s="248"/>
      <c r="AT75" s="248"/>
      <c r="AU75" s="248"/>
      <c r="AV75" s="248"/>
      <c r="AW75" s="199"/>
      <c r="AX75" s="248"/>
      <c r="AY75" s="248"/>
      <c r="AZ75" s="248"/>
      <c r="BA75" s="248"/>
      <c r="BB75" s="248"/>
      <c r="BC75" s="248"/>
      <c r="BD75" s="248"/>
      <c r="BE75" s="248"/>
      <c r="BF75" s="248"/>
    </row>
    <row r="76" spans="7:58" x14ac:dyDescent="0.25">
      <c r="G76" s="156"/>
      <c r="H76" s="248"/>
      <c r="I76" s="248"/>
      <c r="J76" s="199"/>
      <c r="K76" s="248"/>
      <c r="L76" s="248"/>
      <c r="M76" s="248"/>
      <c r="N76" s="248"/>
      <c r="O76" s="248"/>
      <c r="P76" s="199"/>
      <c r="Q76" s="248"/>
      <c r="R76" s="248"/>
      <c r="S76" s="248"/>
      <c r="T76" s="248"/>
      <c r="U76" s="248"/>
      <c r="V76" s="199"/>
      <c r="W76" s="248"/>
      <c r="X76" s="248"/>
      <c r="Y76" s="248"/>
      <c r="Z76" s="248"/>
      <c r="AA76" s="248"/>
      <c r="AB76" s="199"/>
      <c r="AC76" s="248"/>
      <c r="AD76" s="248"/>
      <c r="AE76" s="248"/>
      <c r="AF76" s="248"/>
      <c r="AG76" s="248"/>
      <c r="AH76" s="248"/>
      <c r="AI76" s="248"/>
      <c r="AJ76" s="248"/>
      <c r="AK76" s="248"/>
      <c r="AL76" s="199"/>
      <c r="AM76" s="248"/>
      <c r="AN76" s="248"/>
      <c r="AO76" s="248"/>
      <c r="AP76" s="248"/>
      <c r="AQ76" s="199"/>
      <c r="AR76" s="248"/>
      <c r="AS76" s="248"/>
      <c r="AT76" s="248"/>
      <c r="AU76" s="248"/>
      <c r="AV76" s="248"/>
      <c r="AW76" s="199"/>
      <c r="AX76" s="248"/>
      <c r="AY76" s="248"/>
      <c r="AZ76" s="248"/>
      <c r="BA76" s="248"/>
      <c r="BB76" s="248"/>
      <c r="BC76" s="248"/>
      <c r="BD76" s="248"/>
      <c r="BE76" s="248"/>
      <c r="BF76" s="248"/>
    </row>
    <row r="77" spans="7:58" x14ac:dyDescent="0.25">
      <c r="G77" s="156"/>
      <c r="H77" s="248"/>
      <c r="I77" s="248"/>
      <c r="J77" s="199"/>
      <c r="K77" s="248"/>
      <c r="L77" s="248"/>
      <c r="M77" s="248"/>
      <c r="N77" s="248"/>
      <c r="O77" s="248"/>
      <c r="P77" s="199"/>
      <c r="Q77" s="248"/>
      <c r="R77" s="248"/>
      <c r="S77" s="248"/>
      <c r="T77" s="248"/>
      <c r="U77" s="248"/>
      <c r="V77" s="199"/>
      <c r="W77" s="248"/>
      <c r="X77" s="248"/>
      <c r="Y77" s="248"/>
      <c r="Z77" s="248"/>
      <c r="AA77" s="248"/>
      <c r="AB77" s="199"/>
      <c r="AC77" s="248"/>
      <c r="AD77" s="248"/>
      <c r="AE77" s="248"/>
      <c r="AF77" s="248"/>
      <c r="AG77" s="248"/>
      <c r="AH77" s="248"/>
      <c r="AI77" s="248"/>
      <c r="AJ77" s="248"/>
      <c r="AK77" s="248"/>
      <c r="AL77" s="199"/>
      <c r="AM77" s="248"/>
      <c r="AN77" s="248"/>
      <c r="AO77" s="248"/>
      <c r="AP77" s="248"/>
      <c r="AQ77" s="199"/>
      <c r="AR77" s="248"/>
      <c r="AS77" s="248"/>
      <c r="AT77" s="248"/>
      <c r="AU77" s="248"/>
      <c r="AV77" s="248"/>
      <c r="AW77" s="199"/>
      <c r="AX77" s="248"/>
      <c r="AY77" s="248"/>
      <c r="AZ77" s="248"/>
      <c r="BA77" s="248"/>
      <c r="BB77" s="248"/>
      <c r="BC77" s="248"/>
      <c r="BD77" s="248"/>
      <c r="BE77" s="248"/>
      <c r="BF77" s="248"/>
    </row>
    <row r="78" spans="7:58" x14ac:dyDescent="0.25">
      <c r="G78" s="156"/>
      <c r="H78" s="248"/>
      <c r="I78" s="248"/>
      <c r="J78" s="199"/>
      <c r="K78" s="248"/>
      <c r="L78" s="248"/>
      <c r="M78" s="248"/>
      <c r="N78" s="248"/>
      <c r="O78" s="248"/>
      <c r="P78" s="199"/>
      <c r="Q78" s="248"/>
      <c r="R78" s="248"/>
      <c r="S78" s="248"/>
      <c r="T78" s="248"/>
      <c r="U78" s="248"/>
      <c r="V78" s="199"/>
      <c r="W78" s="248"/>
      <c r="X78" s="248"/>
      <c r="Y78" s="248"/>
      <c r="Z78" s="248"/>
      <c r="AA78" s="248"/>
      <c r="AB78" s="199"/>
      <c r="AC78" s="248"/>
      <c r="AD78" s="248"/>
      <c r="AE78" s="248"/>
      <c r="AF78" s="248"/>
      <c r="AG78" s="248"/>
      <c r="AH78" s="248"/>
      <c r="AI78" s="248"/>
      <c r="AJ78" s="248"/>
      <c r="AK78" s="248"/>
      <c r="AL78" s="199"/>
      <c r="AM78" s="248"/>
      <c r="AN78" s="248"/>
      <c r="AO78" s="248"/>
      <c r="AP78" s="248"/>
      <c r="AQ78" s="199"/>
      <c r="AR78" s="248"/>
      <c r="AS78" s="248"/>
      <c r="AT78" s="248"/>
      <c r="AU78" s="248"/>
      <c r="AV78" s="248"/>
      <c r="AW78" s="199"/>
      <c r="AX78" s="248"/>
      <c r="AY78" s="248"/>
      <c r="AZ78" s="248"/>
      <c r="BA78" s="248"/>
      <c r="BB78" s="248"/>
      <c r="BC78" s="248"/>
      <c r="BD78" s="248"/>
      <c r="BE78" s="248"/>
      <c r="BF78" s="248"/>
    </row>
    <row r="79" spans="7:58" x14ac:dyDescent="0.25">
      <c r="G79" s="156"/>
      <c r="H79" s="248"/>
      <c r="I79" s="248"/>
      <c r="J79" s="199"/>
      <c r="K79" s="248"/>
      <c r="L79" s="248"/>
      <c r="M79" s="248"/>
      <c r="N79" s="248"/>
      <c r="O79" s="248"/>
      <c r="P79" s="199"/>
      <c r="Q79" s="248"/>
      <c r="R79" s="248"/>
      <c r="S79" s="248"/>
      <c r="T79" s="248"/>
      <c r="U79" s="248"/>
      <c r="V79" s="199"/>
      <c r="W79" s="248"/>
      <c r="X79" s="248"/>
      <c r="Y79" s="248"/>
      <c r="Z79" s="248"/>
      <c r="AA79" s="248"/>
      <c r="AB79" s="199"/>
      <c r="AC79" s="248"/>
      <c r="AD79" s="248"/>
      <c r="AE79" s="248"/>
      <c r="AF79" s="248"/>
      <c r="AG79" s="248"/>
      <c r="AH79" s="248"/>
      <c r="AI79" s="248"/>
      <c r="AJ79" s="248"/>
      <c r="AK79" s="248"/>
      <c r="AL79" s="199"/>
      <c r="AM79" s="248"/>
      <c r="AN79" s="248"/>
      <c r="AO79" s="248"/>
      <c r="AP79" s="248"/>
      <c r="AQ79" s="199"/>
      <c r="AR79" s="248"/>
      <c r="AS79" s="248"/>
      <c r="AT79" s="248"/>
      <c r="AU79" s="248"/>
      <c r="AV79" s="248"/>
      <c r="AW79" s="199"/>
      <c r="AX79" s="248"/>
      <c r="AY79" s="248"/>
      <c r="AZ79" s="248"/>
      <c r="BA79" s="248"/>
      <c r="BB79" s="248"/>
      <c r="BC79" s="248"/>
      <c r="BD79" s="248"/>
      <c r="BE79" s="248"/>
      <c r="BF79" s="248"/>
    </row>
    <row r="80" spans="7:58" x14ac:dyDescent="0.25">
      <c r="G80" s="156"/>
      <c r="H80" s="248"/>
      <c r="I80" s="248"/>
      <c r="J80" s="199"/>
      <c r="K80" s="248"/>
      <c r="L80" s="248"/>
      <c r="M80" s="248"/>
      <c r="N80" s="248"/>
      <c r="O80" s="248"/>
      <c r="P80" s="199"/>
      <c r="Q80" s="248"/>
      <c r="R80" s="248"/>
      <c r="S80" s="248"/>
      <c r="T80" s="248"/>
      <c r="U80" s="248"/>
      <c r="V80" s="199"/>
      <c r="W80" s="248"/>
      <c r="X80" s="248"/>
      <c r="Y80" s="248"/>
      <c r="Z80" s="248"/>
      <c r="AA80" s="248"/>
      <c r="AB80" s="199"/>
      <c r="AC80" s="248"/>
      <c r="AD80" s="248"/>
      <c r="AE80" s="248"/>
      <c r="AF80" s="248"/>
      <c r="AG80" s="248"/>
      <c r="AH80" s="248"/>
      <c r="AI80" s="248"/>
      <c r="AJ80" s="248"/>
      <c r="AK80" s="248"/>
      <c r="AL80" s="199"/>
      <c r="AM80" s="248"/>
      <c r="AN80" s="248"/>
      <c r="AO80" s="248"/>
      <c r="AP80" s="248"/>
      <c r="AQ80" s="199"/>
      <c r="AR80" s="248"/>
      <c r="AS80" s="248"/>
      <c r="AT80" s="248"/>
      <c r="AU80" s="248"/>
      <c r="AV80" s="248"/>
      <c r="AW80" s="199"/>
      <c r="AX80" s="248"/>
      <c r="AY80" s="248"/>
      <c r="AZ80" s="248"/>
      <c r="BA80" s="248"/>
      <c r="BB80" s="248"/>
      <c r="BC80" s="248"/>
      <c r="BD80" s="248"/>
      <c r="BE80" s="248"/>
      <c r="BF80" s="248"/>
    </row>
    <row r="81" spans="7:58" x14ac:dyDescent="0.25">
      <c r="G81" s="156"/>
      <c r="H81" s="248"/>
      <c r="I81" s="248"/>
      <c r="J81" s="199"/>
      <c r="K81" s="248"/>
      <c r="L81" s="248"/>
      <c r="M81" s="248"/>
      <c r="N81" s="248"/>
      <c r="O81" s="248"/>
      <c r="P81" s="199"/>
      <c r="Q81" s="248"/>
      <c r="R81" s="248"/>
      <c r="S81" s="248"/>
      <c r="T81" s="248"/>
      <c r="U81" s="248"/>
      <c r="V81" s="199"/>
      <c r="W81" s="248"/>
      <c r="X81" s="248"/>
      <c r="Y81" s="248"/>
      <c r="Z81" s="248"/>
      <c r="AA81" s="248"/>
      <c r="AB81" s="199"/>
      <c r="AC81" s="248"/>
      <c r="AD81" s="248"/>
      <c r="AE81" s="248"/>
      <c r="AF81" s="248"/>
      <c r="AG81" s="248"/>
      <c r="AH81" s="248"/>
      <c r="AI81" s="248"/>
      <c r="AJ81" s="248"/>
      <c r="AK81" s="248"/>
      <c r="AL81" s="199"/>
      <c r="AM81" s="248"/>
      <c r="AN81" s="248"/>
      <c r="AO81" s="248"/>
      <c r="AP81" s="248"/>
      <c r="AQ81" s="199"/>
      <c r="AR81" s="248"/>
      <c r="AS81" s="248"/>
      <c r="AT81" s="248"/>
      <c r="AU81" s="248"/>
      <c r="AV81" s="248"/>
      <c r="AW81" s="199"/>
      <c r="AX81" s="248"/>
      <c r="AY81" s="248"/>
      <c r="AZ81" s="248"/>
      <c r="BA81" s="248"/>
      <c r="BB81" s="248"/>
      <c r="BC81" s="248"/>
      <c r="BD81" s="248"/>
      <c r="BE81" s="248"/>
      <c r="BF81" s="248"/>
    </row>
    <row r="82" spans="7:58" x14ac:dyDescent="0.25">
      <c r="G82" s="156"/>
      <c r="H82" s="248"/>
      <c r="I82" s="248"/>
      <c r="J82" s="199"/>
      <c r="K82" s="248"/>
      <c r="L82" s="248"/>
      <c r="M82" s="248"/>
      <c r="N82" s="248"/>
      <c r="O82" s="248"/>
      <c r="P82" s="199"/>
      <c r="Q82" s="248"/>
      <c r="R82" s="248"/>
      <c r="S82" s="248"/>
      <c r="T82" s="248"/>
      <c r="U82" s="248"/>
      <c r="V82" s="199"/>
      <c r="W82" s="248"/>
      <c r="X82" s="248"/>
      <c r="Y82" s="248"/>
      <c r="Z82" s="248"/>
      <c r="AA82" s="248"/>
      <c r="AB82" s="199"/>
      <c r="AC82" s="248"/>
      <c r="AD82" s="248"/>
      <c r="AE82" s="248"/>
      <c r="AF82" s="248"/>
      <c r="AG82" s="248"/>
      <c r="AH82" s="248"/>
      <c r="AI82" s="248"/>
      <c r="AJ82" s="248"/>
      <c r="AK82" s="248"/>
      <c r="AL82" s="199"/>
      <c r="AM82" s="248"/>
      <c r="AN82" s="248"/>
      <c r="AO82" s="248"/>
      <c r="AP82" s="248"/>
      <c r="AQ82" s="199"/>
      <c r="AR82" s="248"/>
      <c r="AS82" s="248"/>
      <c r="AT82" s="248"/>
      <c r="AU82" s="248"/>
      <c r="AV82" s="248"/>
      <c r="AW82" s="199"/>
      <c r="AX82" s="248"/>
      <c r="AY82" s="248"/>
      <c r="AZ82" s="248"/>
      <c r="BA82" s="248"/>
      <c r="BB82" s="248"/>
      <c r="BC82" s="248"/>
      <c r="BD82" s="248"/>
      <c r="BE82" s="248"/>
      <c r="BF82" s="248"/>
    </row>
    <row r="83" spans="7:58" x14ac:dyDescent="0.25">
      <c r="G83" s="156"/>
      <c r="H83" s="248"/>
      <c r="I83" s="248"/>
      <c r="J83" s="199"/>
      <c r="K83" s="248"/>
      <c r="L83" s="248"/>
      <c r="M83" s="248"/>
      <c r="N83" s="248"/>
      <c r="O83" s="248"/>
      <c r="P83" s="199"/>
      <c r="Q83" s="248"/>
      <c r="R83" s="248"/>
      <c r="S83" s="248"/>
      <c r="T83" s="248"/>
      <c r="U83" s="248"/>
      <c r="V83" s="199"/>
      <c r="W83" s="248"/>
      <c r="X83" s="248"/>
      <c r="Y83" s="248"/>
      <c r="Z83" s="248"/>
      <c r="AA83" s="248"/>
      <c r="AB83" s="199"/>
      <c r="AC83" s="248"/>
      <c r="AD83" s="248"/>
      <c r="AE83" s="248"/>
      <c r="AF83" s="248"/>
      <c r="AG83" s="248"/>
      <c r="AH83" s="248"/>
      <c r="AI83" s="248"/>
      <c r="AJ83" s="248"/>
      <c r="AK83" s="248"/>
      <c r="AL83" s="199"/>
      <c r="AM83" s="248"/>
      <c r="AN83" s="248"/>
      <c r="AO83" s="248"/>
      <c r="AP83" s="248"/>
      <c r="AQ83" s="199"/>
      <c r="AR83" s="248"/>
      <c r="AS83" s="248"/>
      <c r="AT83" s="248"/>
      <c r="AU83" s="248"/>
      <c r="AV83" s="248"/>
      <c r="AW83" s="199"/>
      <c r="AX83" s="248"/>
      <c r="AY83" s="248"/>
      <c r="AZ83" s="248"/>
      <c r="BA83" s="248"/>
      <c r="BB83" s="248"/>
      <c r="BC83" s="248"/>
      <c r="BD83" s="248"/>
      <c r="BE83" s="248"/>
      <c r="BF83" s="248"/>
    </row>
    <row r="84" spans="7:58" x14ac:dyDescent="0.25">
      <c r="G84" s="156"/>
      <c r="H84" s="248"/>
      <c r="I84" s="248"/>
      <c r="J84" s="199"/>
      <c r="K84" s="248"/>
      <c r="L84" s="248"/>
      <c r="M84" s="248"/>
      <c r="N84" s="248"/>
      <c r="O84" s="248"/>
      <c r="P84" s="199"/>
      <c r="Q84" s="248"/>
      <c r="R84" s="248"/>
      <c r="S84" s="248"/>
      <c r="T84" s="248"/>
      <c r="U84" s="248"/>
      <c r="V84" s="199"/>
      <c r="W84" s="248"/>
      <c r="X84" s="248"/>
      <c r="Y84" s="248"/>
      <c r="Z84" s="248"/>
      <c r="AA84" s="248"/>
      <c r="AB84" s="199"/>
      <c r="AC84" s="248"/>
      <c r="AD84" s="248"/>
      <c r="AE84" s="248"/>
      <c r="AF84" s="248"/>
      <c r="AG84" s="248"/>
      <c r="AH84" s="248"/>
      <c r="AI84" s="248"/>
      <c r="AJ84" s="248"/>
      <c r="AK84" s="248"/>
      <c r="AL84" s="199"/>
      <c r="AM84" s="248"/>
      <c r="AN84" s="248"/>
      <c r="AO84" s="248"/>
      <c r="AP84" s="248"/>
      <c r="AQ84" s="199"/>
      <c r="AR84" s="248"/>
      <c r="AS84" s="248"/>
      <c r="AT84" s="248"/>
      <c r="AU84" s="248"/>
      <c r="AV84" s="248"/>
      <c r="AW84" s="199"/>
      <c r="AX84" s="248"/>
      <c r="AY84" s="248"/>
      <c r="AZ84" s="248"/>
      <c r="BA84" s="248"/>
      <c r="BB84" s="248"/>
      <c r="BC84" s="248"/>
      <c r="BD84" s="248"/>
      <c r="BE84" s="248"/>
      <c r="BF84" s="248"/>
    </row>
    <row r="85" spans="7:58" x14ac:dyDescent="0.25">
      <c r="G85" s="157"/>
      <c r="H85" s="248"/>
      <c r="I85" s="248"/>
      <c r="J85" s="199"/>
      <c r="K85" s="248"/>
      <c r="L85" s="248"/>
      <c r="M85" s="248"/>
      <c r="N85" s="248"/>
      <c r="O85" s="248"/>
      <c r="P85" s="199"/>
      <c r="Q85" s="248"/>
      <c r="R85" s="248"/>
      <c r="S85" s="248"/>
      <c r="T85" s="248"/>
      <c r="U85" s="248"/>
      <c r="V85" s="199"/>
      <c r="W85" s="248"/>
      <c r="X85" s="248"/>
      <c r="Y85" s="248"/>
      <c r="Z85" s="248"/>
      <c r="AA85" s="248"/>
      <c r="AB85" s="199"/>
      <c r="AC85" s="248"/>
      <c r="AD85" s="248"/>
      <c r="AE85" s="248"/>
      <c r="AF85" s="248"/>
      <c r="AG85" s="248"/>
      <c r="AH85" s="248"/>
      <c r="AI85" s="248"/>
      <c r="AJ85" s="248"/>
      <c r="AK85" s="248"/>
      <c r="AL85" s="199"/>
      <c r="AM85" s="248"/>
      <c r="AN85" s="248"/>
      <c r="AO85" s="248"/>
      <c r="AP85" s="248"/>
      <c r="AQ85" s="199"/>
      <c r="AR85" s="248"/>
      <c r="AS85" s="248"/>
      <c r="AT85" s="248"/>
      <c r="AU85" s="248"/>
      <c r="AV85" s="248"/>
      <c r="AW85" s="199"/>
      <c r="AX85" s="248"/>
      <c r="AY85" s="248"/>
      <c r="AZ85" s="248"/>
      <c r="BA85" s="248"/>
      <c r="BB85" s="248"/>
      <c r="BC85" s="248"/>
      <c r="BD85" s="248"/>
      <c r="BE85" s="248"/>
      <c r="BF85" s="248"/>
    </row>
    <row r="86" spans="7:58" x14ac:dyDescent="0.25">
      <c r="G86" s="156"/>
      <c r="H86" s="248"/>
      <c r="I86" s="248"/>
      <c r="J86" s="199"/>
      <c r="K86" s="248"/>
      <c r="L86" s="248"/>
      <c r="M86" s="248"/>
      <c r="N86" s="248"/>
      <c r="O86" s="248"/>
      <c r="P86" s="199"/>
      <c r="Q86" s="248"/>
      <c r="R86" s="248"/>
      <c r="S86" s="248"/>
      <c r="T86" s="248"/>
      <c r="U86" s="248"/>
      <c r="V86" s="199"/>
      <c r="W86" s="248"/>
      <c r="X86" s="248"/>
      <c r="Y86" s="248"/>
      <c r="Z86" s="248"/>
      <c r="AA86" s="248"/>
      <c r="AB86" s="199"/>
      <c r="AC86" s="248"/>
      <c r="AD86" s="248"/>
      <c r="AE86" s="248"/>
      <c r="AF86" s="248"/>
      <c r="AG86" s="248"/>
      <c r="AH86" s="248"/>
      <c r="AI86" s="248"/>
      <c r="AJ86" s="248"/>
      <c r="AK86" s="248"/>
      <c r="AL86" s="199"/>
      <c r="AM86" s="248"/>
      <c r="AN86" s="248"/>
      <c r="AO86" s="248"/>
      <c r="AP86" s="248"/>
      <c r="AQ86" s="199"/>
      <c r="AR86" s="248"/>
      <c r="AS86" s="248"/>
      <c r="AT86" s="248"/>
      <c r="AU86" s="248"/>
      <c r="AV86" s="248"/>
      <c r="AW86" s="199"/>
      <c r="AX86" s="248"/>
      <c r="AY86" s="248"/>
      <c r="AZ86" s="248"/>
      <c r="BA86" s="248"/>
      <c r="BB86" s="248"/>
      <c r="BC86" s="248"/>
      <c r="BD86" s="248"/>
      <c r="BE86" s="248"/>
      <c r="BF86" s="248"/>
    </row>
    <row r="87" spans="7:58" x14ac:dyDescent="0.25">
      <c r="G87" s="156"/>
      <c r="H87" s="248"/>
      <c r="I87" s="248"/>
      <c r="J87" s="199"/>
      <c r="K87" s="248"/>
      <c r="L87" s="248"/>
      <c r="M87" s="248"/>
      <c r="N87" s="248"/>
      <c r="O87" s="248"/>
      <c r="P87" s="199"/>
      <c r="Q87" s="248"/>
      <c r="R87" s="248"/>
      <c r="S87" s="248"/>
      <c r="T87" s="248"/>
      <c r="U87" s="248"/>
      <c r="V87" s="199"/>
      <c r="W87" s="248"/>
      <c r="X87" s="248"/>
      <c r="Y87" s="248"/>
      <c r="Z87" s="248"/>
      <c r="AA87" s="248"/>
      <c r="AB87" s="199"/>
      <c r="AC87" s="248"/>
      <c r="AD87" s="248"/>
      <c r="AE87" s="248"/>
      <c r="AF87" s="248"/>
      <c r="AG87" s="248"/>
      <c r="AH87" s="248"/>
      <c r="AI87" s="248"/>
      <c r="AJ87" s="248"/>
      <c r="AK87" s="248"/>
      <c r="AL87" s="199"/>
      <c r="AM87" s="248"/>
      <c r="AN87" s="248"/>
      <c r="AO87" s="248"/>
      <c r="AP87" s="248"/>
      <c r="AQ87" s="199"/>
      <c r="AR87" s="248"/>
      <c r="AS87" s="248"/>
      <c r="AT87" s="248"/>
      <c r="AU87" s="248"/>
      <c r="AV87" s="248"/>
      <c r="AW87" s="199"/>
      <c r="AX87" s="248"/>
      <c r="AY87" s="248"/>
      <c r="AZ87" s="248"/>
      <c r="BA87" s="248"/>
      <c r="BB87" s="248"/>
      <c r="BC87" s="248"/>
      <c r="BD87" s="248"/>
      <c r="BE87" s="248"/>
      <c r="BF87" s="248"/>
    </row>
    <row r="88" spans="7:58" x14ac:dyDescent="0.25">
      <c r="G88" s="156"/>
      <c r="H88" s="248"/>
      <c r="I88" s="248"/>
      <c r="J88" s="199"/>
      <c r="K88" s="248"/>
      <c r="L88" s="248"/>
      <c r="M88" s="248"/>
      <c r="N88" s="248"/>
      <c r="O88" s="248"/>
      <c r="P88" s="199"/>
      <c r="Q88" s="248"/>
      <c r="R88" s="248"/>
      <c r="S88" s="248"/>
      <c r="T88" s="248"/>
      <c r="U88" s="248"/>
      <c r="V88" s="199"/>
      <c r="W88" s="248"/>
      <c r="X88" s="248"/>
      <c r="Y88" s="248"/>
      <c r="Z88" s="248"/>
      <c r="AA88" s="248"/>
      <c r="AB88" s="199"/>
      <c r="AC88" s="248"/>
      <c r="AD88" s="248"/>
      <c r="AE88" s="248"/>
      <c r="AF88" s="248"/>
      <c r="AG88" s="248"/>
      <c r="AH88" s="248"/>
      <c r="AI88" s="248"/>
      <c r="AJ88" s="248"/>
      <c r="AK88" s="248"/>
      <c r="AL88" s="199"/>
      <c r="AM88" s="248"/>
      <c r="AN88" s="248"/>
      <c r="AO88" s="248"/>
      <c r="AP88" s="248"/>
      <c r="AQ88" s="199"/>
      <c r="AR88" s="248"/>
      <c r="AS88" s="248"/>
      <c r="AT88" s="248"/>
      <c r="AU88" s="248"/>
      <c r="AV88" s="248"/>
      <c r="AW88" s="199"/>
      <c r="AX88" s="248"/>
      <c r="AY88" s="248"/>
      <c r="AZ88" s="248"/>
      <c r="BA88" s="248"/>
      <c r="BB88" s="248"/>
      <c r="BC88" s="248"/>
      <c r="BD88" s="248"/>
      <c r="BE88" s="248"/>
      <c r="BF88" s="248"/>
    </row>
    <row r="89" spans="7:58" x14ac:dyDescent="0.25">
      <c r="G89" s="156"/>
      <c r="H89" s="248"/>
      <c r="I89" s="248"/>
      <c r="J89" s="199"/>
      <c r="K89" s="248"/>
      <c r="L89" s="248"/>
      <c r="M89" s="248"/>
      <c r="N89" s="248"/>
      <c r="O89" s="248"/>
      <c r="P89" s="199"/>
      <c r="Q89" s="248"/>
      <c r="R89" s="248"/>
      <c r="S89" s="248"/>
      <c r="T89" s="248"/>
      <c r="U89" s="248"/>
      <c r="V89" s="199"/>
      <c r="W89" s="248"/>
      <c r="X89" s="248"/>
      <c r="Y89" s="248"/>
      <c r="Z89" s="248"/>
      <c r="AA89" s="248"/>
      <c r="AB89" s="199"/>
      <c r="AC89" s="248"/>
      <c r="AD89" s="248"/>
      <c r="AE89" s="248"/>
      <c r="AF89" s="248"/>
      <c r="AG89" s="248"/>
      <c r="AH89" s="248"/>
      <c r="AI89" s="248"/>
      <c r="AJ89" s="248"/>
      <c r="AK89" s="248"/>
      <c r="AL89" s="199"/>
      <c r="AM89" s="248"/>
      <c r="AN89" s="248"/>
      <c r="AO89" s="248"/>
      <c r="AP89" s="248"/>
      <c r="AQ89" s="199"/>
      <c r="AR89" s="248"/>
      <c r="AS89" s="248"/>
      <c r="AT89" s="248"/>
      <c r="AU89" s="248"/>
      <c r="AV89" s="248"/>
      <c r="AW89" s="199"/>
      <c r="AX89" s="248"/>
      <c r="AY89" s="248"/>
      <c r="AZ89" s="248"/>
      <c r="BA89" s="248"/>
      <c r="BB89" s="248"/>
      <c r="BC89" s="248"/>
      <c r="BD89" s="248"/>
      <c r="BE89" s="248"/>
      <c r="BF89" s="248"/>
    </row>
    <row r="90" spans="7:58" x14ac:dyDescent="0.25">
      <c r="G90" s="156"/>
      <c r="H90" s="248"/>
      <c r="I90" s="248"/>
      <c r="J90" s="199"/>
      <c r="K90" s="248"/>
      <c r="L90" s="248"/>
      <c r="M90" s="248"/>
      <c r="N90" s="248"/>
      <c r="O90" s="248"/>
      <c r="P90" s="199"/>
      <c r="Q90" s="248"/>
      <c r="R90" s="248"/>
      <c r="S90" s="248"/>
      <c r="T90" s="248"/>
      <c r="U90" s="248"/>
      <c r="V90" s="199"/>
      <c r="W90" s="248"/>
      <c r="X90" s="248"/>
      <c r="Y90" s="248"/>
      <c r="Z90" s="248"/>
      <c r="AA90" s="248"/>
      <c r="AB90" s="199"/>
      <c r="AC90" s="248"/>
      <c r="AD90" s="248"/>
      <c r="AE90" s="248"/>
      <c r="AF90" s="248"/>
      <c r="AG90" s="248"/>
      <c r="AH90" s="248"/>
      <c r="AI90" s="248"/>
      <c r="AJ90" s="248"/>
      <c r="AK90" s="248"/>
      <c r="AL90" s="199"/>
      <c r="AM90" s="248"/>
      <c r="AN90" s="248"/>
      <c r="AO90" s="248"/>
      <c r="AP90" s="248"/>
      <c r="AQ90" s="199"/>
      <c r="AR90" s="248"/>
      <c r="AS90" s="248"/>
      <c r="AT90" s="248"/>
      <c r="AU90" s="248"/>
      <c r="AV90" s="248"/>
      <c r="AW90" s="199"/>
      <c r="AX90" s="248"/>
      <c r="AY90" s="248"/>
      <c r="AZ90" s="248"/>
      <c r="BA90" s="248"/>
      <c r="BB90" s="248"/>
      <c r="BC90" s="248"/>
      <c r="BD90" s="248"/>
      <c r="BE90" s="248"/>
      <c r="BF90" s="248"/>
    </row>
    <row r="91" spans="7:58" x14ac:dyDescent="0.25">
      <c r="G91" s="157"/>
      <c r="H91" s="248"/>
      <c r="I91" s="248"/>
      <c r="J91" s="199"/>
      <c r="K91" s="248"/>
      <c r="L91" s="248"/>
      <c r="M91" s="248"/>
      <c r="N91" s="248"/>
      <c r="O91" s="248"/>
      <c r="P91" s="199"/>
      <c r="Q91" s="248"/>
      <c r="R91" s="248"/>
      <c r="S91" s="248"/>
      <c r="T91" s="248"/>
      <c r="U91" s="248"/>
      <c r="V91" s="199"/>
      <c r="W91" s="248"/>
      <c r="X91" s="248"/>
      <c r="Y91" s="248"/>
      <c r="Z91" s="248"/>
      <c r="AA91" s="248"/>
      <c r="AB91" s="199"/>
      <c r="AC91" s="248"/>
      <c r="AD91" s="248"/>
      <c r="AE91" s="248"/>
      <c r="AF91" s="248"/>
      <c r="AG91" s="248"/>
      <c r="AH91" s="248"/>
      <c r="AI91" s="248"/>
      <c r="AJ91" s="248"/>
      <c r="AK91" s="248"/>
      <c r="AL91" s="199"/>
      <c r="AM91" s="248"/>
      <c r="AN91" s="248"/>
      <c r="AO91" s="248"/>
      <c r="AP91" s="248"/>
      <c r="AQ91" s="199"/>
      <c r="AR91" s="248"/>
      <c r="AS91" s="248"/>
      <c r="AT91" s="248"/>
      <c r="AU91" s="248"/>
      <c r="AV91" s="248"/>
      <c r="AW91" s="199"/>
      <c r="AX91" s="248"/>
      <c r="AY91" s="248"/>
      <c r="AZ91" s="248"/>
      <c r="BA91" s="248"/>
      <c r="BB91" s="248"/>
      <c r="BC91" s="248"/>
      <c r="BD91" s="248"/>
      <c r="BE91" s="248"/>
      <c r="BF91" s="248"/>
    </row>
    <row r="92" spans="7:58" x14ac:dyDescent="0.25">
      <c r="G92" s="156"/>
      <c r="H92" s="248"/>
      <c r="I92" s="248"/>
      <c r="J92" s="199"/>
      <c r="K92" s="248"/>
      <c r="L92" s="248"/>
      <c r="M92" s="248"/>
      <c r="N92" s="248"/>
      <c r="O92" s="248"/>
      <c r="P92" s="199"/>
      <c r="Q92" s="248"/>
      <c r="R92" s="248"/>
      <c r="S92" s="248"/>
      <c r="T92" s="248"/>
      <c r="U92" s="248"/>
      <c r="V92" s="199"/>
      <c r="W92" s="248"/>
      <c r="X92" s="248"/>
      <c r="Y92" s="248"/>
      <c r="Z92" s="248"/>
      <c r="AA92" s="248"/>
      <c r="AB92" s="199"/>
      <c r="AC92" s="248"/>
      <c r="AD92" s="248"/>
      <c r="AE92" s="248"/>
      <c r="AF92" s="248"/>
      <c r="AG92" s="248"/>
      <c r="AH92" s="248"/>
      <c r="AI92" s="248"/>
      <c r="AJ92" s="248"/>
      <c r="AK92" s="248"/>
      <c r="AL92" s="199"/>
      <c r="AM92" s="248"/>
      <c r="AN92" s="248"/>
      <c r="AO92" s="248"/>
      <c r="AP92" s="248"/>
      <c r="AQ92" s="199"/>
      <c r="AR92" s="248"/>
      <c r="AS92" s="248"/>
      <c r="AT92" s="248"/>
      <c r="AU92" s="248"/>
      <c r="AV92" s="248"/>
      <c r="AW92" s="199"/>
      <c r="AX92" s="248"/>
      <c r="AY92" s="248"/>
      <c r="AZ92" s="248"/>
      <c r="BA92" s="248"/>
      <c r="BB92" s="248"/>
      <c r="BC92" s="248"/>
      <c r="BD92" s="248"/>
      <c r="BE92" s="248"/>
      <c r="BF92" s="248"/>
    </row>
    <row r="93" spans="7:58" x14ac:dyDescent="0.25">
      <c r="G93" s="156"/>
      <c r="H93" s="248"/>
      <c r="I93" s="248"/>
      <c r="J93" s="199"/>
      <c r="K93" s="248"/>
      <c r="L93" s="248"/>
      <c r="M93" s="248"/>
      <c r="N93" s="248"/>
      <c r="O93" s="248"/>
      <c r="P93" s="199"/>
      <c r="Q93" s="248"/>
      <c r="R93" s="248"/>
      <c r="S93" s="248"/>
      <c r="T93" s="248"/>
      <c r="U93" s="248"/>
      <c r="V93" s="199"/>
      <c r="W93" s="248"/>
      <c r="X93" s="248"/>
      <c r="Y93" s="248"/>
      <c r="Z93" s="248"/>
      <c r="AA93" s="248"/>
      <c r="AB93" s="199"/>
      <c r="AC93" s="248"/>
      <c r="AD93" s="248"/>
      <c r="AE93" s="248"/>
      <c r="AF93" s="248"/>
      <c r="AG93" s="248"/>
      <c r="AH93" s="248"/>
      <c r="AI93" s="248"/>
      <c r="AJ93" s="248"/>
      <c r="AK93" s="248"/>
      <c r="AL93" s="199"/>
      <c r="AM93" s="248"/>
      <c r="AN93" s="248"/>
      <c r="AO93" s="248"/>
      <c r="AP93" s="248"/>
      <c r="AQ93" s="199"/>
      <c r="AR93" s="248"/>
      <c r="AS93" s="248"/>
      <c r="AT93" s="248"/>
      <c r="AU93" s="248"/>
      <c r="AV93" s="248"/>
      <c r="AW93" s="199"/>
      <c r="AX93" s="248"/>
      <c r="AY93" s="248"/>
      <c r="AZ93" s="248"/>
      <c r="BA93" s="248"/>
      <c r="BB93" s="248"/>
      <c r="BC93" s="248"/>
      <c r="BD93" s="248"/>
      <c r="BE93" s="248"/>
      <c r="BF93" s="248"/>
    </row>
    <row r="94" spans="7:58" x14ac:dyDescent="0.25">
      <c r="G94" s="156"/>
      <c r="H94" s="248"/>
      <c r="I94" s="248"/>
      <c r="J94" s="199"/>
      <c r="K94" s="248"/>
      <c r="L94" s="248"/>
      <c r="M94" s="248"/>
      <c r="N94" s="248"/>
      <c r="O94" s="248"/>
      <c r="P94" s="199"/>
      <c r="Q94" s="248"/>
      <c r="R94" s="248"/>
      <c r="S94" s="248"/>
      <c r="T94" s="248"/>
      <c r="U94" s="248"/>
      <c r="V94" s="199"/>
      <c r="W94" s="248"/>
      <c r="X94" s="248"/>
      <c r="Y94" s="248"/>
      <c r="Z94" s="248"/>
      <c r="AA94" s="248"/>
      <c r="AB94" s="199"/>
      <c r="AC94" s="248"/>
      <c r="AD94" s="248"/>
      <c r="AE94" s="248"/>
      <c r="AF94" s="248"/>
      <c r="AG94" s="248"/>
      <c r="AH94" s="248"/>
      <c r="AI94" s="248"/>
      <c r="AJ94" s="248"/>
      <c r="AK94" s="248"/>
      <c r="AL94" s="199"/>
      <c r="AM94" s="248"/>
      <c r="AN94" s="248"/>
      <c r="AO94" s="248"/>
      <c r="AP94" s="248"/>
      <c r="AQ94" s="199"/>
      <c r="AR94" s="248"/>
      <c r="AS94" s="248"/>
      <c r="AT94" s="248"/>
      <c r="AU94" s="248"/>
      <c r="AV94" s="248"/>
      <c r="AW94" s="199"/>
      <c r="AX94" s="248"/>
      <c r="AY94" s="248"/>
      <c r="AZ94" s="248"/>
      <c r="BA94" s="248"/>
      <c r="BB94" s="248"/>
      <c r="BC94" s="248"/>
      <c r="BD94" s="248"/>
      <c r="BE94" s="248"/>
      <c r="BF94" s="248"/>
    </row>
    <row r="95" spans="7:58" x14ac:dyDescent="0.25">
      <c r="G95" s="156"/>
      <c r="H95" s="248"/>
      <c r="I95" s="248"/>
      <c r="J95" s="199"/>
      <c r="K95" s="248"/>
      <c r="L95" s="248"/>
      <c r="M95" s="248"/>
      <c r="N95" s="248"/>
      <c r="O95" s="248"/>
      <c r="P95" s="199"/>
      <c r="Q95" s="248"/>
      <c r="R95" s="248"/>
      <c r="S95" s="248"/>
      <c r="T95" s="248"/>
      <c r="U95" s="248"/>
      <c r="V95" s="199"/>
      <c r="W95" s="248"/>
      <c r="X95" s="248"/>
      <c r="Y95" s="248"/>
      <c r="Z95" s="248"/>
      <c r="AA95" s="248"/>
      <c r="AB95" s="199"/>
      <c r="AC95" s="248"/>
      <c r="AD95" s="248"/>
      <c r="AE95" s="248"/>
      <c r="AF95" s="248"/>
      <c r="AG95" s="248"/>
      <c r="AH95" s="248"/>
      <c r="AI95" s="248"/>
      <c r="AJ95" s="248"/>
      <c r="AK95" s="248"/>
      <c r="AL95" s="199"/>
      <c r="AM95" s="248"/>
      <c r="AN95" s="248"/>
      <c r="AO95" s="248"/>
      <c r="AP95" s="248"/>
      <c r="AQ95" s="199"/>
      <c r="AR95" s="248"/>
      <c r="AS95" s="248"/>
      <c r="AT95" s="248"/>
      <c r="AU95" s="248"/>
      <c r="AV95" s="248"/>
      <c r="AW95" s="199"/>
      <c r="AX95" s="248"/>
      <c r="AY95" s="248"/>
      <c r="AZ95" s="248"/>
      <c r="BA95" s="248"/>
      <c r="BB95" s="248"/>
      <c r="BC95" s="248"/>
      <c r="BD95" s="248"/>
      <c r="BE95" s="248"/>
      <c r="BF95" s="248"/>
    </row>
    <row r="96" spans="7:58" x14ac:dyDescent="0.25">
      <c r="G96" s="156"/>
      <c r="H96" s="248"/>
      <c r="I96" s="248"/>
      <c r="J96" s="199"/>
      <c r="K96" s="248"/>
      <c r="L96" s="248"/>
      <c r="M96" s="248"/>
      <c r="N96" s="248"/>
      <c r="O96" s="248"/>
      <c r="P96" s="199"/>
      <c r="Q96" s="248"/>
      <c r="R96" s="248"/>
      <c r="S96" s="248"/>
      <c r="T96" s="248"/>
      <c r="U96" s="248"/>
      <c r="V96" s="199"/>
      <c r="W96" s="248"/>
      <c r="X96" s="248"/>
      <c r="Y96" s="248"/>
      <c r="Z96" s="248"/>
      <c r="AA96" s="248"/>
      <c r="AB96" s="199"/>
      <c r="AC96" s="248"/>
      <c r="AD96" s="248"/>
      <c r="AE96" s="248"/>
      <c r="AF96" s="248"/>
      <c r="AG96" s="248"/>
      <c r="AH96" s="248"/>
      <c r="AI96" s="248"/>
      <c r="AJ96" s="248"/>
      <c r="AK96" s="248"/>
      <c r="AL96" s="199"/>
      <c r="AM96" s="248"/>
      <c r="AN96" s="248"/>
      <c r="AO96" s="248"/>
      <c r="AP96" s="248"/>
      <c r="AQ96" s="199"/>
      <c r="AR96" s="248"/>
      <c r="AS96" s="248"/>
      <c r="AT96" s="248"/>
      <c r="AU96" s="248"/>
      <c r="AV96" s="248"/>
      <c r="AW96" s="199"/>
      <c r="AX96" s="248"/>
      <c r="AY96" s="248"/>
      <c r="AZ96" s="248"/>
      <c r="BA96" s="248"/>
      <c r="BB96" s="248"/>
      <c r="BC96" s="248"/>
      <c r="BD96" s="248"/>
      <c r="BE96" s="248"/>
      <c r="BF96" s="248"/>
    </row>
    <row r="97" spans="7:58" x14ac:dyDescent="0.25">
      <c r="G97" s="156"/>
      <c r="H97" s="248"/>
      <c r="I97" s="248"/>
      <c r="J97" s="199"/>
      <c r="K97" s="248"/>
      <c r="L97" s="248"/>
      <c r="M97" s="248"/>
      <c r="N97" s="248"/>
      <c r="O97" s="248"/>
      <c r="P97" s="199"/>
      <c r="Q97" s="248"/>
      <c r="R97" s="248"/>
      <c r="S97" s="248"/>
      <c r="T97" s="248"/>
      <c r="U97" s="248"/>
      <c r="V97" s="199"/>
      <c r="W97" s="248"/>
      <c r="X97" s="248"/>
      <c r="Y97" s="248"/>
      <c r="Z97" s="248"/>
      <c r="AA97" s="248"/>
      <c r="AB97" s="199"/>
      <c r="AC97" s="248"/>
      <c r="AD97" s="248"/>
      <c r="AE97" s="248"/>
      <c r="AF97" s="248"/>
      <c r="AG97" s="248"/>
      <c r="AH97" s="248"/>
      <c r="AI97" s="248"/>
      <c r="AJ97" s="248"/>
      <c r="AK97" s="248"/>
      <c r="AL97" s="199"/>
      <c r="AM97" s="248"/>
      <c r="AN97" s="248"/>
      <c r="AO97" s="248"/>
      <c r="AP97" s="248"/>
      <c r="AQ97" s="199"/>
      <c r="AR97" s="248"/>
      <c r="AS97" s="248"/>
      <c r="AT97" s="248"/>
      <c r="AU97" s="248"/>
      <c r="AV97" s="248"/>
      <c r="AW97" s="199"/>
      <c r="AX97" s="248"/>
      <c r="AY97" s="248"/>
      <c r="AZ97" s="248"/>
      <c r="BA97" s="248"/>
      <c r="BB97" s="248"/>
      <c r="BC97" s="248"/>
      <c r="BD97" s="248"/>
      <c r="BE97" s="248"/>
      <c r="BF97" s="248"/>
    </row>
    <row r="98" spans="7:58" x14ac:dyDescent="0.25">
      <c r="G98" s="156"/>
      <c r="H98" s="248"/>
      <c r="I98" s="248"/>
      <c r="J98" s="199"/>
      <c r="K98" s="248"/>
      <c r="L98" s="248"/>
      <c r="M98" s="248"/>
      <c r="N98" s="248"/>
      <c r="O98" s="248"/>
      <c r="P98" s="199"/>
      <c r="Q98" s="248"/>
      <c r="R98" s="248"/>
      <c r="S98" s="248"/>
      <c r="T98" s="248"/>
      <c r="U98" s="248"/>
      <c r="V98" s="199"/>
      <c r="W98" s="248"/>
      <c r="X98" s="248"/>
      <c r="Y98" s="248"/>
      <c r="Z98" s="248"/>
      <c r="AA98" s="248"/>
      <c r="AB98" s="199"/>
      <c r="AC98" s="248"/>
      <c r="AD98" s="248"/>
      <c r="AE98" s="248"/>
      <c r="AF98" s="248"/>
      <c r="AG98" s="248"/>
      <c r="AH98" s="248"/>
      <c r="AI98" s="248"/>
      <c r="AJ98" s="248"/>
      <c r="AK98" s="248"/>
      <c r="AL98" s="199"/>
      <c r="AM98" s="248"/>
      <c r="AN98" s="248"/>
      <c r="AO98" s="248"/>
      <c r="AP98" s="248"/>
      <c r="AQ98" s="199"/>
      <c r="AR98" s="248"/>
      <c r="AS98" s="248"/>
      <c r="AT98" s="248"/>
      <c r="AU98" s="248"/>
      <c r="AV98" s="248"/>
      <c r="AW98" s="199"/>
      <c r="AX98" s="248"/>
      <c r="AY98" s="248"/>
      <c r="AZ98" s="248"/>
      <c r="BA98" s="248"/>
      <c r="BB98" s="248"/>
      <c r="BC98" s="248"/>
      <c r="BD98" s="248"/>
      <c r="BE98" s="248"/>
      <c r="BF98" s="248"/>
    </row>
    <row r="99" spans="7:58" x14ac:dyDescent="0.25">
      <c r="G99" s="156"/>
      <c r="H99" s="248"/>
      <c r="I99" s="248"/>
      <c r="J99" s="199"/>
      <c r="K99" s="248"/>
      <c r="L99" s="248"/>
      <c r="M99" s="248"/>
      <c r="N99" s="248"/>
      <c r="O99" s="248"/>
      <c r="P99" s="199"/>
      <c r="Q99" s="248"/>
      <c r="R99" s="248"/>
      <c r="S99" s="248"/>
      <c r="T99" s="248"/>
      <c r="U99" s="248"/>
      <c r="V99" s="199"/>
      <c r="W99" s="248"/>
      <c r="X99" s="248"/>
      <c r="Y99" s="248"/>
      <c r="Z99" s="248"/>
      <c r="AA99" s="248"/>
      <c r="AB99" s="199"/>
      <c r="AC99" s="248"/>
      <c r="AD99" s="248"/>
      <c r="AE99" s="248"/>
      <c r="AF99" s="248"/>
      <c r="AG99" s="248"/>
      <c r="AH99" s="248"/>
      <c r="AI99" s="248"/>
      <c r="AJ99" s="248"/>
      <c r="AK99" s="248"/>
      <c r="AL99" s="199"/>
      <c r="AM99" s="248"/>
      <c r="AN99" s="248"/>
      <c r="AO99" s="248"/>
      <c r="AP99" s="248"/>
      <c r="AQ99" s="199"/>
      <c r="AR99" s="248"/>
      <c r="AS99" s="248"/>
      <c r="AT99" s="248"/>
      <c r="AU99" s="248"/>
      <c r="AV99" s="248"/>
      <c r="AW99" s="199"/>
      <c r="AX99" s="248"/>
      <c r="AY99" s="248"/>
      <c r="AZ99" s="248"/>
      <c r="BA99" s="248"/>
      <c r="BB99" s="248"/>
      <c r="BC99" s="248"/>
      <c r="BD99" s="248"/>
      <c r="BE99" s="248"/>
      <c r="BF99" s="248"/>
    </row>
    <row r="100" spans="7:58" x14ac:dyDescent="0.25">
      <c r="G100" s="156"/>
      <c r="H100" s="248"/>
      <c r="I100" s="248"/>
      <c r="J100" s="199"/>
      <c r="K100" s="248"/>
      <c r="L100" s="248"/>
      <c r="M100" s="248"/>
      <c r="N100" s="248"/>
      <c r="O100" s="248"/>
      <c r="P100" s="199"/>
      <c r="Q100" s="248"/>
      <c r="R100" s="248"/>
      <c r="S100" s="248"/>
      <c r="T100" s="248"/>
      <c r="U100" s="248"/>
      <c r="V100" s="199"/>
      <c r="W100" s="248"/>
      <c r="X100" s="248"/>
      <c r="Y100" s="248"/>
      <c r="Z100" s="248"/>
      <c r="AA100" s="248"/>
      <c r="AB100" s="199"/>
      <c r="AC100" s="248"/>
      <c r="AD100" s="248"/>
      <c r="AE100" s="248"/>
      <c r="AF100" s="248"/>
      <c r="AG100" s="248"/>
      <c r="AH100" s="248"/>
      <c r="AI100" s="248"/>
      <c r="AJ100" s="248"/>
      <c r="AK100" s="248"/>
      <c r="AL100" s="199"/>
      <c r="AM100" s="248"/>
      <c r="AN100" s="248"/>
      <c r="AO100" s="248"/>
      <c r="AP100" s="248"/>
      <c r="AQ100" s="199"/>
      <c r="AR100" s="248"/>
      <c r="AS100" s="248"/>
      <c r="AT100" s="248"/>
      <c r="AU100" s="248"/>
      <c r="AV100" s="248"/>
      <c r="AW100" s="199"/>
      <c r="AX100" s="248"/>
      <c r="AY100" s="248"/>
      <c r="AZ100" s="248"/>
      <c r="BA100" s="248"/>
      <c r="BB100" s="248"/>
      <c r="BC100" s="248"/>
      <c r="BD100" s="248"/>
      <c r="BE100" s="248"/>
      <c r="BF100" s="248"/>
    </row>
    <row r="101" spans="7:58" x14ac:dyDescent="0.25">
      <c r="G101" s="156"/>
      <c r="H101" s="248"/>
      <c r="I101" s="248"/>
      <c r="J101" s="199"/>
      <c r="K101" s="248"/>
      <c r="L101" s="248"/>
      <c r="M101" s="248"/>
      <c r="N101" s="248"/>
      <c r="O101" s="248"/>
      <c r="P101" s="199"/>
      <c r="Q101" s="248"/>
      <c r="R101" s="248"/>
      <c r="S101" s="248"/>
      <c r="T101" s="248"/>
      <c r="U101" s="248"/>
      <c r="V101" s="199"/>
      <c r="W101" s="248"/>
      <c r="X101" s="248"/>
      <c r="Y101" s="248"/>
      <c r="Z101" s="248"/>
      <c r="AA101" s="248"/>
      <c r="AB101" s="199"/>
      <c r="AC101" s="248"/>
      <c r="AD101" s="248"/>
      <c r="AE101" s="248"/>
      <c r="AF101" s="248"/>
      <c r="AG101" s="248"/>
      <c r="AH101" s="248"/>
      <c r="AI101" s="248"/>
      <c r="AJ101" s="248"/>
      <c r="AK101" s="248"/>
      <c r="AL101" s="199"/>
      <c r="AM101" s="248"/>
      <c r="AN101" s="248"/>
      <c r="AO101" s="248"/>
      <c r="AP101" s="248"/>
      <c r="AQ101" s="199"/>
      <c r="AR101" s="248"/>
      <c r="AS101" s="248"/>
      <c r="AT101" s="248"/>
      <c r="AU101" s="248"/>
      <c r="AV101" s="248"/>
      <c r="AW101" s="199"/>
      <c r="AX101" s="248"/>
      <c r="AY101" s="248"/>
      <c r="AZ101" s="248"/>
      <c r="BA101" s="248"/>
      <c r="BB101" s="248"/>
      <c r="BC101" s="248"/>
      <c r="BD101" s="248"/>
      <c r="BE101" s="248"/>
      <c r="BF101" s="248"/>
    </row>
    <row r="102" spans="7:58" x14ac:dyDescent="0.25">
      <c r="G102" s="156"/>
      <c r="H102" s="248"/>
      <c r="I102" s="248"/>
      <c r="J102" s="199"/>
      <c r="K102" s="248"/>
      <c r="L102" s="248"/>
      <c r="M102" s="248"/>
      <c r="N102" s="248"/>
      <c r="O102" s="248"/>
      <c r="P102" s="199"/>
      <c r="Q102" s="248"/>
      <c r="R102" s="248"/>
      <c r="S102" s="248"/>
      <c r="T102" s="248"/>
      <c r="U102" s="248"/>
      <c r="V102" s="199"/>
      <c r="W102" s="248"/>
      <c r="X102" s="248"/>
      <c r="Y102" s="248"/>
      <c r="Z102" s="248"/>
      <c r="AA102" s="248"/>
      <c r="AB102" s="199"/>
      <c r="AC102" s="248"/>
      <c r="AD102" s="248"/>
      <c r="AE102" s="248"/>
      <c r="AF102" s="248"/>
      <c r="AG102" s="248"/>
      <c r="AH102" s="248"/>
      <c r="AI102" s="248"/>
      <c r="AJ102" s="248"/>
      <c r="AK102" s="248"/>
      <c r="AL102" s="199"/>
      <c r="AM102" s="248"/>
      <c r="AN102" s="248"/>
      <c r="AO102" s="248"/>
      <c r="AP102" s="248"/>
      <c r="AQ102" s="199"/>
      <c r="AR102" s="248"/>
      <c r="AS102" s="248"/>
      <c r="AT102" s="248"/>
      <c r="AU102" s="248"/>
      <c r="AV102" s="248"/>
      <c r="AW102" s="199"/>
      <c r="AX102" s="248"/>
      <c r="AY102" s="248"/>
      <c r="AZ102" s="248"/>
      <c r="BA102" s="248"/>
      <c r="BB102" s="248"/>
      <c r="BC102" s="248"/>
      <c r="BD102" s="248"/>
      <c r="BE102" s="248"/>
      <c r="BF102" s="248"/>
    </row>
    <row r="103" spans="7:58" x14ac:dyDescent="0.25">
      <c r="G103" s="156"/>
      <c r="H103" s="248"/>
      <c r="I103" s="248"/>
      <c r="J103" s="199"/>
      <c r="K103" s="248"/>
      <c r="L103" s="248"/>
      <c r="M103" s="248"/>
      <c r="N103" s="248"/>
      <c r="O103" s="248"/>
      <c r="P103" s="199"/>
      <c r="Q103" s="248"/>
      <c r="R103" s="248"/>
      <c r="S103" s="248"/>
      <c r="T103" s="248"/>
      <c r="U103" s="248"/>
      <c r="V103" s="199"/>
      <c r="W103" s="248"/>
      <c r="X103" s="248"/>
      <c r="Y103" s="248"/>
      <c r="Z103" s="248"/>
      <c r="AA103" s="248"/>
      <c r="AB103" s="199"/>
      <c r="AC103" s="248"/>
      <c r="AD103" s="248"/>
      <c r="AE103" s="248"/>
      <c r="AF103" s="248"/>
      <c r="AG103" s="248"/>
      <c r="AH103" s="248"/>
      <c r="AI103" s="248"/>
      <c r="AJ103" s="248"/>
      <c r="AK103" s="248"/>
      <c r="AL103" s="199"/>
      <c r="AM103" s="248"/>
      <c r="AN103" s="248"/>
      <c r="AO103" s="248"/>
      <c r="AP103" s="248"/>
      <c r="AQ103" s="199"/>
      <c r="AR103" s="248"/>
      <c r="AS103" s="248"/>
      <c r="AT103" s="248"/>
      <c r="AU103" s="248"/>
      <c r="AV103" s="248"/>
      <c r="AW103" s="199"/>
      <c r="AX103" s="248"/>
      <c r="AY103" s="248"/>
      <c r="AZ103" s="248"/>
      <c r="BA103" s="248"/>
      <c r="BB103" s="248"/>
      <c r="BC103" s="248"/>
      <c r="BD103" s="248"/>
      <c r="BE103" s="248"/>
      <c r="BF103" s="248"/>
    </row>
    <row r="104" spans="7:58" x14ac:dyDescent="0.25">
      <c r="G104" s="156"/>
      <c r="H104" s="248"/>
      <c r="I104" s="248"/>
      <c r="J104" s="199"/>
      <c r="K104" s="248"/>
      <c r="L104" s="248"/>
      <c r="M104" s="248"/>
      <c r="N104" s="248"/>
      <c r="O104" s="248"/>
      <c r="P104" s="199"/>
      <c r="Q104" s="248"/>
      <c r="R104" s="248"/>
      <c r="S104" s="248"/>
      <c r="T104" s="248"/>
      <c r="U104" s="248"/>
      <c r="V104" s="199"/>
      <c r="W104" s="248"/>
      <c r="X104" s="248"/>
      <c r="Y104" s="248"/>
      <c r="Z104" s="248"/>
      <c r="AA104" s="248"/>
      <c r="AB104" s="199"/>
      <c r="AC104" s="248"/>
      <c r="AD104" s="248"/>
      <c r="AE104" s="248"/>
      <c r="AF104" s="248"/>
      <c r="AG104" s="248"/>
      <c r="AH104" s="248"/>
      <c r="AI104" s="248"/>
      <c r="AJ104" s="248"/>
      <c r="AK104" s="248"/>
      <c r="AL104" s="199"/>
      <c r="AM104" s="248"/>
      <c r="AN104" s="248"/>
      <c r="AO104" s="248"/>
      <c r="AP104" s="248"/>
      <c r="AQ104" s="199"/>
      <c r="AR104" s="248"/>
      <c r="AS104" s="248"/>
      <c r="AT104" s="248"/>
      <c r="AU104" s="248"/>
      <c r="AV104" s="248"/>
      <c r="AW104" s="199"/>
      <c r="AX104" s="248"/>
      <c r="AY104" s="248"/>
      <c r="AZ104" s="248"/>
      <c r="BA104" s="248"/>
      <c r="BB104" s="248"/>
      <c r="BC104" s="248"/>
      <c r="BD104" s="248"/>
      <c r="BE104" s="248"/>
      <c r="BF104" s="248"/>
    </row>
    <row r="105" spans="7:58" x14ac:dyDescent="0.25">
      <c r="G105" s="156"/>
      <c r="H105" s="248"/>
      <c r="I105" s="248"/>
      <c r="J105" s="199"/>
      <c r="K105" s="248"/>
      <c r="L105" s="248"/>
      <c r="M105" s="248"/>
      <c r="N105" s="248"/>
      <c r="O105" s="248"/>
      <c r="P105" s="199"/>
      <c r="Q105" s="248"/>
      <c r="R105" s="248"/>
      <c r="S105" s="248"/>
      <c r="T105" s="248"/>
      <c r="U105" s="248"/>
      <c r="V105" s="199"/>
      <c r="W105" s="248"/>
      <c r="X105" s="248"/>
      <c r="Y105" s="248"/>
      <c r="Z105" s="248"/>
      <c r="AA105" s="248"/>
      <c r="AB105" s="199"/>
      <c r="AC105" s="248"/>
      <c r="AD105" s="248"/>
      <c r="AE105" s="248"/>
      <c r="AF105" s="248"/>
      <c r="AG105" s="248"/>
      <c r="AH105" s="248"/>
      <c r="AI105" s="248"/>
      <c r="AJ105" s="248"/>
      <c r="AK105" s="248"/>
      <c r="AL105" s="199"/>
      <c r="AM105" s="248"/>
      <c r="AN105" s="248"/>
      <c r="AO105" s="248"/>
      <c r="AP105" s="248"/>
      <c r="AQ105" s="199"/>
      <c r="AR105" s="248"/>
      <c r="AS105" s="248"/>
      <c r="AT105" s="248"/>
      <c r="AU105" s="248"/>
      <c r="AV105" s="248"/>
      <c r="AW105" s="199"/>
      <c r="AX105" s="248"/>
      <c r="AY105" s="248"/>
      <c r="AZ105" s="248"/>
      <c r="BA105" s="248"/>
      <c r="BB105" s="248"/>
      <c r="BC105" s="248"/>
      <c r="BD105" s="248"/>
      <c r="BE105" s="248"/>
      <c r="BF105" s="248"/>
    </row>
    <row r="106" spans="7:58" x14ac:dyDescent="0.25">
      <c r="G106" s="156"/>
      <c r="H106" s="248"/>
      <c r="I106" s="248"/>
      <c r="J106" s="199"/>
      <c r="K106" s="248"/>
      <c r="L106" s="248"/>
      <c r="M106" s="248"/>
      <c r="N106" s="248"/>
      <c r="O106" s="248"/>
      <c r="P106" s="199"/>
      <c r="Q106" s="248"/>
      <c r="R106" s="248"/>
      <c r="S106" s="248"/>
      <c r="T106" s="248"/>
      <c r="U106" s="248"/>
      <c r="V106" s="199"/>
      <c r="W106" s="248"/>
      <c r="X106" s="248"/>
      <c r="Y106" s="248"/>
      <c r="Z106" s="248"/>
      <c r="AA106" s="248"/>
      <c r="AB106" s="199"/>
      <c r="AC106" s="248"/>
      <c r="AD106" s="248"/>
      <c r="AE106" s="248"/>
      <c r="AF106" s="248"/>
      <c r="AG106" s="248"/>
      <c r="AH106" s="248"/>
      <c r="AI106" s="248"/>
      <c r="AJ106" s="248"/>
      <c r="AK106" s="248"/>
      <c r="AL106" s="199"/>
      <c r="AM106" s="248"/>
      <c r="AN106" s="248"/>
      <c r="AO106" s="248"/>
      <c r="AP106" s="248"/>
      <c r="AQ106" s="199"/>
      <c r="AR106" s="248"/>
      <c r="AS106" s="248"/>
      <c r="AT106" s="248"/>
      <c r="AU106" s="248"/>
      <c r="AV106" s="248"/>
      <c r="AW106" s="199"/>
      <c r="AX106" s="248"/>
      <c r="AY106" s="248"/>
      <c r="AZ106" s="248"/>
      <c r="BA106" s="248"/>
      <c r="BB106" s="248"/>
      <c r="BC106" s="248"/>
      <c r="BD106" s="248"/>
      <c r="BE106" s="248"/>
      <c r="BF106" s="248"/>
    </row>
    <row r="107" spans="7:58" x14ac:dyDescent="0.25">
      <c r="G107" s="156"/>
      <c r="H107" s="248"/>
      <c r="I107" s="248"/>
      <c r="J107" s="199"/>
      <c r="K107" s="248"/>
      <c r="L107" s="248"/>
      <c r="M107" s="248"/>
      <c r="N107" s="248"/>
      <c r="O107" s="248"/>
      <c r="P107" s="199"/>
      <c r="Q107" s="248"/>
      <c r="R107" s="248"/>
      <c r="S107" s="248"/>
      <c r="T107" s="248"/>
      <c r="U107" s="248"/>
      <c r="V107" s="199"/>
      <c r="W107" s="248"/>
      <c r="X107" s="248"/>
      <c r="Y107" s="248"/>
      <c r="Z107" s="248"/>
      <c r="AA107" s="248"/>
      <c r="AB107" s="199"/>
      <c r="AC107" s="248"/>
      <c r="AD107" s="248"/>
      <c r="AE107" s="248"/>
      <c r="AF107" s="248"/>
      <c r="AG107" s="248"/>
      <c r="AH107" s="248"/>
      <c r="AI107" s="248"/>
      <c r="AJ107" s="248"/>
      <c r="AK107" s="248"/>
      <c r="AL107" s="199"/>
      <c r="AM107" s="248"/>
      <c r="AN107" s="248"/>
      <c r="AO107" s="248"/>
      <c r="AP107" s="248"/>
      <c r="AQ107" s="199"/>
      <c r="AR107" s="248"/>
      <c r="AS107" s="248"/>
      <c r="AT107" s="248"/>
      <c r="AU107" s="248"/>
      <c r="AV107" s="248"/>
      <c r="AW107" s="199"/>
      <c r="AX107" s="248"/>
      <c r="AY107" s="248"/>
      <c r="AZ107" s="248"/>
      <c r="BA107" s="248"/>
      <c r="BB107" s="248"/>
      <c r="BC107" s="248"/>
      <c r="BD107" s="248"/>
      <c r="BE107" s="248"/>
      <c r="BF107" s="248"/>
    </row>
    <row r="108" spans="7:58" x14ac:dyDescent="0.25">
      <c r="G108" s="156"/>
      <c r="H108" s="248"/>
      <c r="I108" s="248"/>
      <c r="J108" s="199"/>
      <c r="K108" s="248"/>
      <c r="L108" s="248"/>
      <c r="M108" s="248"/>
      <c r="N108" s="248"/>
      <c r="O108" s="248"/>
      <c r="P108" s="199"/>
      <c r="Q108" s="248"/>
      <c r="R108" s="248"/>
      <c r="S108" s="248"/>
      <c r="T108" s="248"/>
      <c r="U108" s="248"/>
      <c r="V108" s="199"/>
      <c r="W108" s="248"/>
      <c r="X108" s="248"/>
      <c r="Y108" s="248"/>
      <c r="Z108" s="248"/>
      <c r="AA108" s="248"/>
      <c r="AB108" s="199"/>
      <c r="AC108" s="248"/>
      <c r="AD108" s="248"/>
      <c r="AE108" s="248"/>
      <c r="AF108" s="248"/>
      <c r="AG108" s="248"/>
      <c r="AH108" s="248"/>
      <c r="AI108" s="248"/>
      <c r="AJ108" s="248"/>
      <c r="AK108" s="248"/>
      <c r="AL108" s="199"/>
      <c r="AM108" s="248"/>
      <c r="AN108" s="248"/>
      <c r="AO108" s="248"/>
      <c r="AP108" s="248"/>
      <c r="AQ108" s="199"/>
      <c r="AR108" s="248"/>
      <c r="AS108" s="248"/>
      <c r="AT108" s="248"/>
      <c r="AU108" s="248"/>
      <c r="AV108" s="248"/>
      <c r="AW108" s="199"/>
      <c r="AX108" s="248"/>
      <c r="AY108" s="248"/>
      <c r="AZ108" s="248"/>
      <c r="BA108" s="248"/>
      <c r="BB108" s="248"/>
      <c r="BC108" s="248"/>
      <c r="BD108" s="248"/>
      <c r="BE108" s="248"/>
      <c r="BF108" s="248"/>
    </row>
    <row r="109" spans="7:58" x14ac:dyDescent="0.25">
      <c r="G109" s="156"/>
      <c r="H109" s="248"/>
      <c r="I109" s="248"/>
      <c r="J109" s="199"/>
      <c r="K109" s="248"/>
      <c r="L109" s="248"/>
      <c r="M109" s="248"/>
      <c r="N109" s="248"/>
      <c r="O109" s="248"/>
      <c r="P109" s="199"/>
      <c r="Q109" s="248"/>
      <c r="R109" s="248"/>
      <c r="S109" s="248"/>
      <c r="T109" s="248"/>
      <c r="U109" s="248"/>
      <c r="V109" s="199"/>
      <c r="W109" s="248"/>
      <c r="X109" s="248"/>
      <c r="Y109" s="248"/>
      <c r="Z109" s="248"/>
      <c r="AA109" s="248"/>
      <c r="AB109" s="199"/>
      <c r="AC109" s="248"/>
      <c r="AD109" s="248"/>
      <c r="AE109" s="248"/>
      <c r="AF109" s="248"/>
      <c r="AG109" s="248"/>
      <c r="AH109" s="248"/>
      <c r="AI109" s="248"/>
      <c r="AJ109" s="248"/>
      <c r="AK109" s="248"/>
      <c r="AL109" s="199"/>
      <c r="AM109" s="248"/>
      <c r="AN109" s="248"/>
      <c r="AO109" s="248"/>
      <c r="AP109" s="248"/>
      <c r="AQ109" s="199"/>
      <c r="AR109" s="248"/>
      <c r="AS109" s="248"/>
      <c r="AT109" s="248"/>
      <c r="AU109" s="248"/>
      <c r="AV109" s="248"/>
      <c r="AW109" s="199"/>
      <c r="AX109" s="248"/>
      <c r="AY109" s="248"/>
      <c r="AZ109" s="248"/>
      <c r="BA109" s="248"/>
      <c r="BB109" s="248"/>
      <c r="BC109" s="248"/>
      <c r="BD109" s="248"/>
      <c r="BE109" s="248"/>
      <c r="BF109" s="248"/>
    </row>
    <row r="110" spans="7:58" x14ac:dyDescent="0.25">
      <c r="G110" s="156"/>
      <c r="H110" s="248"/>
      <c r="I110" s="248"/>
      <c r="J110" s="199"/>
      <c r="K110" s="248"/>
      <c r="L110" s="248"/>
      <c r="M110" s="248"/>
      <c r="N110" s="248"/>
      <c r="O110" s="248"/>
      <c r="P110" s="199"/>
      <c r="Q110" s="248"/>
      <c r="R110" s="248"/>
      <c r="S110" s="248"/>
      <c r="T110" s="248"/>
      <c r="U110" s="248"/>
      <c r="V110" s="199"/>
      <c r="W110" s="248"/>
      <c r="X110" s="248"/>
      <c r="Y110" s="248"/>
      <c r="Z110" s="248"/>
      <c r="AA110" s="248"/>
      <c r="AB110" s="199"/>
      <c r="AC110" s="248"/>
      <c r="AD110" s="248"/>
      <c r="AE110" s="248"/>
      <c r="AF110" s="248"/>
      <c r="AG110" s="248"/>
      <c r="AH110" s="248"/>
      <c r="AI110" s="248"/>
      <c r="AJ110" s="248"/>
      <c r="AK110" s="248"/>
      <c r="AL110" s="199"/>
      <c r="AM110" s="248"/>
      <c r="AN110" s="248"/>
      <c r="AO110" s="248"/>
      <c r="AP110" s="248"/>
      <c r="AQ110" s="199"/>
      <c r="AR110" s="248"/>
      <c r="AS110" s="248"/>
      <c r="AT110" s="248"/>
      <c r="AU110" s="248"/>
      <c r="AV110" s="248"/>
      <c r="AW110" s="199"/>
      <c r="AX110" s="248"/>
      <c r="AY110" s="248"/>
      <c r="AZ110" s="248"/>
      <c r="BA110" s="248"/>
      <c r="BB110" s="248"/>
      <c r="BC110" s="248"/>
      <c r="BD110" s="248"/>
      <c r="BE110" s="248"/>
      <c r="BF110" s="248"/>
    </row>
    <row r="111" spans="7:58" x14ac:dyDescent="0.25">
      <c r="G111" s="156"/>
      <c r="H111" s="248"/>
      <c r="I111" s="248"/>
      <c r="J111" s="199"/>
      <c r="K111" s="248"/>
      <c r="L111" s="248"/>
      <c r="M111" s="248"/>
      <c r="N111" s="248"/>
      <c r="O111" s="248"/>
      <c r="P111" s="199"/>
      <c r="Q111" s="248"/>
      <c r="R111" s="248"/>
      <c r="S111" s="248"/>
      <c r="T111" s="248"/>
      <c r="U111" s="248"/>
      <c r="V111" s="199"/>
      <c r="W111" s="248"/>
      <c r="X111" s="248"/>
      <c r="Y111" s="248"/>
      <c r="Z111" s="248"/>
      <c r="AA111" s="248"/>
      <c r="AB111" s="199"/>
      <c r="AC111" s="248"/>
      <c r="AD111" s="248"/>
      <c r="AE111" s="248"/>
      <c r="AF111" s="248"/>
      <c r="AG111" s="248"/>
      <c r="AH111" s="248"/>
      <c r="AI111" s="248"/>
      <c r="AJ111" s="248"/>
      <c r="AK111" s="248"/>
      <c r="AL111" s="199"/>
      <c r="AM111" s="248"/>
      <c r="AN111" s="248"/>
      <c r="AO111" s="248"/>
      <c r="AP111" s="248"/>
      <c r="AQ111" s="199"/>
      <c r="AR111" s="248"/>
      <c r="AS111" s="248"/>
      <c r="AT111" s="248"/>
      <c r="AU111" s="248"/>
      <c r="AV111" s="248"/>
      <c r="AW111" s="199"/>
      <c r="AX111" s="248"/>
      <c r="AY111" s="248"/>
      <c r="AZ111" s="248"/>
      <c r="BA111" s="248"/>
      <c r="BB111" s="248"/>
      <c r="BC111" s="248"/>
      <c r="BD111" s="248"/>
      <c r="BE111" s="248"/>
      <c r="BF111" s="248"/>
    </row>
    <row r="112" spans="7:58" x14ac:dyDescent="0.25">
      <c r="G112" s="156"/>
      <c r="H112" s="248"/>
      <c r="I112" s="248"/>
      <c r="J112" s="199"/>
      <c r="K112" s="248"/>
      <c r="L112" s="248"/>
      <c r="M112" s="248"/>
      <c r="N112" s="248"/>
      <c r="O112" s="248"/>
      <c r="P112" s="199"/>
      <c r="Q112" s="248"/>
      <c r="R112" s="248"/>
      <c r="S112" s="248"/>
      <c r="T112" s="248"/>
      <c r="U112" s="248"/>
      <c r="V112" s="199"/>
      <c r="W112" s="248"/>
      <c r="X112" s="248"/>
      <c r="Y112" s="248"/>
      <c r="Z112" s="248"/>
      <c r="AA112" s="248"/>
      <c r="AB112" s="199"/>
      <c r="AC112" s="248"/>
      <c r="AD112" s="248"/>
      <c r="AE112" s="248"/>
      <c r="AF112" s="248"/>
      <c r="AG112" s="248"/>
      <c r="AH112" s="248"/>
      <c r="AI112" s="248"/>
      <c r="AJ112" s="248"/>
      <c r="AK112" s="248"/>
      <c r="AL112" s="199"/>
      <c r="AM112" s="248"/>
      <c r="AN112" s="248"/>
      <c r="AO112" s="248"/>
      <c r="AP112" s="248"/>
      <c r="AQ112" s="199"/>
      <c r="AR112" s="248"/>
      <c r="AS112" s="248"/>
      <c r="AT112" s="248"/>
      <c r="AU112" s="248"/>
      <c r="AV112" s="248"/>
      <c r="AW112" s="199"/>
      <c r="AX112" s="248"/>
      <c r="AY112" s="248"/>
      <c r="AZ112" s="248"/>
      <c r="BA112" s="248"/>
      <c r="BB112" s="248"/>
      <c r="BC112" s="248"/>
      <c r="BD112" s="248"/>
      <c r="BE112" s="248"/>
      <c r="BF112" s="248"/>
    </row>
    <row r="113" spans="7:58" x14ac:dyDescent="0.25">
      <c r="G113" s="156"/>
      <c r="H113" s="248"/>
      <c r="I113" s="248"/>
      <c r="J113" s="199"/>
      <c r="K113" s="248"/>
      <c r="L113" s="248"/>
      <c r="M113" s="248"/>
      <c r="N113" s="248"/>
      <c r="O113" s="248"/>
      <c r="P113" s="199"/>
      <c r="Q113" s="248"/>
      <c r="R113" s="248"/>
      <c r="S113" s="248"/>
      <c r="T113" s="248"/>
      <c r="U113" s="248"/>
      <c r="V113" s="199"/>
      <c r="W113" s="248"/>
      <c r="X113" s="248"/>
      <c r="Y113" s="248"/>
      <c r="Z113" s="248"/>
      <c r="AA113" s="248"/>
      <c r="AB113" s="199"/>
      <c r="AC113" s="248"/>
      <c r="AD113" s="248"/>
      <c r="AE113" s="248"/>
      <c r="AF113" s="248"/>
      <c r="AG113" s="248"/>
      <c r="AH113" s="248"/>
      <c r="AI113" s="248"/>
      <c r="AJ113" s="248"/>
      <c r="AK113" s="248"/>
      <c r="AL113" s="199"/>
      <c r="AM113" s="248"/>
      <c r="AN113" s="248"/>
      <c r="AO113" s="248"/>
      <c r="AP113" s="248"/>
      <c r="AQ113" s="199"/>
      <c r="AR113" s="248"/>
      <c r="AS113" s="248"/>
      <c r="AT113" s="248"/>
      <c r="AU113" s="248"/>
      <c r="AV113" s="248"/>
      <c r="AW113" s="199"/>
      <c r="AX113" s="248"/>
      <c r="AY113" s="248"/>
      <c r="AZ113" s="248"/>
      <c r="BA113" s="248"/>
      <c r="BB113" s="248"/>
      <c r="BC113" s="248"/>
      <c r="BD113" s="248"/>
      <c r="BE113" s="248"/>
      <c r="BF113" s="248"/>
    </row>
    <row r="114" spans="7:58" x14ac:dyDescent="0.25">
      <c r="G114" s="156"/>
      <c r="H114" s="248"/>
      <c r="I114" s="248"/>
      <c r="J114" s="199"/>
      <c r="K114" s="248"/>
      <c r="L114" s="248"/>
      <c r="M114" s="248"/>
      <c r="N114" s="248"/>
      <c r="O114" s="248"/>
      <c r="P114" s="199"/>
      <c r="Q114" s="248"/>
      <c r="R114" s="248"/>
      <c r="S114" s="248"/>
      <c r="T114" s="248"/>
      <c r="U114" s="248"/>
      <c r="V114" s="199"/>
      <c r="W114" s="248"/>
      <c r="X114" s="248"/>
      <c r="Y114" s="248"/>
      <c r="Z114" s="248"/>
      <c r="AA114" s="248"/>
      <c r="AB114" s="199"/>
      <c r="AC114" s="248"/>
      <c r="AD114" s="248"/>
      <c r="AE114" s="248"/>
      <c r="AF114" s="248"/>
      <c r="AG114" s="248"/>
      <c r="AH114" s="248"/>
      <c r="AI114" s="248"/>
      <c r="AJ114" s="248"/>
      <c r="AK114" s="248"/>
      <c r="AL114" s="199"/>
      <c r="AM114" s="248"/>
      <c r="AN114" s="248"/>
      <c r="AO114" s="248"/>
      <c r="AP114" s="248"/>
      <c r="AQ114" s="199"/>
      <c r="AR114" s="248"/>
      <c r="AS114" s="248"/>
      <c r="AT114" s="248"/>
      <c r="AU114" s="248"/>
      <c r="AV114" s="248"/>
      <c r="AW114" s="199"/>
      <c r="AX114" s="248"/>
      <c r="AY114" s="248"/>
      <c r="AZ114" s="248"/>
      <c r="BA114" s="248"/>
      <c r="BB114" s="248"/>
      <c r="BC114" s="248"/>
      <c r="BD114" s="248"/>
      <c r="BE114" s="248"/>
      <c r="BF114" s="248"/>
    </row>
    <row r="115" spans="7:58" x14ac:dyDescent="0.25">
      <c r="G115" s="156"/>
      <c r="H115" s="248"/>
      <c r="I115" s="248"/>
      <c r="J115" s="199"/>
      <c r="K115" s="248"/>
      <c r="L115" s="248"/>
      <c r="M115" s="248"/>
      <c r="N115" s="248"/>
      <c r="O115" s="248"/>
      <c r="P115" s="199"/>
      <c r="Q115" s="248"/>
      <c r="R115" s="248"/>
      <c r="S115" s="248"/>
      <c r="T115" s="248"/>
      <c r="U115" s="248"/>
      <c r="V115" s="199"/>
      <c r="W115" s="248"/>
      <c r="X115" s="248"/>
      <c r="Y115" s="248"/>
      <c r="Z115" s="248"/>
      <c r="AA115" s="248"/>
      <c r="AB115" s="199"/>
      <c r="AC115" s="248"/>
      <c r="AD115" s="248"/>
      <c r="AE115" s="248"/>
      <c r="AF115" s="248"/>
      <c r="AG115" s="248"/>
      <c r="AH115" s="248"/>
      <c r="AI115" s="248"/>
      <c r="AJ115" s="248"/>
      <c r="AK115" s="248"/>
      <c r="AL115" s="199"/>
      <c r="AM115" s="248"/>
      <c r="AN115" s="248"/>
      <c r="AO115" s="248"/>
      <c r="AP115" s="248"/>
      <c r="AQ115" s="199"/>
      <c r="AR115" s="248"/>
      <c r="AS115" s="248"/>
      <c r="AT115" s="248"/>
      <c r="AU115" s="248"/>
      <c r="AV115" s="248"/>
      <c r="AW115" s="199"/>
      <c r="AX115" s="248"/>
      <c r="AY115" s="248"/>
      <c r="AZ115" s="248"/>
      <c r="BA115" s="248"/>
      <c r="BB115" s="248"/>
      <c r="BC115" s="248"/>
      <c r="BD115" s="248"/>
      <c r="BE115" s="248"/>
      <c r="BF115" s="248"/>
    </row>
    <row r="116" spans="7:58" x14ac:dyDescent="0.25">
      <c r="G116" s="156"/>
      <c r="H116" s="248"/>
      <c r="I116" s="248"/>
      <c r="J116" s="199"/>
      <c r="K116" s="248"/>
      <c r="L116" s="248"/>
      <c r="M116" s="248"/>
      <c r="N116" s="248"/>
      <c r="O116" s="248"/>
      <c r="P116" s="199"/>
      <c r="Q116" s="248"/>
      <c r="R116" s="248"/>
      <c r="S116" s="248"/>
      <c r="T116" s="248"/>
      <c r="U116" s="248"/>
      <c r="V116" s="199"/>
      <c r="W116" s="248"/>
      <c r="X116" s="248"/>
      <c r="Y116" s="248"/>
      <c r="Z116" s="248"/>
      <c r="AA116" s="248"/>
      <c r="AB116" s="199"/>
      <c r="AC116" s="248"/>
      <c r="AD116" s="248"/>
      <c r="AE116" s="248"/>
      <c r="AF116" s="248"/>
      <c r="AG116" s="248"/>
      <c r="AH116" s="248"/>
      <c r="AI116" s="248"/>
      <c r="AJ116" s="248"/>
      <c r="AK116" s="248"/>
      <c r="AL116" s="199"/>
      <c r="AM116" s="248"/>
      <c r="AN116" s="248"/>
      <c r="AO116" s="248"/>
      <c r="AP116" s="248"/>
      <c r="AQ116" s="199"/>
      <c r="AR116" s="248"/>
      <c r="AS116" s="248"/>
      <c r="AT116" s="248"/>
      <c r="AU116" s="248"/>
      <c r="AV116" s="248"/>
      <c r="AW116" s="199"/>
      <c r="AX116" s="248"/>
      <c r="AY116" s="248"/>
      <c r="AZ116" s="248"/>
      <c r="BA116" s="248"/>
      <c r="BB116" s="248"/>
      <c r="BC116" s="248"/>
      <c r="BD116" s="248"/>
      <c r="BE116" s="248"/>
      <c r="BF116" s="248"/>
    </row>
    <row r="117" spans="7:58" x14ac:dyDescent="0.25">
      <c r="G117" s="156"/>
      <c r="H117" s="248"/>
      <c r="I117" s="248"/>
      <c r="J117" s="199"/>
      <c r="K117" s="248"/>
      <c r="L117" s="248"/>
      <c r="M117" s="248"/>
      <c r="N117" s="248"/>
      <c r="O117" s="248"/>
      <c r="P117" s="199"/>
      <c r="Q117" s="248"/>
      <c r="R117" s="248"/>
      <c r="S117" s="248"/>
      <c r="T117" s="248"/>
      <c r="U117" s="248"/>
      <c r="V117" s="199"/>
      <c r="W117" s="248"/>
      <c r="X117" s="248"/>
      <c r="Y117" s="248"/>
      <c r="Z117" s="248"/>
      <c r="AA117" s="248"/>
      <c r="AB117" s="199"/>
      <c r="AC117" s="248"/>
      <c r="AD117" s="248"/>
      <c r="AE117" s="248"/>
      <c r="AF117" s="248"/>
      <c r="AG117" s="248"/>
      <c r="AH117" s="248"/>
      <c r="AI117" s="248"/>
      <c r="AJ117" s="248"/>
      <c r="AK117" s="248"/>
      <c r="AL117" s="199"/>
      <c r="AM117" s="248"/>
      <c r="AN117" s="248"/>
      <c r="AO117" s="248"/>
      <c r="AP117" s="248"/>
      <c r="AQ117" s="199"/>
      <c r="AR117" s="248"/>
      <c r="AS117" s="248"/>
      <c r="AT117" s="248"/>
      <c r="AU117" s="248"/>
      <c r="AV117" s="248"/>
      <c r="AW117" s="199"/>
      <c r="AX117" s="248"/>
      <c r="AY117" s="248"/>
      <c r="AZ117" s="248"/>
      <c r="BA117" s="248"/>
      <c r="BB117" s="248"/>
      <c r="BC117" s="248"/>
      <c r="BD117" s="248"/>
      <c r="BE117" s="248"/>
      <c r="BF117" s="248"/>
    </row>
    <row r="118" spans="7:58" x14ac:dyDescent="0.25">
      <c r="G118" s="156"/>
      <c r="H118" s="248"/>
      <c r="I118" s="248"/>
      <c r="J118" s="199"/>
      <c r="K118" s="248"/>
      <c r="L118" s="248"/>
      <c r="M118" s="248"/>
      <c r="N118" s="248"/>
      <c r="O118" s="248"/>
      <c r="P118" s="199"/>
      <c r="Q118" s="248"/>
      <c r="R118" s="248"/>
      <c r="S118" s="248"/>
      <c r="T118" s="248"/>
      <c r="U118" s="248"/>
      <c r="V118" s="199"/>
      <c r="W118" s="248"/>
      <c r="X118" s="248"/>
      <c r="Y118" s="248"/>
      <c r="Z118" s="248"/>
      <c r="AA118" s="248"/>
      <c r="AB118" s="199"/>
      <c r="AC118" s="248"/>
      <c r="AD118" s="248"/>
      <c r="AE118" s="248"/>
      <c r="AF118" s="248"/>
      <c r="AG118" s="248"/>
      <c r="AH118" s="248"/>
      <c r="AI118" s="248"/>
      <c r="AJ118" s="248"/>
      <c r="AK118" s="248"/>
      <c r="AL118" s="199"/>
      <c r="AM118" s="248"/>
      <c r="AN118" s="248"/>
      <c r="AO118" s="248"/>
      <c r="AP118" s="248"/>
      <c r="AQ118" s="199"/>
      <c r="AR118" s="248"/>
      <c r="AS118" s="248"/>
      <c r="AT118" s="248"/>
      <c r="AU118" s="248"/>
      <c r="AV118" s="248"/>
      <c r="AW118" s="199"/>
      <c r="AX118" s="248"/>
      <c r="AY118" s="248"/>
      <c r="AZ118" s="248"/>
      <c r="BA118" s="248"/>
      <c r="BB118" s="248"/>
      <c r="BC118" s="248"/>
      <c r="BD118" s="248"/>
      <c r="BE118" s="248"/>
      <c r="BF118" s="248"/>
    </row>
    <row r="119" spans="7:58" x14ac:dyDescent="0.25">
      <c r="G119" s="156"/>
      <c r="H119" s="248"/>
      <c r="I119" s="248"/>
      <c r="J119" s="199"/>
      <c r="K119" s="248"/>
      <c r="L119" s="248"/>
      <c r="M119" s="248"/>
      <c r="N119" s="248"/>
      <c r="O119" s="248"/>
      <c r="P119" s="199"/>
      <c r="Q119" s="248"/>
      <c r="R119" s="248"/>
      <c r="S119" s="248"/>
      <c r="T119" s="248"/>
      <c r="U119" s="248"/>
      <c r="V119" s="199"/>
      <c r="W119" s="248"/>
      <c r="X119" s="248"/>
      <c r="Y119" s="248"/>
      <c r="Z119" s="248"/>
      <c r="AA119" s="248"/>
      <c r="AB119" s="199"/>
      <c r="AC119" s="248"/>
      <c r="AD119" s="248"/>
      <c r="AE119" s="248"/>
      <c r="AF119" s="248"/>
      <c r="AG119" s="248"/>
      <c r="AH119" s="248"/>
      <c r="AI119" s="248"/>
      <c r="AJ119" s="248"/>
      <c r="AK119" s="248"/>
      <c r="AL119" s="199"/>
      <c r="AM119" s="248"/>
      <c r="AN119" s="248"/>
      <c r="AO119" s="248"/>
      <c r="AP119" s="248"/>
      <c r="AQ119" s="199"/>
      <c r="AR119" s="248"/>
      <c r="AS119" s="248"/>
      <c r="AT119" s="248"/>
      <c r="AU119" s="248"/>
      <c r="AV119" s="248"/>
      <c r="AW119" s="199"/>
      <c r="AX119" s="248"/>
      <c r="AY119" s="248"/>
      <c r="AZ119" s="248"/>
      <c r="BA119" s="248"/>
      <c r="BB119" s="248"/>
      <c r="BC119" s="248"/>
      <c r="BD119" s="248"/>
      <c r="BE119" s="248"/>
      <c r="BF119" s="248"/>
    </row>
    <row r="120" spans="7:58" x14ac:dyDescent="0.25">
      <c r="G120" s="157"/>
      <c r="H120" s="248"/>
      <c r="I120" s="248"/>
      <c r="J120" s="199"/>
      <c r="K120" s="248"/>
      <c r="L120" s="248"/>
      <c r="M120" s="248"/>
      <c r="N120" s="248"/>
      <c r="O120" s="248"/>
      <c r="P120" s="199"/>
      <c r="Q120" s="248"/>
      <c r="R120" s="248"/>
      <c r="S120" s="248"/>
      <c r="T120" s="248"/>
      <c r="U120" s="248"/>
      <c r="V120" s="199"/>
      <c r="W120" s="248"/>
      <c r="X120" s="248"/>
      <c r="Y120" s="248"/>
      <c r="Z120" s="248"/>
      <c r="AA120" s="248"/>
      <c r="AB120" s="199"/>
      <c r="AC120" s="248"/>
      <c r="AD120" s="248"/>
      <c r="AE120" s="248"/>
      <c r="AF120" s="248"/>
      <c r="AG120" s="248"/>
      <c r="AH120" s="248"/>
      <c r="AI120" s="248"/>
      <c r="AJ120" s="248"/>
      <c r="AK120" s="248"/>
      <c r="AL120" s="199"/>
      <c r="AM120" s="248"/>
      <c r="AN120" s="248"/>
      <c r="AO120" s="248"/>
      <c r="AP120" s="248"/>
      <c r="AQ120" s="199"/>
      <c r="AR120" s="248"/>
      <c r="AS120" s="248"/>
      <c r="AT120" s="248"/>
      <c r="AU120" s="248"/>
      <c r="AV120" s="248"/>
      <c r="AW120" s="199"/>
      <c r="AX120" s="248"/>
      <c r="AY120" s="248"/>
      <c r="AZ120" s="248"/>
      <c r="BA120" s="248"/>
      <c r="BB120" s="248"/>
      <c r="BC120" s="248"/>
      <c r="BD120" s="248"/>
      <c r="BE120" s="248"/>
      <c r="BF120" s="248"/>
    </row>
    <row r="121" spans="7:58" x14ac:dyDescent="0.25">
      <c r="G121" s="156"/>
      <c r="H121" s="248"/>
      <c r="I121" s="248"/>
      <c r="J121" s="199"/>
      <c r="K121" s="248"/>
      <c r="L121" s="248"/>
      <c r="M121" s="248"/>
      <c r="N121" s="248"/>
      <c r="O121" s="248"/>
      <c r="P121" s="199"/>
      <c r="Q121" s="248"/>
      <c r="R121" s="248"/>
      <c r="S121" s="248"/>
      <c r="T121" s="248"/>
      <c r="U121" s="248"/>
      <c r="V121" s="199"/>
      <c r="W121" s="248"/>
      <c r="X121" s="248"/>
      <c r="Y121" s="248"/>
      <c r="Z121" s="248"/>
      <c r="AA121" s="248"/>
      <c r="AB121" s="199"/>
      <c r="AC121" s="248"/>
      <c r="AD121" s="248"/>
      <c r="AE121" s="248"/>
      <c r="AF121" s="248"/>
      <c r="AG121" s="248"/>
      <c r="AH121" s="248"/>
      <c r="AI121" s="248"/>
      <c r="AJ121" s="248"/>
      <c r="AK121" s="248"/>
      <c r="AL121" s="199"/>
      <c r="AM121" s="248"/>
      <c r="AN121" s="248"/>
      <c r="AO121" s="248"/>
      <c r="AP121" s="248"/>
      <c r="AQ121" s="199"/>
      <c r="AR121" s="248"/>
      <c r="AS121" s="248"/>
      <c r="AT121" s="248"/>
      <c r="AU121" s="248"/>
      <c r="AV121" s="248"/>
      <c r="AW121" s="199"/>
      <c r="AX121" s="248"/>
      <c r="AY121" s="248"/>
      <c r="AZ121" s="248"/>
      <c r="BA121" s="248"/>
      <c r="BB121" s="248"/>
      <c r="BC121" s="248"/>
      <c r="BD121" s="248"/>
      <c r="BE121" s="248"/>
      <c r="BF121" s="248"/>
    </row>
    <row r="122" spans="7:58" x14ac:dyDescent="0.25">
      <c r="G122" s="156"/>
      <c r="H122" s="248"/>
      <c r="I122" s="248"/>
      <c r="J122" s="199"/>
      <c r="K122" s="248"/>
      <c r="L122" s="248"/>
      <c r="M122" s="248"/>
      <c r="N122" s="248"/>
      <c r="O122" s="248"/>
      <c r="P122" s="199"/>
      <c r="Q122" s="248"/>
      <c r="R122" s="248"/>
      <c r="S122" s="248"/>
      <c r="T122" s="248"/>
      <c r="U122" s="248"/>
      <c r="V122" s="199"/>
      <c r="W122" s="248"/>
      <c r="X122" s="248"/>
      <c r="Y122" s="248"/>
      <c r="Z122" s="248"/>
      <c r="AA122" s="248"/>
      <c r="AB122" s="199"/>
      <c r="AC122" s="248"/>
      <c r="AD122" s="248"/>
      <c r="AE122" s="248"/>
      <c r="AF122" s="248"/>
      <c r="AG122" s="248"/>
      <c r="AH122" s="248"/>
      <c r="AI122" s="248"/>
      <c r="AJ122" s="248"/>
      <c r="AK122" s="248"/>
      <c r="AL122" s="199"/>
      <c r="AM122" s="248"/>
      <c r="AN122" s="248"/>
      <c r="AO122" s="248"/>
      <c r="AP122" s="248"/>
      <c r="AQ122" s="199"/>
      <c r="AR122" s="248"/>
      <c r="AS122" s="248"/>
      <c r="AT122" s="248"/>
      <c r="AU122" s="248"/>
      <c r="AV122" s="248"/>
      <c r="AW122" s="199"/>
      <c r="AX122" s="248"/>
      <c r="AY122" s="248"/>
      <c r="AZ122" s="248"/>
      <c r="BA122" s="248"/>
      <c r="BB122" s="248"/>
      <c r="BC122" s="248"/>
      <c r="BD122" s="248"/>
      <c r="BE122" s="248"/>
      <c r="BF122" s="248"/>
    </row>
    <row r="123" spans="7:58" x14ac:dyDescent="0.25">
      <c r="G123" s="156"/>
      <c r="H123" s="248"/>
      <c r="I123" s="248"/>
      <c r="J123" s="199"/>
      <c r="K123" s="248"/>
      <c r="L123" s="248"/>
      <c r="M123" s="248"/>
      <c r="N123" s="248"/>
      <c r="O123" s="248"/>
      <c r="P123" s="199"/>
      <c r="Q123" s="248"/>
      <c r="R123" s="248"/>
      <c r="S123" s="248"/>
      <c r="T123" s="248"/>
      <c r="U123" s="248"/>
      <c r="V123" s="199"/>
      <c r="W123" s="248"/>
      <c r="X123" s="248"/>
      <c r="Y123" s="248"/>
      <c r="Z123" s="248"/>
      <c r="AA123" s="248"/>
      <c r="AB123" s="199"/>
      <c r="AC123" s="248"/>
      <c r="AD123" s="248"/>
      <c r="AE123" s="248"/>
      <c r="AF123" s="248"/>
      <c r="AG123" s="248"/>
      <c r="AH123" s="248"/>
      <c r="AI123" s="248"/>
      <c r="AJ123" s="248"/>
      <c r="AK123" s="248"/>
      <c r="AL123" s="199"/>
      <c r="AM123" s="248"/>
      <c r="AN123" s="248"/>
      <c r="AO123" s="248"/>
      <c r="AP123" s="248"/>
      <c r="AQ123" s="199"/>
      <c r="AR123" s="248"/>
      <c r="AS123" s="248"/>
      <c r="AT123" s="248"/>
      <c r="AU123" s="248"/>
      <c r="AV123" s="248"/>
      <c r="AW123" s="199"/>
      <c r="AX123" s="248"/>
      <c r="AY123" s="248"/>
      <c r="AZ123" s="248"/>
      <c r="BA123" s="248"/>
      <c r="BB123" s="248"/>
      <c r="BC123" s="248"/>
      <c r="BD123" s="248"/>
      <c r="BE123" s="248"/>
      <c r="BF123" s="248"/>
    </row>
    <row r="124" spans="7:58" x14ac:dyDescent="0.25">
      <c r="G124" s="157"/>
      <c r="H124" s="248"/>
      <c r="I124" s="248"/>
      <c r="J124" s="199"/>
      <c r="K124" s="248"/>
      <c r="L124" s="248"/>
      <c r="M124" s="248"/>
      <c r="N124" s="248"/>
      <c r="O124" s="248"/>
      <c r="P124" s="199"/>
      <c r="Q124" s="248"/>
      <c r="R124" s="248"/>
      <c r="S124" s="248"/>
      <c r="T124" s="248"/>
      <c r="U124" s="248"/>
      <c r="V124" s="199"/>
      <c r="W124" s="248"/>
      <c r="X124" s="248"/>
      <c r="Y124" s="248"/>
      <c r="Z124" s="248"/>
      <c r="AA124" s="248"/>
      <c r="AB124" s="199"/>
      <c r="AC124" s="248"/>
      <c r="AD124" s="248"/>
      <c r="AE124" s="248"/>
      <c r="AF124" s="248"/>
      <c r="AG124" s="248"/>
      <c r="AH124" s="248"/>
      <c r="AI124" s="248"/>
      <c r="AJ124" s="248"/>
      <c r="AK124" s="248"/>
      <c r="AL124" s="199"/>
      <c r="AM124" s="248"/>
      <c r="AN124" s="248"/>
      <c r="AO124" s="248"/>
      <c r="AP124" s="248"/>
      <c r="AQ124" s="199"/>
      <c r="AR124" s="248"/>
      <c r="AS124" s="248"/>
      <c r="AT124" s="248"/>
      <c r="AU124" s="248"/>
      <c r="AV124" s="248"/>
      <c r="AW124" s="199"/>
      <c r="AX124" s="248"/>
      <c r="AY124" s="248"/>
      <c r="AZ124" s="248"/>
      <c r="BA124" s="248"/>
      <c r="BB124" s="248"/>
      <c r="BC124" s="248"/>
      <c r="BD124" s="248"/>
      <c r="BE124" s="248"/>
      <c r="BF124" s="248"/>
    </row>
    <row r="125" spans="7:58" x14ac:dyDescent="0.25">
      <c r="G125" s="156"/>
      <c r="H125" s="248"/>
      <c r="I125" s="248"/>
      <c r="J125" s="199"/>
      <c r="K125" s="248"/>
      <c r="L125" s="248"/>
      <c r="M125" s="248"/>
      <c r="N125" s="248"/>
      <c r="O125" s="248"/>
      <c r="P125" s="199"/>
      <c r="Q125" s="248"/>
      <c r="R125" s="248"/>
      <c r="S125" s="248"/>
      <c r="T125" s="248"/>
      <c r="U125" s="248"/>
      <c r="V125" s="199"/>
      <c r="W125" s="248"/>
      <c r="X125" s="248"/>
      <c r="Y125" s="248"/>
      <c r="Z125" s="248"/>
      <c r="AA125" s="248"/>
      <c r="AB125" s="199"/>
      <c r="AC125" s="248"/>
      <c r="AD125" s="248"/>
      <c r="AE125" s="248"/>
      <c r="AF125" s="248"/>
      <c r="AG125" s="248"/>
      <c r="AH125" s="248"/>
      <c r="AI125" s="248"/>
      <c r="AJ125" s="248"/>
      <c r="AK125" s="248"/>
      <c r="AL125" s="199"/>
      <c r="AM125" s="248"/>
      <c r="AN125" s="248"/>
      <c r="AO125" s="248"/>
      <c r="AP125" s="248"/>
      <c r="AQ125" s="199"/>
      <c r="AR125" s="248"/>
      <c r="AS125" s="248"/>
      <c r="AT125" s="248"/>
      <c r="AU125" s="248"/>
      <c r="AV125" s="248"/>
      <c r="AW125" s="199"/>
      <c r="AX125" s="248"/>
      <c r="AY125" s="248"/>
      <c r="AZ125" s="248"/>
      <c r="BA125" s="248"/>
      <c r="BB125" s="248"/>
      <c r="BC125" s="248"/>
      <c r="BD125" s="248"/>
      <c r="BE125" s="248"/>
      <c r="BF125" s="248"/>
    </row>
    <row r="126" spans="7:58" x14ac:dyDescent="0.25">
      <c r="G126" s="156"/>
      <c r="H126" s="248"/>
      <c r="I126" s="248"/>
      <c r="J126" s="199"/>
      <c r="K126" s="248"/>
      <c r="L126" s="248"/>
      <c r="M126" s="248"/>
      <c r="N126" s="248"/>
      <c r="O126" s="248"/>
      <c r="P126" s="199"/>
      <c r="Q126" s="248"/>
      <c r="R126" s="248"/>
      <c r="S126" s="248"/>
      <c r="T126" s="248"/>
      <c r="U126" s="248"/>
      <c r="V126" s="199"/>
      <c r="W126" s="248"/>
      <c r="X126" s="248"/>
      <c r="Y126" s="248"/>
      <c r="Z126" s="248"/>
      <c r="AA126" s="248"/>
      <c r="AB126" s="199"/>
      <c r="AC126" s="248"/>
      <c r="AD126" s="248"/>
      <c r="AE126" s="248"/>
      <c r="AF126" s="248"/>
      <c r="AG126" s="248"/>
      <c r="AH126" s="248"/>
      <c r="AI126" s="248"/>
      <c r="AJ126" s="248"/>
      <c r="AK126" s="248"/>
      <c r="AL126" s="199"/>
      <c r="AM126" s="248"/>
      <c r="AN126" s="248"/>
      <c r="AO126" s="248"/>
      <c r="AP126" s="248"/>
      <c r="AQ126" s="199"/>
      <c r="AR126" s="248"/>
      <c r="AS126" s="248"/>
      <c r="AT126" s="248"/>
      <c r="AU126" s="248"/>
      <c r="AV126" s="248"/>
      <c r="AW126" s="199"/>
      <c r="AX126" s="248"/>
      <c r="AY126" s="248"/>
      <c r="AZ126" s="248"/>
      <c r="BA126" s="248"/>
      <c r="BB126" s="248"/>
      <c r="BC126" s="248"/>
      <c r="BD126" s="248"/>
      <c r="BE126" s="248"/>
      <c r="BF126" s="248"/>
    </row>
    <row r="127" spans="7:58" x14ac:dyDescent="0.25">
      <c r="G127" s="156"/>
      <c r="H127" s="248"/>
      <c r="I127" s="248"/>
      <c r="J127" s="199"/>
      <c r="K127" s="248"/>
      <c r="L127" s="248"/>
      <c r="M127" s="248"/>
      <c r="N127" s="248"/>
      <c r="O127" s="248"/>
      <c r="P127" s="199"/>
      <c r="Q127" s="248"/>
      <c r="R127" s="248"/>
      <c r="S127" s="248"/>
      <c r="T127" s="248"/>
      <c r="U127" s="248"/>
      <c r="V127" s="199"/>
      <c r="W127" s="248"/>
      <c r="X127" s="248"/>
      <c r="Y127" s="248"/>
      <c r="Z127" s="248"/>
      <c r="AA127" s="248"/>
      <c r="AB127" s="199"/>
      <c r="AC127" s="248"/>
      <c r="AD127" s="248"/>
      <c r="AE127" s="248"/>
      <c r="AF127" s="248"/>
      <c r="AG127" s="248"/>
      <c r="AH127" s="248"/>
      <c r="AI127" s="248"/>
      <c r="AJ127" s="248"/>
      <c r="AK127" s="248"/>
      <c r="AL127" s="199"/>
      <c r="AM127" s="248"/>
      <c r="AN127" s="248"/>
      <c r="AO127" s="248"/>
      <c r="AP127" s="248"/>
      <c r="AQ127" s="199"/>
      <c r="AR127" s="248"/>
      <c r="AS127" s="248"/>
      <c r="AT127" s="248"/>
      <c r="AU127" s="248"/>
      <c r="AV127" s="248"/>
      <c r="AW127" s="199"/>
      <c r="AX127" s="248"/>
      <c r="AY127" s="248"/>
      <c r="AZ127" s="248"/>
      <c r="BA127" s="248"/>
      <c r="BB127" s="248"/>
      <c r="BC127" s="248"/>
      <c r="BD127" s="248"/>
      <c r="BE127" s="248"/>
      <c r="BF127" s="248"/>
    </row>
    <row r="128" spans="7:58" x14ac:dyDescent="0.25">
      <c r="G128" s="157"/>
      <c r="H128" s="248"/>
      <c r="I128" s="248"/>
      <c r="J128" s="199"/>
      <c r="K128" s="248"/>
      <c r="L128" s="248"/>
      <c r="M128" s="248"/>
      <c r="N128" s="248"/>
      <c r="O128" s="248"/>
      <c r="P128" s="199"/>
      <c r="Q128" s="248"/>
      <c r="R128" s="248"/>
      <c r="S128" s="248"/>
      <c r="T128" s="248"/>
      <c r="U128" s="248"/>
      <c r="V128" s="199"/>
      <c r="W128" s="248"/>
      <c r="X128" s="248"/>
      <c r="Y128" s="248"/>
      <c r="Z128" s="248"/>
      <c r="AA128" s="248"/>
      <c r="AB128" s="199"/>
      <c r="AC128" s="248"/>
      <c r="AD128" s="248"/>
      <c r="AE128" s="248"/>
      <c r="AF128" s="248"/>
      <c r="AG128" s="248"/>
      <c r="AH128" s="248"/>
      <c r="AI128" s="248"/>
      <c r="AJ128" s="248"/>
      <c r="AK128" s="248"/>
      <c r="AL128" s="199"/>
      <c r="AM128" s="248"/>
      <c r="AN128" s="248"/>
      <c r="AO128" s="248"/>
      <c r="AP128" s="248"/>
      <c r="AQ128" s="199"/>
      <c r="AR128" s="248"/>
      <c r="AS128" s="248"/>
      <c r="AT128" s="248"/>
      <c r="AU128" s="248"/>
      <c r="AV128" s="248"/>
      <c r="AW128" s="199"/>
      <c r="AX128" s="248"/>
      <c r="AY128" s="248"/>
      <c r="AZ128" s="248"/>
      <c r="BA128" s="248"/>
      <c r="BB128" s="248"/>
      <c r="BC128" s="248"/>
      <c r="BD128" s="248"/>
      <c r="BE128" s="248"/>
      <c r="BF128" s="248"/>
    </row>
    <row r="129" spans="7:58" x14ac:dyDescent="0.25">
      <c r="G129" s="156"/>
      <c r="H129" s="248"/>
      <c r="I129" s="248"/>
      <c r="J129" s="199"/>
      <c r="K129" s="248"/>
      <c r="L129" s="248"/>
      <c r="M129" s="248"/>
      <c r="N129" s="248"/>
      <c r="O129" s="248"/>
      <c r="P129" s="199"/>
      <c r="Q129" s="248"/>
      <c r="R129" s="248"/>
      <c r="S129" s="248"/>
      <c r="T129" s="248"/>
      <c r="U129" s="248"/>
      <c r="V129" s="199"/>
      <c r="W129" s="248"/>
      <c r="X129" s="248"/>
      <c r="Y129" s="248"/>
      <c r="Z129" s="248"/>
      <c r="AA129" s="248"/>
      <c r="AB129" s="199"/>
      <c r="AC129" s="248"/>
      <c r="AD129" s="248"/>
      <c r="AE129" s="248"/>
      <c r="AF129" s="248"/>
      <c r="AG129" s="248"/>
      <c r="AH129" s="248"/>
      <c r="AI129" s="248"/>
      <c r="AJ129" s="248"/>
      <c r="AK129" s="248"/>
      <c r="AL129" s="199"/>
      <c r="AM129" s="248"/>
      <c r="AN129" s="248"/>
      <c r="AO129" s="248"/>
      <c r="AP129" s="248"/>
      <c r="AQ129" s="199"/>
      <c r="AR129" s="248"/>
      <c r="AS129" s="248"/>
      <c r="AT129" s="248"/>
      <c r="AU129" s="248"/>
      <c r="AV129" s="248"/>
      <c r="AW129" s="199"/>
      <c r="AX129" s="248"/>
      <c r="AY129" s="248"/>
      <c r="AZ129" s="248"/>
      <c r="BA129" s="248"/>
      <c r="BB129" s="248"/>
      <c r="BC129" s="248"/>
      <c r="BD129" s="248"/>
      <c r="BE129" s="248"/>
      <c r="BF129" s="248"/>
    </row>
    <row r="130" spans="7:58" x14ac:dyDescent="0.25">
      <c r="G130" s="156"/>
      <c r="H130" s="248"/>
      <c r="I130" s="248"/>
      <c r="J130" s="199"/>
      <c r="K130" s="248"/>
      <c r="L130" s="248"/>
      <c r="M130" s="248"/>
      <c r="N130" s="248"/>
      <c r="O130" s="248"/>
      <c r="P130" s="199"/>
      <c r="Q130" s="248"/>
      <c r="R130" s="248"/>
      <c r="S130" s="248"/>
      <c r="T130" s="248"/>
      <c r="U130" s="248"/>
      <c r="V130" s="199"/>
      <c r="W130" s="248"/>
      <c r="X130" s="248"/>
      <c r="Y130" s="248"/>
      <c r="Z130" s="248"/>
      <c r="AA130" s="248"/>
      <c r="AB130" s="199"/>
      <c r="AC130" s="248"/>
      <c r="AD130" s="248"/>
      <c r="AE130" s="248"/>
      <c r="AF130" s="248"/>
      <c r="AG130" s="248"/>
      <c r="AH130" s="248"/>
      <c r="AI130" s="248"/>
      <c r="AJ130" s="248"/>
      <c r="AK130" s="248"/>
      <c r="AL130" s="199"/>
      <c r="AM130" s="248"/>
      <c r="AN130" s="248"/>
      <c r="AO130" s="248"/>
      <c r="AP130" s="248"/>
      <c r="AQ130" s="199"/>
      <c r="AR130" s="248"/>
      <c r="AS130" s="248"/>
      <c r="AT130" s="248"/>
      <c r="AU130" s="248"/>
      <c r="AV130" s="248"/>
      <c r="AW130" s="199"/>
      <c r="AX130" s="248"/>
      <c r="AY130" s="248"/>
      <c r="AZ130" s="248"/>
      <c r="BA130" s="248"/>
      <c r="BB130" s="248"/>
      <c r="BC130" s="248"/>
      <c r="BD130" s="248"/>
      <c r="BE130" s="248"/>
      <c r="BF130" s="248"/>
    </row>
    <row r="131" spans="7:58" x14ac:dyDescent="0.25">
      <c r="G131" s="156"/>
      <c r="H131" s="248"/>
      <c r="I131" s="248"/>
      <c r="J131" s="199"/>
      <c r="K131" s="248"/>
      <c r="L131" s="248"/>
      <c r="M131" s="248"/>
      <c r="N131" s="248"/>
      <c r="O131" s="248"/>
      <c r="P131" s="199"/>
      <c r="Q131" s="248"/>
      <c r="R131" s="248"/>
      <c r="S131" s="248"/>
      <c r="T131" s="248"/>
      <c r="U131" s="248"/>
      <c r="V131" s="199"/>
      <c r="W131" s="248"/>
      <c r="X131" s="248"/>
      <c r="Y131" s="248"/>
      <c r="Z131" s="248"/>
      <c r="AA131" s="248"/>
      <c r="AB131" s="199"/>
      <c r="AC131" s="248"/>
      <c r="AD131" s="248"/>
      <c r="AE131" s="248"/>
      <c r="AF131" s="248"/>
      <c r="AG131" s="248"/>
      <c r="AH131" s="248"/>
      <c r="AI131" s="248"/>
      <c r="AJ131" s="248"/>
      <c r="AK131" s="248"/>
      <c r="AL131" s="199"/>
      <c r="AM131" s="248"/>
      <c r="AN131" s="248"/>
      <c r="AO131" s="248"/>
      <c r="AP131" s="248"/>
      <c r="AQ131" s="199"/>
      <c r="AR131" s="248"/>
      <c r="AS131" s="248"/>
      <c r="AT131" s="248"/>
      <c r="AU131" s="248"/>
      <c r="AV131" s="248"/>
      <c r="AW131" s="199"/>
      <c r="AX131" s="248"/>
      <c r="AY131" s="248"/>
      <c r="AZ131" s="248"/>
      <c r="BA131" s="248"/>
      <c r="BB131" s="248"/>
      <c r="BC131" s="248"/>
      <c r="BD131" s="248"/>
      <c r="BE131" s="248"/>
      <c r="BF131" s="248"/>
    </row>
    <row r="132" spans="7:58" x14ac:dyDescent="0.25">
      <c r="G132" s="156"/>
      <c r="H132" s="248"/>
      <c r="I132" s="248"/>
      <c r="J132" s="199"/>
      <c r="K132" s="248"/>
      <c r="L132" s="248"/>
      <c r="M132" s="248"/>
      <c r="N132" s="248"/>
      <c r="O132" s="248"/>
      <c r="P132" s="199"/>
      <c r="Q132" s="248"/>
      <c r="R132" s="248"/>
      <c r="S132" s="248"/>
      <c r="T132" s="248"/>
      <c r="U132" s="248"/>
      <c r="V132" s="199"/>
      <c r="W132" s="248"/>
      <c r="X132" s="248"/>
      <c r="Y132" s="248"/>
      <c r="Z132" s="248"/>
      <c r="AA132" s="248"/>
      <c r="AB132" s="199"/>
      <c r="AC132" s="248"/>
      <c r="AD132" s="248"/>
      <c r="AE132" s="248"/>
      <c r="AF132" s="248"/>
      <c r="AG132" s="248"/>
      <c r="AH132" s="248"/>
      <c r="AI132" s="248"/>
      <c r="AJ132" s="248"/>
      <c r="AK132" s="248"/>
      <c r="AL132" s="199"/>
      <c r="AM132" s="248"/>
      <c r="AN132" s="248"/>
      <c r="AO132" s="248"/>
      <c r="AP132" s="248"/>
      <c r="AQ132" s="199"/>
      <c r="AR132" s="248"/>
      <c r="AS132" s="248"/>
      <c r="AT132" s="248"/>
      <c r="AU132" s="248"/>
      <c r="AV132" s="248"/>
      <c r="AW132" s="199"/>
      <c r="AX132" s="248"/>
      <c r="AY132" s="248"/>
      <c r="AZ132" s="248"/>
      <c r="BA132" s="248"/>
      <c r="BB132" s="248"/>
      <c r="BC132" s="248"/>
      <c r="BD132" s="248"/>
      <c r="BE132" s="248"/>
      <c r="BF132" s="248"/>
    </row>
    <row r="133" spans="7:58" x14ac:dyDescent="0.25">
      <c r="G133" s="156"/>
      <c r="H133" s="248"/>
      <c r="I133" s="248"/>
      <c r="J133" s="199"/>
      <c r="K133" s="248"/>
      <c r="L133" s="248"/>
      <c r="M133" s="248"/>
      <c r="N133" s="248"/>
      <c r="O133" s="248"/>
      <c r="P133" s="199"/>
      <c r="Q133" s="248"/>
      <c r="R133" s="248"/>
      <c r="S133" s="248"/>
      <c r="T133" s="248"/>
      <c r="U133" s="248"/>
      <c r="V133" s="199"/>
      <c r="W133" s="248"/>
      <c r="X133" s="248"/>
      <c r="Y133" s="248"/>
      <c r="Z133" s="248"/>
      <c r="AA133" s="248"/>
      <c r="AB133" s="199"/>
      <c r="AC133" s="248"/>
      <c r="AD133" s="248"/>
      <c r="AE133" s="248"/>
      <c r="AF133" s="248"/>
      <c r="AG133" s="248"/>
      <c r="AH133" s="248"/>
      <c r="AI133" s="248"/>
      <c r="AJ133" s="248"/>
      <c r="AK133" s="248"/>
      <c r="AL133" s="199"/>
      <c r="AM133" s="248"/>
      <c r="AN133" s="248"/>
      <c r="AO133" s="248"/>
      <c r="AP133" s="248"/>
      <c r="AQ133" s="199"/>
      <c r="AR133" s="248"/>
      <c r="AS133" s="248"/>
      <c r="AT133" s="248"/>
      <c r="AU133" s="248"/>
      <c r="AV133" s="248"/>
      <c r="AW133" s="199"/>
      <c r="AX133" s="248"/>
      <c r="AY133" s="248"/>
      <c r="AZ133" s="248"/>
      <c r="BA133" s="248"/>
      <c r="BB133" s="248"/>
      <c r="BC133" s="248"/>
      <c r="BD133" s="248"/>
      <c r="BE133" s="248"/>
      <c r="BF133" s="248"/>
    </row>
    <row r="134" spans="7:58" x14ac:dyDescent="0.25">
      <c r="G134" s="156"/>
      <c r="H134" s="248"/>
      <c r="I134" s="248"/>
      <c r="J134" s="199"/>
      <c r="K134" s="248"/>
      <c r="L134" s="248"/>
      <c r="M134" s="248"/>
      <c r="N134" s="248"/>
      <c r="O134" s="248"/>
      <c r="P134" s="199"/>
      <c r="Q134" s="248"/>
      <c r="R134" s="248"/>
      <c r="S134" s="248"/>
      <c r="T134" s="248"/>
      <c r="U134" s="248"/>
      <c r="V134" s="199"/>
      <c r="W134" s="248"/>
      <c r="X134" s="248"/>
      <c r="Y134" s="248"/>
      <c r="Z134" s="248"/>
      <c r="AA134" s="248"/>
      <c r="AB134" s="199"/>
      <c r="AC134" s="248"/>
      <c r="AD134" s="248"/>
      <c r="AE134" s="248"/>
      <c r="AF134" s="248"/>
      <c r="AG134" s="248"/>
      <c r="AH134" s="248"/>
      <c r="AI134" s="248"/>
      <c r="AJ134" s="248"/>
      <c r="AK134" s="248"/>
      <c r="AL134" s="199"/>
      <c r="AM134" s="248"/>
      <c r="AN134" s="248"/>
      <c r="AO134" s="248"/>
      <c r="AP134" s="248"/>
      <c r="AQ134" s="199"/>
      <c r="AR134" s="248"/>
      <c r="AS134" s="248"/>
      <c r="AT134" s="248"/>
      <c r="AU134" s="248"/>
      <c r="AV134" s="248"/>
      <c r="AW134" s="199"/>
      <c r="AX134" s="248"/>
      <c r="AY134" s="248"/>
      <c r="AZ134" s="248"/>
      <c r="BA134" s="248"/>
      <c r="BB134" s="248"/>
      <c r="BC134" s="248"/>
      <c r="BD134" s="248"/>
      <c r="BE134" s="248"/>
      <c r="BF134" s="248"/>
    </row>
    <row r="135" spans="7:58" x14ac:dyDescent="0.25">
      <c r="G135" s="156"/>
      <c r="H135" s="248"/>
      <c r="I135" s="248"/>
      <c r="J135" s="199"/>
      <c r="K135" s="248"/>
      <c r="L135" s="248"/>
      <c r="M135" s="248"/>
      <c r="N135" s="248"/>
      <c r="O135" s="248"/>
      <c r="P135" s="199"/>
      <c r="Q135" s="248"/>
      <c r="R135" s="248"/>
      <c r="S135" s="248"/>
      <c r="T135" s="248"/>
      <c r="U135" s="248"/>
      <c r="V135" s="199"/>
      <c r="W135" s="248"/>
      <c r="X135" s="248"/>
      <c r="Y135" s="248"/>
      <c r="Z135" s="248"/>
      <c r="AA135" s="248"/>
      <c r="AB135" s="199"/>
      <c r="AC135" s="248"/>
      <c r="AD135" s="248"/>
      <c r="AE135" s="248"/>
      <c r="AF135" s="248"/>
      <c r="AG135" s="248"/>
      <c r="AH135" s="248"/>
      <c r="AI135" s="248"/>
      <c r="AJ135" s="248"/>
      <c r="AK135" s="248"/>
      <c r="AL135" s="199"/>
      <c r="AM135" s="248"/>
      <c r="AN135" s="248"/>
      <c r="AO135" s="248"/>
      <c r="AP135" s="248"/>
      <c r="AQ135" s="199"/>
      <c r="AR135" s="248"/>
      <c r="AS135" s="248"/>
      <c r="AT135" s="248"/>
      <c r="AU135" s="248"/>
      <c r="AV135" s="248"/>
      <c r="AW135" s="199"/>
      <c r="AX135" s="248"/>
      <c r="AY135" s="248"/>
      <c r="AZ135" s="248"/>
      <c r="BA135" s="248"/>
      <c r="BB135" s="248"/>
      <c r="BC135" s="248"/>
      <c r="BD135" s="248"/>
      <c r="BE135" s="248"/>
      <c r="BF135" s="248"/>
    </row>
    <row r="136" spans="7:58" x14ac:dyDescent="0.25">
      <c r="G136" s="156"/>
      <c r="H136" s="248"/>
      <c r="I136" s="248"/>
      <c r="J136" s="199"/>
      <c r="K136" s="248"/>
      <c r="L136" s="248"/>
      <c r="M136" s="248"/>
      <c r="N136" s="248"/>
      <c r="O136" s="248"/>
      <c r="P136" s="199"/>
      <c r="Q136" s="248"/>
      <c r="R136" s="248"/>
      <c r="S136" s="248"/>
      <c r="T136" s="248"/>
      <c r="U136" s="248"/>
      <c r="V136" s="199"/>
      <c r="W136" s="248"/>
      <c r="X136" s="248"/>
      <c r="Y136" s="248"/>
      <c r="Z136" s="248"/>
      <c r="AA136" s="248"/>
      <c r="AB136" s="199"/>
      <c r="AC136" s="248"/>
      <c r="AD136" s="248"/>
      <c r="AE136" s="248"/>
      <c r="AF136" s="248"/>
      <c r="AG136" s="248"/>
      <c r="AH136" s="248"/>
      <c r="AI136" s="248"/>
      <c r="AJ136" s="248"/>
      <c r="AK136" s="248"/>
      <c r="AL136" s="199"/>
      <c r="AM136" s="248"/>
      <c r="AN136" s="248"/>
      <c r="AO136" s="248"/>
      <c r="AP136" s="248"/>
      <c r="AQ136" s="199"/>
      <c r="AR136" s="248"/>
      <c r="AS136" s="248"/>
      <c r="AT136" s="248"/>
      <c r="AU136" s="248"/>
      <c r="AV136" s="248"/>
      <c r="AW136" s="199"/>
      <c r="AX136" s="248"/>
      <c r="AY136" s="248"/>
      <c r="AZ136" s="248"/>
      <c r="BA136" s="248"/>
      <c r="BB136" s="248"/>
      <c r="BC136" s="248"/>
      <c r="BD136" s="248"/>
      <c r="BE136" s="248"/>
      <c r="BF136" s="248"/>
    </row>
    <row r="137" spans="7:58" x14ac:dyDescent="0.25">
      <c r="G137" s="156"/>
      <c r="H137" s="248"/>
      <c r="I137" s="248"/>
      <c r="J137" s="199"/>
      <c r="K137" s="248"/>
      <c r="L137" s="248"/>
      <c r="M137" s="248"/>
      <c r="N137" s="248"/>
      <c r="O137" s="248"/>
      <c r="P137" s="199"/>
      <c r="Q137" s="248"/>
      <c r="R137" s="248"/>
      <c r="S137" s="248"/>
      <c r="T137" s="248"/>
      <c r="U137" s="248"/>
      <c r="V137" s="199"/>
      <c r="W137" s="248"/>
      <c r="X137" s="248"/>
      <c r="Y137" s="248"/>
      <c r="Z137" s="248"/>
      <c r="AA137" s="248"/>
      <c r="AB137" s="199"/>
      <c r="AC137" s="248"/>
      <c r="AD137" s="248"/>
      <c r="AE137" s="248"/>
      <c r="AF137" s="248"/>
      <c r="AG137" s="248"/>
      <c r="AH137" s="248"/>
      <c r="AI137" s="248"/>
      <c r="AJ137" s="248"/>
      <c r="AK137" s="248"/>
      <c r="AL137" s="199"/>
      <c r="AM137" s="248"/>
      <c r="AN137" s="248"/>
      <c r="AO137" s="248"/>
      <c r="AP137" s="248"/>
      <c r="AQ137" s="199"/>
      <c r="AR137" s="248"/>
      <c r="AS137" s="248"/>
      <c r="AT137" s="248"/>
      <c r="AU137" s="248"/>
      <c r="AV137" s="248"/>
      <c r="AW137" s="199"/>
      <c r="AX137" s="248"/>
      <c r="AY137" s="248"/>
      <c r="AZ137" s="248"/>
      <c r="BA137" s="248"/>
      <c r="BB137" s="248"/>
      <c r="BC137" s="248"/>
      <c r="BD137" s="248"/>
      <c r="BE137" s="248"/>
      <c r="BF137" s="248"/>
    </row>
    <row r="138" spans="7:58" x14ac:dyDescent="0.25">
      <c r="G138" s="157"/>
      <c r="H138" s="248"/>
      <c r="I138" s="248"/>
      <c r="J138" s="199"/>
      <c r="K138" s="248"/>
      <c r="L138" s="248"/>
      <c r="M138" s="248"/>
      <c r="N138" s="248"/>
      <c r="O138" s="248"/>
      <c r="P138" s="199"/>
      <c r="Q138" s="248"/>
      <c r="R138" s="248"/>
      <c r="S138" s="248"/>
      <c r="T138" s="248"/>
      <c r="U138" s="248"/>
      <c r="V138" s="199"/>
      <c r="W138" s="248"/>
      <c r="X138" s="248"/>
      <c r="Y138" s="248"/>
      <c r="Z138" s="248"/>
      <c r="AA138" s="248"/>
      <c r="AB138" s="199"/>
      <c r="AC138" s="248"/>
      <c r="AD138" s="248"/>
      <c r="AE138" s="248"/>
      <c r="AF138" s="248"/>
      <c r="AG138" s="248"/>
      <c r="AH138" s="248"/>
      <c r="AI138" s="248"/>
      <c r="AJ138" s="248"/>
      <c r="AK138" s="248"/>
      <c r="AL138" s="199"/>
      <c r="AM138" s="248"/>
      <c r="AN138" s="248"/>
      <c r="AO138" s="248"/>
      <c r="AP138" s="248"/>
      <c r="AQ138" s="199"/>
      <c r="AR138" s="248"/>
      <c r="AS138" s="248"/>
      <c r="AT138" s="248"/>
      <c r="AU138" s="248"/>
      <c r="AV138" s="248"/>
      <c r="AW138" s="199"/>
      <c r="AX138" s="248"/>
      <c r="AY138" s="248"/>
      <c r="AZ138" s="248"/>
      <c r="BA138" s="248"/>
      <c r="BB138" s="248"/>
      <c r="BC138" s="248"/>
      <c r="BD138" s="248"/>
      <c r="BE138" s="248"/>
      <c r="BF138" s="248"/>
    </row>
    <row r="139" spans="7:58" x14ac:dyDescent="0.25">
      <c r="G139" s="156"/>
      <c r="H139" s="248"/>
      <c r="I139" s="248"/>
      <c r="J139" s="199"/>
      <c r="K139" s="248"/>
      <c r="L139" s="248"/>
      <c r="M139" s="248"/>
      <c r="N139" s="248"/>
      <c r="O139" s="248"/>
      <c r="P139" s="199"/>
      <c r="Q139" s="248"/>
      <c r="R139" s="248"/>
      <c r="S139" s="248"/>
      <c r="T139" s="248"/>
      <c r="U139" s="248"/>
      <c r="V139" s="199"/>
      <c r="W139" s="248"/>
      <c r="X139" s="248"/>
      <c r="Y139" s="248"/>
      <c r="Z139" s="248"/>
      <c r="AA139" s="248"/>
      <c r="AB139" s="199"/>
      <c r="AC139" s="248"/>
      <c r="AD139" s="248"/>
      <c r="AE139" s="248"/>
      <c r="AF139" s="248"/>
      <c r="AG139" s="248"/>
      <c r="AH139" s="248"/>
      <c r="AI139" s="248"/>
      <c r="AJ139" s="248"/>
      <c r="AK139" s="248"/>
      <c r="AL139" s="199"/>
      <c r="AM139" s="248"/>
      <c r="AN139" s="248"/>
      <c r="AO139" s="248"/>
      <c r="AP139" s="248"/>
      <c r="AQ139" s="199"/>
      <c r="AR139" s="248"/>
      <c r="AS139" s="248"/>
      <c r="AT139" s="248"/>
      <c r="AU139" s="248"/>
      <c r="AV139" s="248"/>
      <c r="AW139" s="199"/>
      <c r="AX139" s="248"/>
      <c r="AY139" s="248"/>
      <c r="AZ139" s="248"/>
      <c r="BA139" s="248"/>
      <c r="BB139" s="248"/>
      <c r="BC139" s="248"/>
      <c r="BD139" s="248"/>
      <c r="BE139" s="248"/>
      <c r="BF139" s="248"/>
    </row>
    <row r="140" spans="7:58" x14ac:dyDescent="0.25">
      <c r="G140" s="156"/>
      <c r="H140" s="248"/>
      <c r="I140" s="248"/>
      <c r="J140" s="199"/>
      <c r="K140" s="248"/>
      <c r="L140" s="248"/>
      <c r="M140" s="248"/>
      <c r="N140" s="248"/>
      <c r="O140" s="248"/>
      <c r="P140" s="199"/>
      <c r="Q140" s="248"/>
      <c r="R140" s="248"/>
      <c r="S140" s="248"/>
      <c r="T140" s="248"/>
      <c r="U140" s="248"/>
      <c r="V140" s="199"/>
      <c r="W140" s="248"/>
      <c r="X140" s="248"/>
      <c r="Y140" s="248"/>
      <c r="Z140" s="248"/>
      <c r="AA140" s="248"/>
      <c r="AB140" s="199"/>
      <c r="AC140" s="248"/>
      <c r="AD140" s="248"/>
      <c r="AE140" s="248"/>
      <c r="AF140" s="248"/>
      <c r="AG140" s="248"/>
      <c r="AH140" s="248"/>
      <c r="AI140" s="248"/>
      <c r="AJ140" s="248"/>
      <c r="AK140" s="248"/>
      <c r="AL140" s="199"/>
      <c r="AM140" s="248"/>
      <c r="AN140" s="248"/>
      <c r="AO140" s="248"/>
      <c r="AP140" s="248"/>
      <c r="AQ140" s="199"/>
      <c r="AR140" s="248"/>
      <c r="AS140" s="248"/>
      <c r="AT140" s="248"/>
      <c r="AU140" s="248"/>
      <c r="AV140" s="248"/>
      <c r="AW140" s="199"/>
      <c r="AX140" s="248"/>
      <c r="AY140" s="248"/>
      <c r="AZ140" s="248"/>
      <c r="BA140" s="248"/>
      <c r="BB140" s="248"/>
      <c r="BC140" s="248"/>
      <c r="BD140" s="248"/>
      <c r="BE140" s="248"/>
      <c r="BF140" s="248"/>
    </row>
    <row r="141" spans="7:58" x14ac:dyDescent="0.25">
      <c r="G141" s="156"/>
      <c r="H141" s="248"/>
      <c r="I141" s="248"/>
      <c r="J141" s="199"/>
      <c r="K141" s="248"/>
      <c r="L141" s="248"/>
      <c r="M141" s="248"/>
      <c r="N141" s="248"/>
      <c r="O141" s="248"/>
      <c r="P141" s="199"/>
      <c r="Q141" s="248"/>
      <c r="R141" s="248"/>
      <c r="S141" s="248"/>
      <c r="T141" s="248"/>
      <c r="U141" s="248"/>
      <c r="V141" s="199"/>
      <c r="W141" s="248"/>
      <c r="X141" s="248"/>
      <c r="Y141" s="248"/>
      <c r="Z141" s="248"/>
      <c r="AA141" s="248"/>
      <c r="AB141" s="199"/>
      <c r="AC141" s="248"/>
      <c r="AD141" s="248"/>
      <c r="AE141" s="248"/>
      <c r="AF141" s="248"/>
      <c r="AG141" s="248"/>
      <c r="AH141" s="248"/>
      <c r="AI141" s="248"/>
      <c r="AJ141" s="248"/>
      <c r="AK141" s="248"/>
      <c r="AL141" s="199"/>
      <c r="AM141" s="248"/>
      <c r="AN141" s="248"/>
      <c r="AO141" s="248"/>
      <c r="AP141" s="248"/>
      <c r="AQ141" s="199"/>
      <c r="AR141" s="248"/>
      <c r="AS141" s="248"/>
      <c r="AT141" s="248"/>
      <c r="AU141" s="248"/>
      <c r="AV141" s="248"/>
      <c r="AW141" s="199"/>
      <c r="AX141" s="248"/>
      <c r="AY141" s="248"/>
      <c r="AZ141" s="248"/>
      <c r="BA141" s="248"/>
      <c r="BB141" s="248"/>
      <c r="BC141" s="248"/>
      <c r="BD141" s="248"/>
      <c r="BE141" s="248"/>
      <c r="BF141" s="248"/>
    </row>
    <row r="142" spans="7:58" x14ac:dyDescent="0.25">
      <c r="G142" s="156"/>
      <c r="H142" s="248"/>
      <c r="I142" s="248"/>
      <c r="J142" s="199"/>
      <c r="K142" s="248"/>
      <c r="L142" s="248"/>
      <c r="M142" s="248"/>
      <c r="N142" s="248"/>
      <c r="O142" s="248"/>
      <c r="P142" s="199"/>
      <c r="Q142" s="248"/>
      <c r="R142" s="248"/>
      <c r="S142" s="248"/>
      <c r="T142" s="248"/>
      <c r="U142" s="248"/>
      <c r="V142" s="199"/>
      <c r="W142" s="248"/>
      <c r="X142" s="248"/>
      <c r="Y142" s="248"/>
      <c r="Z142" s="248"/>
      <c r="AA142" s="248"/>
      <c r="AB142" s="199"/>
      <c r="AC142" s="248"/>
      <c r="AD142" s="248"/>
      <c r="AE142" s="248"/>
      <c r="AF142" s="248"/>
      <c r="AG142" s="248"/>
      <c r="AH142" s="248"/>
      <c r="AI142" s="248"/>
      <c r="AJ142" s="248"/>
      <c r="AK142" s="248"/>
      <c r="AL142" s="199"/>
      <c r="AM142" s="248"/>
      <c r="AN142" s="248"/>
      <c r="AO142" s="248"/>
      <c r="AP142" s="248"/>
      <c r="AQ142" s="199"/>
      <c r="AR142" s="248"/>
      <c r="AS142" s="248"/>
      <c r="AT142" s="248"/>
      <c r="AU142" s="248"/>
      <c r="AV142" s="248"/>
      <c r="AW142" s="199"/>
      <c r="AX142" s="248"/>
      <c r="AY142" s="248"/>
      <c r="AZ142" s="248"/>
      <c r="BA142" s="248"/>
      <c r="BB142" s="248"/>
      <c r="BC142" s="248"/>
      <c r="BD142" s="248"/>
      <c r="BE142" s="248"/>
      <c r="BF142" s="248"/>
    </row>
    <row r="143" spans="7:58" x14ac:dyDescent="0.25">
      <c r="G143" s="156"/>
      <c r="H143" s="248"/>
      <c r="I143" s="248"/>
      <c r="J143" s="199"/>
      <c r="K143" s="248"/>
      <c r="L143" s="248"/>
      <c r="M143" s="248"/>
      <c r="N143" s="248"/>
      <c r="O143" s="248"/>
      <c r="P143" s="199"/>
      <c r="Q143" s="248"/>
      <c r="R143" s="248"/>
      <c r="S143" s="248"/>
      <c r="T143" s="248"/>
      <c r="U143" s="248"/>
      <c r="V143" s="199"/>
      <c r="W143" s="248"/>
      <c r="X143" s="248"/>
      <c r="Y143" s="248"/>
      <c r="Z143" s="248"/>
      <c r="AA143" s="248"/>
      <c r="AB143" s="199"/>
      <c r="AC143" s="248"/>
      <c r="AD143" s="248"/>
      <c r="AE143" s="248"/>
      <c r="AF143" s="248"/>
      <c r="AG143" s="248"/>
      <c r="AH143" s="248"/>
      <c r="AI143" s="248"/>
      <c r="AJ143" s="248"/>
      <c r="AK143" s="248"/>
      <c r="AL143" s="199"/>
      <c r="AM143" s="248"/>
      <c r="AN143" s="248"/>
      <c r="AO143" s="248"/>
      <c r="AP143" s="248"/>
      <c r="AQ143" s="199"/>
      <c r="AR143" s="248"/>
      <c r="AS143" s="248"/>
      <c r="AT143" s="248"/>
      <c r="AU143" s="248"/>
      <c r="AV143" s="248"/>
      <c r="AW143" s="199"/>
      <c r="AX143" s="248"/>
      <c r="AY143" s="248"/>
      <c r="AZ143" s="248"/>
      <c r="BA143" s="248"/>
      <c r="BB143" s="248"/>
      <c r="BC143" s="248"/>
      <c r="BD143" s="248"/>
      <c r="BE143" s="248"/>
      <c r="BF143" s="248"/>
    </row>
    <row r="144" spans="7:58" x14ac:dyDescent="0.25">
      <c r="G144" s="157"/>
      <c r="H144" s="248"/>
      <c r="I144" s="248"/>
      <c r="J144" s="199"/>
      <c r="K144" s="248"/>
      <c r="L144" s="248"/>
      <c r="M144" s="248"/>
      <c r="N144" s="248"/>
      <c r="O144" s="248"/>
      <c r="P144" s="199"/>
      <c r="Q144" s="248"/>
      <c r="R144" s="248"/>
      <c r="S144" s="248"/>
      <c r="T144" s="248"/>
      <c r="U144" s="248"/>
      <c r="V144" s="199"/>
      <c r="W144" s="248"/>
      <c r="X144" s="248"/>
      <c r="Y144" s="248"/>
      <c r="Z144" s="248"/>
      <c r="AA144" s="248"/>
      <c r="AB144" s="199"/>
      <c r="AC144" s="248"/>
      <c r="AD144" s="248"/>
      <c r="AE144" s="248"/>
      <c r="AF144" s="248"/>
      <c r="AG144" s="248"/>
      <c r="AH144" s="248"/>
      <c r="AI144" s="248"/>
      <c r="AJ144" s="248"/>
      <c r="AK144" s="248"/>
      <c r="AL144" s="199"/>
      <c r="AM144" s="248"/>
      <c r="AN144" s="248"/>
      <c r="AO144" s="248"/>
      <c r="AP144" s="248"/>
      <c r="AQ144" s="199"/>
      <c r="AR144" s="248"/>
      <c r="AS144" s="248"/>
      <c r="AT144" s="248"/>
      <c r="AU144" s="248"/>
      <c r="AV144" s="248"/>
      <c r="AW144" s="199"/>
      <c r="AX144" s="248"/>
      <c r="AY144" s="248"/>
      <c r="AZ144" s="248"/>
      <c r="BA144" s="248"/>
      <c r="BB144" s="248"/>
      <c r="BC144" s="248"/>
      <c r="BD144" s="248"/>
      <c r="BE144" s="248"/>
      <c r="BF144" s="248"/>
    </row>
    <row r="145" spans="7:58" x14ac:dyDescent="0.25">
      <c r="G145" s="157"/>
      <c r="H145" s="248"/>
      <c r="I145" s="248"/>
      <c r="J145" s="199"/>
      <c r="K145" s="248"/>
      <c r="L145" s="248"/>
      <c r="M145" s="248"/>
      <c r="N145" s="248"/>
      <c r="O145" s="248"/>
      <c r="P145" s="199"/>
      <c r="Q145" s="248"/>
      <c r="R145" s="248"/>
      <c r="S145" s="248"/>
      <c r="T145" s="248"/>
      <c r="U145" s="248"/>
      <c r="V145" s="199"/>
      <c r="W145" s="248"/>
      <c r="X145" s="248"/>
      <c r="Y145" s="248"/>
      <c r="Z145" s="248"/>
      <c r="AA145" s="248"/>
      <c r="AB145" s="199"/>
      <c r="AC145" s="248"/>
      <c r="AD145" s="248"/>
      <c r="AE145" s="248"/>
      <c r="AF145" s="248"/>
      <c r="AG145" s="248"/>
      <c r="AH145" s="248"/>
      <c r="AI145" s="248"/>
      <c r="AJ145" s="248"/>
      <c r="AK145" s="248"/>
      <c r="AL145" s="199"/>
      <c r="AM145" s="248"/>
      <c r="AN145" s="248"/>
      <c r="AO145" s="248"/>
      <c r="AP145" s="248"/>
      <c r="AQ145" s="199"/>
      <c r="AR145" s="248"/>
      <c r="AS145" s="248"/>
      <c r="AT145" s="248"/>
      <c r="AU145" s="248"/>
      <c r="AV145" s="248"/>
      <c r="AW145" s="199"/>
      <c r="AX145" s="248"/>
      <c r="AY145" s="248"/>
      <c r="AZ145" s="248"/>
      <c r="BA145" s="248"/>
      <c r="BB145" s="248"/>
      <c r="BC145" s="248"/>
      <c r="BD145" s="248"/>
      <c r="BE145" s="248"/>
      <c r="BF145" s="248"/>
    </row>
    <row r="146" spans="7:58" x14ac:dyDescent="0.25">
      <c r="G146" s="156"/>
      <c r="H146" s="248"/>
      <c r="I146" s="248"/>
      <c r="J146" s="199"/>
      <c r="K146" s="248"/>
      <c r="L146" s="248"/>
      <c r="M146" s="248"/>
      <c r="N146" s="248"/>
      <c r="O146" s="248"/>
      <c r="P146" s="199"/>
      <c r="Q146" s="248"/>
      <c r="R146" s="248"/>
      <c r="S146" s="248"/>
      <c r="T146" s="248"/>
      <c r="U146" s="248"/>
      <c r="V146" s="199"/>
      <c r="W146" s="248"/>
      <c r="X146" s="248"/>
      <c r="Y146" s="248"/>
      <c r="Z146" s="248"/>
      <c r="AA146" s="248"/>
      <c r="AB146" s="199"/>
      <c r="AC146" s="248"/>
      <c r="AD146" s="248"/>
      <c r="AE146" s="248"/>
      <c r="AF146" s="248"/>
      <c r="AG146" s="248"/>
      <c r="AH146" s="248"/>
      <c r="AI146" s="248"/>
      <c r="AJ146" s="248"/>
      <c r="AK146" s="248"/>
      <c r="AL146" s="199"/>
      <c r="AM146" s="248"/>
      <c r="AN146" s="248"/>
      <c r="AO146" s="248"/>
      <c r="AP146" s="248"/>
      <c r="AQ146" s="199"/>
      <c r="AR146" s="248"/>
      <c r="AS146" s="248"/>
      <c r="AT146" s="248"/>
      <c r="AU146" s="248"/>
      <c r="AV146" s="248"/>
      <c r="AW146" s="199"/>
      <c r="AX146" s="248"/>
      <c r="AY146" s="248"/>
      <c r="AZ146" s="248"/>
      <c r="BA146" s="248"/>
      <c r="BB146" s="248"/>
      <c r="BC146" s="248"/>
      <c r="BD146" s="248"/>
      <c r="BE146" s="248"/>
      <c r="BF146" s="248"/>
    </row>
    <row r="147" spans="7:58" x14ac:dyDescent="0.25">
      <c r="G147" s="157"/>
      <c r="H147" s="248"/>
      <c r="I147" s="248"/>
      <c r="J147" s="199"/>
      <c r="K147" s="248"/>
      <c r="L147" s="248"/>
      <c r="M147" s="248"/>
      <c r="N147" s="248"/>
      <c r="O147" s="248"/>
      <c r="P147" s="199"/>
      <c r="Q147" s="248"/>
      <c r="R147" s="248"/>
      <c r="S147" s="248"/>
      <c r="T147" s="248"/>
      <c r="U147" s="248"/>
      <c r="V147" s="199"/>
      <c r="W147" s="248"/>
      <c r="X147" s="248"/>
      <c r="Y147" s="248"/>
      <c r="Z147" s="248"/>
      <c r="AA147" s="248"/>
      <c r="AB147" s="199"/>
      <c r="AC147" s="248"/>
      <c r="AD147" s="248"/>
      <c r="AE147" s="248"/>
      <c r="AF147" s="248"/>
      <c r="AG147" s="248"/>
      <c r="AH147" s="248"/>
      <c r="AI147" s="248"/>
      <c r="AJ147" s="248"/>
      <c r="AK147" s="248"/>
      <c r="AL147" s="199"/>
      <c r="AM147" s="248"/>
      <c r="AN147" s="248"/>
      <c r="AO147" s="248"/>
      <c r="AP147" s="248"/>
      <c r="AQ147" s="199"/>
      <c r="AR147" s="248"/>
      <c r="AS147" s="248"/>
      <c r="AT147" s="248"/>
      <c r="AU147" s="248"/>
      <c r="AV147" s="248"/>
      <c r="AW147" s="199"/>
      <c r="AX147" s="248"/>
      <c r="AY147" s="248"/>
      <c r="AZ147" s="248"/>
      <c r="BA147" s="248"/>
      <c r="BB147" s="248"/>
      <c r="BC147" s="248"/>
      <c r="BD147" s="248"/>
      <c r="BE147" s="248"/>
      <c r="BF147" s="248"/>
    </row>
    <row r="148" spans="7:58" x14ac:dyDescent="0.25">
      <c r="G148" s="157"/>
      <c r="H148" s="248"/>
      <c r="I148" s="248"/>
      <c r="J148" s="199"/>
      <c r="K148" s="248"/>
      <c r="L148" s="248"/>
      <c r="M148" s="248"/>
      <c r="N148" s="248"/>
      <c r="O148" s="248"/>
      <c r="P148" s="199"/>
      <c r="Q148" s="248"/>
      <c r="R148" s="248"/>
      <c r="S148" s="248"/>
      <c r="T148" s="248"/>
      <c r="U148" s="248"/>
      <c r="V148" s="199"/>
      <c r="W148" s="248"/>
      <c r="X148" s="248"/>
      <c r="Y148" s="248"/>
      <c r="Z148" s="248"/>
      <c r="AA148" s="248"/>
      <c r="AB148" s="199"/>
      <c r="AC148" s="248"/>
      <c r="AD148" s="248"/>
      <c r="AE148" s="248"/>
      <c r="AF148" s="248"/>
      <c r="AG148" s="248"/>
      <c r="AH148" s="248"/>
      <c r="AI148" s="248"/>
      <c r="AJ148" s="248"/>
      <c r="AK148" s="248"/>
      <c r="AL148" s="199"/>
      <c r="AM148" s="248"/>
      <c r="AN148" s="248"/>
      <c r="AO148" s="248"/>
      <c r="AP148" s="248"/>
      <c r="AQ148" s="199"/>
      <c r="AR148" s="248"/>
      <c r="AS148" s="248"/>
      <c r="AT148" s="248"/>
      <c r="AU148" s="248"/>
      <c r="AV148" s="248"/>
      <c r="AW148" s="199"/>
      <c r="AX148" s="248"/>
      <c r="AY148" s="248"/>
      <c r="AZ148" s="248"/>
      <c r="BA148" s="248"/>
      <c r="BB148" s="248"/>
      <c r="BC148" s="248"/>
      <c r="BD148" s="248"/>
      <c r="BE148" s="248"/>
      <c r="BF148" s="248"/>
    </row>
    <row r="149" spans="7:58" x14ac:dyDescent="0.25">
      <c r="G149" s="157"/>
      <c r="H149" s="248"/>
      <c r="I149" s="248"/>
      <c r="J149" s="199"/>
      <c r="K149" s="248"/>
      <c r="L149" s="248"/>
      <c r="M149" s="248"/>
      <c r="N149" s="248"/>
      <c r="O149" s="248"/>
      <c r="P149" s="199"/>
      <c r="Q149" s="248"/>
      <c r="R149" s="248"/>
      <c r="S149" s="248"/>
      <c r="T149" s="248"/>
      <c r="U149" s="248"/>
      <c r="V149" s="199"/>
      <c r="W149" s="248"/>
      <c r="X149" s="248"/>
      <c r="Y149" s="248"/>
      <c r="Z149" s="248"/>
      <c r="AA149" s="248"/>
      <c r="AB149" s="199"/>
      <c r="AC149" s="248"/>
      <c r="AD149" s="248"/>
      <c r="AE149" s="248"/>
      <c r="AF149" s="248"/>
      <c r="AG149" s="248"/>
      <c r="AH149" s="248"/>
      <c r="AI149" s="248"/>
      <c r="AJ149" s="248"/>
      <c r="AK149" s="248"/>
      <c r="AL149" s="199"/>
      <c r="AM149" s="248"/>
      <c r="AN149" s="248"/>
      <c r="AO149" s="248"/>
      <c r="AP149" s="248"/>
      <c r="AQ149" s="199"/>
      <c r="AR149" s="248"/>
      <c r="AS149" s="248"/>
      <c r="AT149" s="248"/>
      <c r="AU149" s="248"/>
      <c r="AV149" s="248"/>
      <c r="AW149" s="199"/>
      <c r="AX149" s="248"/>
      <c r="AY149" s="248"/>
      <c r="AZ149" s="248"/>
      <c r="BA149" s="248"/>
      <c r="BB149" s="248"/>
      <c r="BC149" s="248"/>
      <c r="BD149" s="248"/>
      <c r="BE149" s="248"/>
      <c r="BF149" s="248"/>
    </row>
    <row r="150" spans="7:58" x14ac:dyDescent="0.25">
      <c r="G150" s="157"/>
      <c r="H150" s="248"/>
      <c r="I150" s="248"/>
      <c r="J150" s="199"/>
      <c r="K150" s="248"/>
      <c r="L150" s="248"/>
      <c r="M150" s="248"/>
      <c r="N150" s="248"/>
      <c r="O150" s="248"/>
      <c r="P150" s="199"/>
      <c r="Q150" s="248"/>
      <c r="R150" s="248"/>
      <c r="S150" s="248"/>
      <c r="T150" s="248"/>
      <c r="U150" s="248"/>
      <c r="V150" s="199"/>
      <c r="W150" s="248"/>
      <c r="X150" s="248"/>
      <c r="Y150" s="248"/>
      <c r="Z150" s="248"/>
      <c r="AA150" s="248"/>
      <c r="AB150" s="199"/>
      <c r="AC150" s="248"/>
      <c r="AD150" s="248"/>
      <c r="AE150" s="248"/>
      <c r="AF150" s="248"/>
      <c r="AG150" s="248"/>
      <c r="AH150" s="248"/>
      <c r="AI150" s="248"/>
      <c r="AJ150" s="248"/>
      <c r="AK150" s="248"/>
      <c r="AL150" s="199"/>
      <c r="AM150" s="248"/>
      <c r="AN150" s="248"/>
      <c r="AO150" s="248"/>
      <c r="AP150" s="248"/>
      <c r="AQ150" s="199"/>
      <c r="AR150" s="248"/>
      <c r="AS150" s="248"/>
      <c r="AT150" s="248"/>
      <c r="AU150" s="248"/>
      <c r="AV150" s="248"/>
      <c r="AW150" s="199"/>
      <c r="AX150" s="248"/>
      <c r="AY150" s="248"/>
      <c r="AZ150" s="248"/>
      <c r="BA150" s="248"/>
      <c r="BB150" s="248"/>
      <c r="BC150" s="248"/>
      <c r="BD150" s="248"/>
      <c r="BE150" s="248"/>
      <c r="BF150" s="248"/>
    </row>
    <row r="151" spans="7:58" x14ac:dyDescent="0.25">
      <c r="G151" s="157"/>
      <c r="H151" s="248"/>
      <c r="I151" s="248"/>
      <c r="J151" s="199"/>
      <c r="K151" s="248"/>
      <c r="L151" s="248"/>
      <c r="M151" s="248"/>
      <c r="N151" s="248"/>
      <c r="O151" s="248"/>
      <c r="P151" s="199"/>
      <c r="Q151" s="248"/>
      <c r="R151" s="248"/>
      <c r="S151" s="248"/>
      <c r="T151" s="248"/>
      <c r="U151" s="248"/>
      <c r="V151" s="199"/>
      <c r="W151" s="248"/>
      <c r="X151" s="248"/>
      <c r="Y151" s="248"/>
      <c r="Z151" s="248"/>
      <c r="AA151" s="248"/>
      <c r="AB151" s="199"/>
      <c r="AC151" s="248"/>
      <c r="AD151" s="248"/>
      <c r="AE151" s="248"/>
      <c r="AF151" s="248"/>
      <c r="AG151" s="248"/>
      <c r="AH151" s="248"/>
      <c r="AI151" s="248"/>
      <c r="AJ151" s="248"/>
      <c r="AK151" s="248"/>
      <c r="AL151" s="199"/>
      <c r="AM151" s="248"/>
      <c r="AN151" s="248"/>
      <c r="AO151" s="248"/>
      <c r="AP151" s="248"/>
      <c r="AQ151" s="199"/>
      <c r="AR151" s="248"/>
      <c r="AS151" s="248"/>
      <c r="AT151" s="248"/>
      <c r="AU151" s="248"/>
      <c r="AV151" s="248"/>
      <c r="AW151" s="199"/>
      <c r="AX151" s="248"/>
      <c r="AY151" s="248"/>
      <c r="AZ151" s="248"/>
      <c r="BA151" s="248"/>
      <c r="BB151" s="248"/>
      <c r="BC151" s="248"/>
      <c r="BD151" s="248"/>
      <c r="BE151" s="248"/>
      <c r="BF151" s="248"/>
    </row>
    <row r="152" spans="7:58" x14ac:dyDescent="0.25">
      <c r="G152" s="156"/>
      <c r="H152" s="248"/>
      <c r="I152" s="248"/>
      <c r="J152" s="199"/>
      <c r="K152" s="248"/>
      <c r="L152" s="248"/>
      <c r="M152" s="248"/>
      <c r="N152" s="248"/>
      <c r="O152" s="248"/>
      <c r="P152" s="199"/>
      <c r="Q152" s="248"/>
      <c r="R152" s="248"/>
      <c r="S152" s="248"/>
      <c r="T152" s="248"/>
      <c r="U152" s="248"/>
      <c r="V152" s="199"/>
      <c r="W152" s="248"/>
      <c r="X152" s="248"/>
      <c r="Y152" s="248"/>
      <c r="Z152" s="248"/>
      <c r="AA152" s="248"/>
      <c r="AB152" s="199"/>
      <c r="AC152" s="248"/>
      <c r="AD152" s="248"/>
      <c r="AE152" s="248"/>
      <c r="AF152" s="248"/>
      <c r="AG152" s="248"/>
      <c r="AH152" s="248"/>
      <c r="AI152" s="248"/>
      <c r="AJ152" s="248"/>
      <c r="AK152" s="248"/>
      <c r="AL152" s="199"/>
      <c r="AM152" s="248"/>
      <c r="AN152" s="248"/>
      <c r="AO152" s="248"/>
      <c r="AP152" s="248"/>
      <c r="AQ152" s="199"/>
      <c r="AR152" s="248"/>
      <c r="AS152" s="248"/>
      <c r="AT152" s="248"/>
      <c r="AU152" s="248"/>
      <c r="AV152" s="248"/>
      <c r="AW152" s="199"/>
      <c r="AX152" s="248"/>
      <c r="AY152" s="248"/>
      <c r="AZ152" s="248"/>
      <c r="BA152" s="248"/>
      <c r="BB152" s="248"/>
      <c r="BC152" s="248"/>
      <c r="BD152" s="248"/>
      <c r="BE152" s="248"/>
      <c r="BF152" s="248"/>
    </row>
    <row r="153" spans="7:58" x14ac:dyDescent="0.25">
      <c r="G153" s="156"/>
      <c r="H153" s="248"/>
      <c r="I153" s="248"/>
      <c r="J153" s="199"/>
      <c r="K153" s="248"/>
      <c r="L153" s="248"/>
      <c r="M153" s="248"/>
      <c r="N153" s="248"/>
      <c r="O153" s="248"/>
      <c r="P153" s="199"/>
      <c r="Q153" s="248"/>
      <c r="R153" s="248"/>
      <c r="S153" s="248"/>
      <c r="T153" s="248"/>
      <c r="U153" s="248"/>
      <c r="V153" s="199"/>
      <c r="W153" s="248"/>
      <c r="X153" s="248"/>
      <c r="Y153" s="248"/>
      <c r="Z153" s="248"/>
      <c r="AA153" s="248"/>
      <c r="AB153" s="199"/>
      <c r="AC153" s="248"/>
      <c r="AD153" s="248"/>
      <c r="AE153" s="248"/>
      <c r="AF153" s="248"/>
      <c r="AG153" s="248"/>
      <c r="AH153" s="248"/>
      <c r="AI153" s="248"/>
      <c r="AJ153" s="248"/>
      <c r="AK153" s="248"/>
      <c r="AL153" s="199"/>
      <c r="AM153" s="248"/>
      <c r="AN153" s="248"/>
      <c r="AO153" s="248"/>
      <c r="AP153" s="248"/>
      <c r="AQ153" s="199"/>
      <c r="AR153" s="248"/>
      <c r="AS153" s="248"/>
      <c r="AT153" s="248"/>
      <c r="AU153" s="248"/>
      <c r="AV153" s="248"/>
      <c r="AW153" s="199"/>
      <c r="AX153" s="248"/>
      <c r="AY153" s="248"/>
      <c r="AZ153" s="248"/>
      <c r="BA153" s="248"/>
      <c r="BB153" s="248"/>
      <c r="BC153" s="248"/>
      <c r="BD153" s="248"/>
      <c r="BE153" s="248"/>
      <c r="BF153" s="248"/>
    </row>
    <row r="154" spans="7:58" x14ac:dyDescent="0.25">
      <c r="G154" s="156"/>
      <c r="H154" s="248"/>
      <c r="I154" s="248"/>
      <c r="J154" s="199"/>
      <c r="K154" s="248"/>
      <c r="L154" s="248"/>
      <c r="M154" s="248"/>
      <c r="N154" s="248"/>
      <c r="O154" s="248"/>
      <c r="P154" s="199"/>
      <c r="Q154" s="248"/>
      <c r="R154" s="248"/>
      <c r="S154" s="248"/>
      <c r="T154" s="248"/>
      <c r="U154" s="248"/>
      <c r="V154" s="199"/>
      <c r="W154" s="248"/>
      <c r="X154" s="248"/>
      <c r="Y154" s="248"/>
      <c r="Z154" s="248"/>
      <c r="AA154" s="248"/>
      <c r="AB154" s="199"/>
      <c r="AC154" s="248"/>
      <c r="AD154" s="248"/>
      <c r="AE154" s="248"/>
      <c r="AF154" s="248"/>
      <c r="AG154" s="248"/>
      <c r="AH154" s="248"/>
      <c r="AI154" s="248"/>
      <c r="AJ154" s="248"/>
      <c r="AK154" s="248"/>
      <c r="AL154" s="199"/>
      <c r="AM154" s="248"/>
      <c r="AN154" s="248"/>
      <c r="AO154" s="248"/>
      <c r="AP154" s="248"/>
      <c r="AQ154" s="199"/>
      <c r="AR154" s="248"/>
      <c r="AS154" s="248"/>
      <c r="AT154" s="248"/>
      <c r="AU154" s="248"/>
      <c r="AV154" s="248"/>
      <c r="AW154" s="199"/>
      <c r="AX154" s="248"/>
      <c r="AY154" s="248"/>
      <c r="AZ154" s="248"/>
      <c r="BA154" s="248"/>
      <c r="BB154" s="248"/>
      <c r="BC154" s="248"/>
      <c r="BD154" s="248"/>
      <c r="BE154" s="248"/>
      <c r="BF154" s="248"/>
    </row>
    <row r="155" spans="7:58" x14ac:dyDescent="0.25">
      <c r="G155" s="156"/>
      <c r="H155" s="248"/>
      <c r="I155" s="248"/>
      <c r="J155" s="199"/>
      <c r="K155" s="248"/>
      <c r="L155" s="248"/>
      <c r="M155" s="248"/>
      <c r="N155" s="248"/>
      <c r="O155" s="248"/>
      <c r="P155" s="199"/>
      <c r="Q155" s="248"/>
      <c r="R155" s="248"/>
      <c r="S155" s="248"/>
      <c r="T155" s="248"/>
      <c r="U155" s="248"/>
      <c r="V155" s="199"/>
      <c r="W155" s="248"/>
      <c r="X155" s="248"/>
      <c r="Y155" s="248"/>
      <c r="Z155" s="248"/>
      <c r="AA155" s="248"/>
      <c r="AB155" s="199"/>
      <c r="AC155" s="248"/>
      <c r="AD155" s="248"/>
      <c r="AE155" s="248"/>
      <c r="AF155" s="248"/>
      <c r="AG155" s="248"/>
      <c r="AH155" s="248"/>
      <c r="AI155" s="248"/>
      <c r="AJ155" s="248"/>
      <c r="AK155" s="248"/>
      <c r="AL155" s="199"/>
      <c r="AM155" s="248"/>
      <c r="AN155" s="248"/>
      <c r="AO155" s="248"/>
      <c r="AP155" s="248"/>
      <c r="AQ155" s="199"/>
      <c r="AR155" s="248"/>
      <c r="AS155" s="248"/>
      <c r="AT155" s="248"/>
      <c r="AU155" s="248"/>
      <c r="AV155" s="248"/>
      <c r="AW155" s="199"/>
      <c r="AX155" s="248"/>
      <c r="AY155" s="248"/>
      <c r="AZ155" s="248"/>
      <c r="BA155" s="248"/>
      <c r="BB155" s="248"/>
      <c r="BC155" s="248"/>
      <c r="BD155" s="248"/>
      <c r="BE155" s="248"/>
      <c r="BF155" s="248"/>
    </row>
    <row r="156" spans="7:58" x14ac:dyDescent="0.25">
      <c r="G156" s="156"/>
      <c r="H156" s="248"/>
      <c r="I156" s="248"/>
      <c r="J156" s="199"/>
      <c r="K156" s="248"/>
      <c r="L156" s="248"/>
      <c r="M156" s="248"/>
      <c r="N156" s="248"/>
      <c r="O156" s="248"/>
      <c r="P156" s="199"/>
      <c r="Q156" s="248"/>
      <c r="R156" s="248"/>
      <c r="S156" s="248"/>
      <c r="T156" s="248"/>
      <c r="U156" s="248"/>
      <c r="V156" s="199"/>
      <c r="W156" s="248"/>
      <c r="X156" s="248"/>
      <c r="Y156" s="248"/>
      <c r="Z156" s="248"/>
      <c r="AA156" s="248"/>
      <c r="AB156" s="199"/>
      <c r="AC156" s="248"/>
      <c r="AD156" s="248"/>
      <c r="AE156" s="248"/>
      <c r="AF156" s="248"/>
      <c r="AG156" s="248"/>
      <c r="AH156" s="248"/>
      <c r="AI156" s="248"/>
      <c r="AJ156" s="248"/>
      <c r="AK156" s="248"/>
      <c r="AL156" s="199"/>
      <c r="AM156" s="248"/>
      <c r="AN156" s="248"/>
      <c r="AO156" s="248"/>
      <c r="AP156" s="248"/>
      <c r="AQ156" s="199"/>
      <c r="AR156" s="248"/>
      <c r="AS156" s="248"/>
      <c r="AT156" s="248"/>
      <c r="AU156" s="248"/>
      <c r="AV156" s="248"/>
      <c r="AW156" s="199"/>
      <c r="AX156" s="248"/>
      <c r="AY156" s="248"/>
      <c r="AZ156" s="248"/>
      <c r="BA156" s="248"/>
      <c r="BB156" s="248"/>
      <c r="BC156" s="248"/>
      <c r="BD156" s="248"/>
      <c r="BE156" s="248"/>
      <c r="BF156" s="248"/>
    </row>
    <row r="157" spans="7:58" x14ac:dyDescent="0.25">
      <c r="G157" s="156"/>
      <c r="H157" s="248"/>
      <c r="I157" s="248"/>
      <c r="J157" s="199"/>
      <c r="K157" s="248"/>
      <c r="L157" s="248"/>
      <c r="M157" s="248"/>
      <c r="N157" s="248"/>
      <c r="O157" s="248"/>
      <c r="P157" s="199"/>
      <c r="Q157" s="248"/>
      <c r="R157" s="248"/>
      <c r="S157" s="248"/>
      <c r="T157" s="248"/>
      <c r="U157" s="248"/>
      <c r="V157" s="199"/>
      <c r="W157" s="248"/>
      <c r="X157" s="248"/>
      <c r="Y157" s="248"/>
      <c r="Z157" s="248"/>
      <c r="AA157" s="248"/>
      <c r="AB157" s="199"/>
      <c r="AC157" s="248"/>
      <c r="AD157" s="248"/>
      <c r="AE157" s="248"/>
      <c r="AF157" s="248"/>
      <c r="AG157" s="248"/>
      <c r="AH157" s="248"/>
      <c r="AI157" s="248"/>
      <c r="AJ157" s="248"/>
      <c r="AK157" s="248"/>
      <c r="AL157" s="199"/>
      <c r="AM157" s="248"/>
      <c r="AN157" s="248"/>
      <c r="AO157" s="248"/>
      <c r="AP157" s="248"/>
      <c r="AQ157" s="199"/>
      <c r="AR157" s="248"/>
      <c r="AS157" s="248"/>
      <c r="AT157" s="248"/>
      <c r="AU157" s="248"/>
      <c r="AV157" s="248"/>
      <c r="AW157" s="199"/>
      <c r="AX157" s="248"/>
      <c r="AY157" s="248"/>
      <c r="AZ157" s="248"/>
      <c r="BA157" s="248"/>
      <c r="BB157" s="248"/>
      <c r="BC157" s="248"/>
      <c r="BD157" s="248"/>
      <c r="BE157" s="248"/>
      <c r="BF157" s="248"/>
    </row>
    <row r="158" spans="7:58" x14ac:dyDescent="0.25">
      <c r="G158" s="156"/>
      <c r="H158" s="248"/>
      <c r="I158" s="248"/>
      <c r="J158" s="199"/>
      <c r="K158" s="248"/>
      <c r="L158" s="248"/>
      <c r="M158" s="248"/>
      <c r="N158" s="248"/>
      <c r="O158" s="248"/>
      <c r="P158" s="199"/>
      <c r="Q158" s="248"/>
      <c r="R158" s="248"/>
      <c r="S158" s="248"/>
      <c r="T158" s="248"/>
      <c r="U158" s="248"/>
      <c r="V158" s="199"/>
      <c r="W158" s="248"/>
      <c r="X158" s="248"/>
      <c r="Y158" s="248"/>
      <c r="Z158" s="248"/>
      <c r="AA158" s="248"/>
      <c r="AB158" s="199"/>
      <c r="AC158" s="248"/>
      <c r="AD158" s="248"/>
      <c r="AE158" s="248"/>
      <c r="AF158" s="248"/>
      <c r="AG158" s="248"/>
      <c r="AH158" s="248"/>
      <c r="AI158" s="248"/>
      <c r="AJ158" s="248"/>
      <c r="AK158" s="248"/>
      <c r="AL158" s="199"/>
      <c r="AM158" s="248"/>
      <c r="AN158" s="248"/>
      <c r="AO158" s="248"/>
      <c r="AP158" s="248"/>
      <c r="AQ158" s="199"/>
      <c r="AR158" s="248"/>
      <c r="AS158" s="248"/>
      <c r="AT158" s="248"/>
      <c r="AU158" s="248"/>
      <c r="AV158" s="248"/>
      <c r="AW158" s="199"/>
      <c r="AX158" s="248"/>
      <c r="AY158" s="248"/>
      <c r="AZ158" s="248"/>
      <c r="BA158" s="248"/>
      <c r="BB158" s="248"/>
      <c r="BC158" s="248"/>
      <c r="BD158" s="248"/>
      <c r="BE158" s="248"/>
      <c r="BF158" s="248"/>
    </row>
    <row r="159" spans="7:58" x14ac:dyDescent="0.25">
      <c r="G159" s="156"/>
      <c r="H159" s="248"/>
      <c r="I159" s="248"/>
      <c r="J159" s="199"/>
      <c r="K159" s="248"/>
      <c r="L159" s="248"/>
      <c r="M159" s="248"/>
      <c r="N159" s="248"/>
      <c r="O159" s="248"/>
      <c r="P159" s="199"/>
      <c r="Q159" s="248"/>
      <c r="R159" s="248"/>
      <c r="S159" s="248"/>
      <c r="T159" s="248"/>
      <c r="U159" s="248"/>
      <c r="V159" s="199"/>
      <c r="W159" s="248"/>
      <c r="X159" s="248"/>
      <c r="Y159" s="248"/>
      <c r="Z159" s="248"/>
      <c r="AA159" s="248"/>
      <c r="AB159" s="199"/>
      <c r="AC159" s="248"/>
      <c r="AD159" s="248"/>
      <c r="AE159" s="248"/>
      <c r="AF159" s="248"/>
      <c r="AG159" s="248"/>
      <c r="AH159" s="248"/>
      <c r="AI159" s="248"/>
      <c r="AJ159" s="248"/>
      <c r="AK159" s="248"/>
      <c r="AL159" s="199"/>
      <c r="AM159" s="248"/>
      <c r="AN159" s="248"/>
      <c r="AO159" s="248"/>
      <c r="AP159" s="248"/>
      <c r="AQ159" s="199"/>
      <c r="AR159" s="248"/>
      <c r="AS159" s="248"/>
      <c r="AT159" s="248"/>
      <c r="AU159" s="248"/>
      <c r="AV159" s="248"/>
      <c r="AW159" s="199"/>
      <c r="AX159" s="248"/>
      <c r="AY159" s="248"/>
      <c r="AZ159" s="248"/>
      <c r="BA159" s="248"/>
      <c r="BB159" s="248"/>
      <c r="BC159" s="248"/>
      <c r="BD159" s="248"/>
      <c r="BE159" s="248"/>
      <c r="BF159" s="248"/>
    </row>
    <row r="160" spans="7:58" x14ac:dyDescent="0.25">
      <c r="G160" s="157"/>
      <c r="H160" s="248"/>
      <c r="I160" s="248"/>
      <c r="J160" s="199"/>
      <c r="K160" s="248"/>
      <c r="L160" s="248"/>
      <c r="M160" s="248"/>
      <c r="N160" s="248"/>
      <c r="O160" s="248"/>
      <c r="P160" s="199"/>
      <c r="Q160" s="248"/>
      <c r="R160" s="248"/>
      <c r="S160" s="248"/>
      <c r="T160" s="248"/>
      <c r="U160" s="248"/>
      <c r="V160" s="199"/>
      <c r="W160" s="248"/>
      <c r="X160" s="248"/>
      <c r="Y160" s="248"/>
      <c r="Z160" s="248"/>
      <c r="AA160" s="248"/>
      <c r="AB160" s="199"/>
      <c r="AC160" s="248"/>
      <c r="AD160" s="248"/>
      <c r="AE160" s="248"/>
      <c r="AF160" s="248"/>
      <c r="AG160" s="248"/>
      <c r="AH160" s="248"/>
      <c r="AI160" s="248"/>
      <c r="AJ160" s="248"/>
      <c r="AK160" s="248"/>
      <c r="AL160" s="199"/>
      <c r="AM160" s="248"/>
      <c r="AN160" s="248"/>
      <c r="AO160" s="248"/>
      <c r="AP160" s="248"/>
      <c r="AQ160" s="199"/>
      <c r="AR160" s="248"/>
      <c r="AS160" s="248"/>
      <c r="AT160" s="248"/>
      <c r="AU160" s="248"/>
      <c r="AV160" s="248"/>
      <c r="AW160" s="199"/>
      <c r="AX160" s="248"/>
      <c r="AY160" s="248"/>
      <c r="AZ160" s="248"/>
      <c r="BA160" s="248"/>
      <c r="BB160" s="248"/>
      <c r="BC160" s="248"/>
      <c r="BD160" s="248"/>
      <c r="BE160" s="248"/>
      <c r="BF160" s="248"/>
    </row>
    <row r="161" spans="7:58" x14ac:dyDescent="0.25">
      <c r="G161" s="156"/>
      <c r="H161" s="248"/>
      <c r="I161" s="248"/>
      <c r="J161" s="199"/>
      <c r="K161" s="248"/>
      <c r="L161" s="248"/>
      <c r="M161" s="248"/>
      <c r="N161" s="248"/>
      <c r="O161" s="248"/>
      <c r="P161" s="199"/>
      <c r="Q161" s="248"/>
      <c r="R161" s="248"/>
      <c r="S161" s="248"/>
      <c r="T161" s="248"/>
      <c r="U161" s="248"/>
      <c r="V161" s="199"/>
      <c r="W161" s="248"/>
      <c r="X161" s="248"/>
      <c r="Y161" s="248"/>
      <c r="Z161" s="248"/>
      <c r="AA161" s="248"/>
      <c r="AB161" s="199"/>
      <c r="AC161" s="248"/>
      <c r="AD161" s="248"/>
      <c r="AE161" s="248"/>
      <c r="AF161" s="248"/>
      <c r="AG161" s="248"/>
      <c r="AH161" s="248"/>
      <c r="AI161" s="248"/>
      <c r="AJ161" s="248"/>
      <c r="AK161" s="248"/>
      <c r="AL161" s="199"/>
      <c r="AM161" s="248"/>
      <c r="AN161" s="248"/>
      <c r="AO161" s="248"/>
      <c r="AP161" s="248"/>
      <c r="AQ161" s="199"/>
      <c r="AR161" s="248"/>
      <c r="AS161" s="248"/>
      <c r="AT161" s="248"/>
      <c r="AU161" s="248"/>
      <c r="AV161" s="248"/>
      <c r="AW161" s="199"/>
      <c r="AX161" s="248"/>
      <c r="AY161" s="248"/>
      <c r="AZ161" s="248"/>
      <c r="BA161" s="248"/>
      <c r="BB161" s="248"/>
      <c r="BC161" s="248"/>
      <c r="BD161" s="248"/>
      <c r="BE161" s="248"/>
      <c r="BF161" s="248"/>
    </row>
    <row r="162" spans="7:58" x14ac:dyDescent="0.25">
      <c r="G162" s="156"/>
      <c r="H162" s="248"/>
      <c r="I162" s="248"/>
      <c r="J162" s="199"/>
      <c r="K162" s="248"/>
      <c r="L162" s="248"/>
      <c r="M162" s="248"/>
      <c r="N162" s="248"/>
      <c r="O162" s="248"/>
      <c r="P162" s="199"/>
      <c r="Q162" s="248"/>
      <c r="R162" s="248"/>
      <c r="S162" s="248"/>
      <c r="T162" s="248"/>
      <c r="U162" s="248"/>
      <c r="V162" s="199"/>
      <c r="W162" s="248"/>
      <c r="X162" s="248"/>
      <c r="Y162" s="248"/>
      <c r="Z162" s="248"/>
      <c r="AA162" s="248"/>
      <c r="AB162" s="199"/>
      <c r="AC162" s="248"/>
      <c r="AD162" s="248"/>
      <c r="AE162" s="248"/>
      <c r="AF162" s="248"/>
      <c r="AG162" s="248"/>
      <c r="AH162" s="248"/>
      <c r="AI162" s="248"/>
      <c r="AJ162" s="248"/>
      <c r="AK162" s="248"/>
      <c r="AL162" s="199"/>
      <c r="AM162" s="248"/>
      <c r="AN162" s="248"/>
      <c r="AO162" s="248"/>
      <c r="AP162" s="248"/>
      <c r="AQ162" s="199"/>
      <c r="AR162" s="248"/>
      <c r="AS162" s="248"/>
      <c r="AT162" s="248"/>
      <c r="AU162" s="248"/>
      <c r="AV162" s="248"/>
      <c r="AW162" s="199"/>
      <c r="AX162" s="248"/>
      <c r="AY162" s="248"/>
      <c r="AZ162" s="248"/>
      <c r="BA162" s="248"/>
      <c r="BB162" s="248"/>
      <c r="BC162" s="248"/>
      <c r="BD162" s="248"/>
      <c r="BE162" s="248"/>
      <c r="BF162" s="248"/>
    </row>
    <row r="163" spans="7:58" x14ac:dyDescent="0.25">
      <c r="G163" s="156"/>
      <c r="H163" s="248"/>
      <c r="I163" s="248"/>
      <c r="J163" s="199"/>
      <c r="K163" s="248"/>
      <c r="L163" s="248"/>
      <c r="M163" s="248"/>
      <c r="N163" s="248"/>
      <c r="O163" s="248"/>
      <c r="P163" s="199"/>
      <c r="Q163" s="248"/>
      <c r="R163" s="248"/>
      <c r="S163" s="248"/>
      <c r="T163" s="248"/>
      <c r="U163" s="248"/>
      <c r="V163" s="199"/>
      <c r="W163" s="248"/>
      <c r="X163" s="248"/>
      <c r="Y163" s="248"/>
      <c r="Z163" s="248"/>
      <c r="AA163" s="248"/>
      <c r="AB163" s="199"/>
      <c r="AC163" s="248"/>
      <c r="AD163" s="248"/>
      <c r="AE163" s="248"/>
      <c r="AF163" s="248"/>
      <c r="AG163" s="248"/>
      <c r="AH163" s="248"/>
      <c r="AI163" s="248"/>
      <c r="AJ163" s="248"/>
      <c r="AK163" s="248"/>
      <c r="AL163" s="199"/>
      <c r="AM163" s="248"/>
      <c r="AN163" s="248"/>
      <c r="AO163" s="248"/>
      <c r="AP163" s="248"/>
      <c r="AQ163" s="199"/>
      <c r="AR163" s="248"/>
      <c r="AS163" s="248"/>
      <c r="AT163" s="248"/>
      <c r="AU163" s="248"/>
      <c r="AV163" s="248"/>
      <c r="AW163" s="199"/>
      <c r="AX163" s="248"/>
      <c r="AY163" s="248"/>
      <c r="AZ163" s="248"/>
      <c r="BA163" s="248"/>
      <c r="BB163" s="248"/>
      <c r="BC163" s="248"/>
      <c r="BD163" s="248"/>
      <c r="BE163" s="248"/>
      <c r="BF163" s="248"/>
    </row>
    <row r="164" spans="7:58" x14ac:dyDescent="0.25">
      <c r="G164" s="157"/>
      <c r="H164" s="248"/>
      <c r="I164" s="248"/>
      <c r="J164" s="199"/>
      <c r="K164" s="248"/>
      <c r="L164" s="248"/>
      <c r="M164" s="248"/>
      <c r="N164" s="248"/>
      <c r="O164" s="248"/>
      <c r="P164" s="199"/>
      <c r="Q164" s="248"/>
      <c r="R164" s="248"/>
      <c r="S164" s="248"/>
      <c r="T164" s="248"/>
      <c r="U164" s="248"/>
      <c r="V164" s="199"/>
      <c r="W164" s="248"/>
      <c r="X164" s="248"/>
      <c r="Y164" s="248"/>
      <c r="Z164" s="248"/>
      <c r="AA164" s="248"/>
      <c r="AB164" s="199"/>
      <c r="AC164" s="248"/>
      <c r="AD164" s="248"/>
      <c r="AE164" s="248"/>
      <c r="AF164" s="248"/>
      <c r="AG164" s="248"/>
      <c r="AH164" s="248"/>
      <c r="AI164" s="248"/>
      <c r="AJ164" s="248"/>
      <c r="AK164" s="248"/>
      <c r="AL164" s="199"/>
      <c r="AM164" s="248"/>
      <c r="AN164" s="248"/>
      <c r="AO164" s="248"/>
      <c r="AP164" s="248"/>
      <c r="AQ164" s="199"/>
      <c r="AR164" s="248"/>
      <c r="AS164" s="248"/>
      <c r="AT164" s="248"/>
      <c r="AU164" s="248"/>
      <c r="AV164" s="248"/>
      <c r="AW164" s="199"/>
      <c r="AX164" s="248"/>
      <c r="AY164" s="248"/>
      <c r="AZ164" s="248"/>
      <c r="BA164" s="248"/>
      <c r="BB164" s="248"/>
      <c r="BC164" s="248"/>
      <c r="BD164" s="248"/>
      <c r="BE164" s="248"/>
      <c r="BF164" s="248"/>
    </row>
    <row r="165" spans="7:58" x14ac:dyDescent="0.25">
      <c r="G165" s="156"/>
      <c r="H165" s="248"/>
      <c r="I165" s="248"/>
      <c r="J165" s="199"/>
      <c r="K165" s="248"/>
      <c r="L165" s="248"/>
      <c r="M165" s="248"/>
      <c r="N165" s="248"/>
      <c r="O165" s="248"/>
      <c r="P165" s="199"/>
      <c r="Q165" s="248"/>
      <c r="R165" s="248"/>
      <c r="S165" s="248"/>
      <c r="T165" s="248"/>
      <c r="U165" s="248"/>
      <c r="V165" s="199"/>
      <c r="W165" s="248"/>
      <c r="X165" s="248"/>
      <c r="Y165" s="248"/>
      <c r="Z165" s="248"/>
      <c r="AA165" s="248"/>
      <c r="AB165" s="199"/>
      <c r="AC165" s="248"/>
      <c r="AD165" s="248"/>
      <c r="AE165" s="248"/>
      <c r="AF165" s="248"/>
      <c r="AG165" s="248"/>
      <c r="AH165" s="248"/>
      <c r="AI165" s="248"/>
      <c r="AJ165" s="248"/>
      <c r="AK165" s="248"/>
      <c r="AL165" s="199"/>
      <c r="AM165" s="248"/>
      <c r="AN165" s="248"/>
      <c r="AO165" s="248"/>
      <c r="AP165" s="248"/>
      <c r="AQ165" s="199"/>
      <c r="AR165" s="248"/>
      <c r="AS165" s="248"/>
      <c r="AT165" s="248"/>
      <c r="AU165" s="248"/>
      <c r="AV165" s="248"/>
      <c r="AW165" s="199"/>
      <c r="AX165" s="248"/>
      <c r="AY165" s="248"/>
      <c r="AZ165" s="248"/>
      <c r="BA165" s="248"/>
      <c r="BB165" s="248"/>
      <c r="BC165" s="248"/>
      <c r="BD165" s="248"/>
      <c r="BE165" s="248"/>
      <c r="BF165" s="248"/>
    </row>
    <row r="166" spans="7:58" x14ac:dyDescent="0.25">
      <c r="G166" s="157"/>
      <c r="H166" s="248"/>
      <c r="I166" s="248"/>
      <c r="J166" s="199"/>
      <c r="K166" s="248"/>
      <c r="L166" s="248"/>
      <c r="M166" s="248"/>
      <c r="N166" s="248"/>
      <c r="O166" s="248"/>
      <c r="P166" s="199"/>
      <c r="Q166" s="248"/>
      <c r="R166" s="248"/>
      <c r="S166" s="248"/>
      <c r="T166" s="248"/>
      <c r="U166" s="248"/>
      <c r="V166" s="199"/>
      <c r="W166" s="248"/>
      <c r="X166" s="248"/>
      <c r="Y166" s="248"/>
      <c r="Z166" s="248"/>
      <c r="AA166" s="248"/>
      <c r="AB166" s="199"/>
      <c r="AC166" s="248"/>
      <c r="AD166" s="248"/>
      <c r="AE166" s="248"/>
      <c r="AF166" s="248"/>
      <c r="AG166" s="248"/>
      <c r="AH166" s="248"/>
      <c r="AI166" s="248"/>
      <c r="AJ166" s="248"/>
      <c r="AK166" s="248"/>
      <c r="AL166" s="199"/>
      <c r="AM166" s="248"/>
      <c r="AN166" s="248"/>
      <c r="AO166" s="248"/>
      <c r="AP166" s="248"/>
      <c r="AQ166" s="199"/>
      <c r="AR166" s="248"/>
      <c r="AS166" s="248"/>
      <c r="AT166" s="248"/>
      <c r="AU166" s="248"/>
      <c r="AV166" s="248"/>
      <c r="AW166" s="199"/>
      <c r="AX166" s="248"/>
      <c r="AY166" s="248"/>
      <c r="AZ166" s="248"/>
      <c r="BA166" s="248"/>
      <c r="BB166" s="248"/>
      <c r="BC166" s="248"/>
      <c r="BD166" s="248"/>
      <c r="BE166" s="248"/>
      <c r="BF166" s="248"/>
    </row>
    <row r="167" spans="7:58" x14ac:dyDescent="0.25">
      <c r="G167" s="157"/>
      <c r="H167" s="248"/>
      <c r="I167" s="248"/>
      <c r="J167" s="199"/>
      <c r="K167" s="248"/>
      <c r="L167" s="248"/>
      <c r="M167" s="248"/>
      <c r="N167" s="248"/>
      <c r="O167" s="248"/>
      <c r="P167" s="199"/>
      <c r="Q167" s="248"/>
      <c r="R167" s="248"/>
      <c r="S167" s="248"/>
      <c r="T167" s="248"/>
      <c r="U167" s="248"/>
      <c r="V167" s="199"/>
      <c r="W167" s="248"/>
      <c r="X167" s="248"/>
      <c r="Y167" s="248"/>
      <c r="Z167" s="248"/>
      <c r="AA167" s="248"/>
      <c r="AB167" s="199"/>
      <c r="AC167" s="248"/>
      <c r="AD167" s="248"/>
      <c r="AE167" s="248"/>
      <c r="AF167" s="248"/>
      <c r="AG167" s="248"/>
      <c r="AH167" s="248"/>
      <c r="AI167" s="248"/>
      <c r="AJ167" s="248"/>
      <c r="AK167" s="248"/>
      <c r="AL167" s="199"/>
      <c r="AM167" s="248"/>
      <c r="AN167" s="248"/>
      <c r="AO167" s="248"/>
      <c r="AP167" s="248"/>
      <c r="AQ167" s="199"/>
      <c r="AR167" s="248"/>
      <c r="AS167" s="248"/>
      <c r="AT167" s="248"/>
      <c r="AU167" s="248"/>
      <c r="AV167" s="248"/>
      <c r="AW167" s="199"/>
      <c r="AX167" s="248"/>
      <c r="AY167" s="248"/>
      <c r="AZ167" s="248"/>
      <c r="BA167" s="248"/>
      <c r="BB167" s="248"/>
      <c r="BC167" s="248"/>
      <c r="BD167" s="248"/>
      <c r="BE167" s="248"/>
      <c r="BF167" s="248"/>
    </row>
    <row r="168" spans="7:58" x14ac:dyDescent="0.25">
      <c r="G168" s="157"/>
      <c r="H168" s="248"/>
      <c r="I168" s="248"/>
      <c r="J168" s="199"/>
      <c r="K168" s="248"/>
      <c r="L168" s="248"/>
      <c r="M168" s="248"/>
      <c r="N168" s="248"/>
      <c r="O168" s="248"/>
      <c r="P168" s="199"/>
      <c r="Q168" s="248"/>
      <c r="R168" s="248"/>
      <c r="S168" s="248"/>
      <c r="T168" s="248"/>
      <c r="U168" s="248"/>
      <c r="V168" s="199"/>
      <c r="W168" s="248"/>
      <c r="X168" s="248"/>
      <c r="Y168" s="248"/>
      <c r="Z168" s="248"/>
      <c r="AA168" s="248"/>
      <c r="AB168" s="199"/>
      <c r="AC168" s="248"/>
      <c r="AD168" s="248"/>
      <c r="AE168" s="248"/>
      <c r="AF168" s="248"/>
      <c r="AG168" s="248"/>
      <c r="AH168" s="248"/>
      <c r="AI168" s="248"/>
      <c r="AJ168" s="248"/>
      <c r="AK168" s="248"/>
      <c r="AL168" s="199"/>
      <c r="AM168" s="248"/>
      <c r="AN168" s="248"/>
      <c r="AO168" s="248"/>
      <c r="AP168" s="248"/>
      <c r="AQ168" s="199"/>
      <c r="AR168" s="248"/>
      <c r="AS168" s="248"/>
      <c r="AT168" s="248"/>
      <c r="AU168" s="248"/>
      <c r="AV168" s="248"/>
      <c r="AW168" s="199"/>
      <c r="AX168" s="248"/>
      <c r="AY168" s="248"/>
      <c r="AZ168" s="248"/>
      <c r="BA168" s="248"/>
      <c r="BB168" s="248"/>
      <c r="BC168" s="248"/>
      <c r="BD168" s="248"/>
      <c r="BE168" s="248"/>
      <c r="BF168" s="248"/>
    </row>
    <row r="169" spans="7:58" x14ac:dyDescent="0.25">
      <c r="G169" s="156"/>
      <c r="H169" s="248"/>
      <c r="I169" s="248"/>
      <c r="J169" s="199"/>
      <c r="K169" s="248"/>
      <c r="L169" s="248"/>
      <c r="M169" s="248"/>
      <c r="N169" s="248"/>
      <c r="O169" s="248"/>
      <c r="P169" s="199"/>
      <c r="Q169" s="248"/>
      <c r="R169" s="248"/>
      <c r="S169" s="248"/>
      <c r="T169" s="248"/>
      <c r="U169" s="248"/>
      <c r="V169" s="199"/>
      <c r="W169" s="248"/>
      <c r="X169" s="248"/>
      <c r="Y169" s="248"/>
      <c r="Z169" s="248"/>
      <c r="AA169" s="248"/>
      <c r="AB169" s="199"/>
      <c r="AC169" s="248"/>
      <c r="AD169" s="248"/>
      <c r="AE169" s="248"/>
      <c r="AF169" s="248"/>
      <c r="AG169" s="248"/>
      <c r="AH169" s="248"/>
      <c r="AI169" s="248"/>
      <c r="AJ169" s="248"/>
      <c r="AK169" s="248"/>
      <c r="AL169" s="199"/>
      <c r="AM169" s="248"/>
      <c r="AN169" s="248"/>
      <c r="AO169" s="248"/>
      <c r="AP169" s="248"/>
      <c r="AQ169" s="199"/>
      <c r="AR169" s="248"/>
      <c r="AS169" s="248"/>
      <c r="AT169" s="248"/>
      <c r="AU169" s="248"/>
      <c r="AV169" s="248"/>
      <c r="AW169" s="199"/>
      <c r="AX169" s="248"/>
      <c r="AY169" s="248"/>
      <c r="AZ169" s="248"/>
      <c r="BA169" s="248"/>
      <c r="BB169" s="248"/>
      <c r="BC169" s="248"/>
      <c r="BD169" s="248"/>
      <c r="BE169" s="248"/>
      <c r="BF169" s="248"/>
    </row>
    <row r="170" spans="7:58" x14ac:dyDescent="0.25">
      <c r="G170" s="157"/>
      <c r="H170" s="248"/>
      <c r="I170" s="248"/>
      <c r="J170" s="199"/>
      <c r="K170" s="248"/>
      <c r="L170" s="248"/>
      <c r="M170" s="248"/>
      <c r="N170" s="248"/>
      <c r="O170" s="248"/>
      <c r="P170" s="199"/>
      <c r="Q170" s="248"/>
      <c r="R170" s="248"/>
      <c r="S170" s="248"/>
      <c r="T170" s="248"/>
      <c r="U170" s="248"/>
      <c r="V170" s="199"/>
      <c r="W170" s="248"/>
      <c r="X170" s="248"/>
      <c r="Y170" s="248"/>
      <c r="Z170" s="248"/>
      <c r="AA170" s="248"/>
      <c r="AB170" s="199"/>
      <c r="AC170" s="248"/>
      <c r="AD170" s="248"/>
      <c r="AE170" s="248"/>
      <c r="AF170" s="248"/>
      <c r="AG170" s="248"/>
      <c r="AH170" s="248"/>
      <c r="AI170" s="248"/>
      <c r="AJ170" s="248"/>
      <c r="AK170" s="248"/>
      <c r="AL170" s="199"/>
      <c r="AM170" s="248"/>
      <c r="AN170" s="248"/>
      <c r="AO170" s="248"/>
      <c r="AP170" s="248"/>
      <c r="AQ170" s="199"/>
      <c r="AR170" s="248"/>
      <c r="AS170" s="248"/>
      <c r="AT170" s="248"/>
      <c r="AU170" s="248"/>
      <c r="AV170" s="248"/>
      <c r="AW170" s="199"/>
      <c r="AX170" s="248"/>
      <c r="AY170" s="248"/>
      <c r="AZ170" s="248"/>
      <c r="BA170" s="248"/>
      <c r="BB170" s="248"/>
      <c r="BC170" s="248"/>
      <c r="BD170" s="248"/>
      <c r="BE170" s="248"/>
      <c r="BF170" s="248"/>
    </row>
    <row r="171" spans="7:58" x14ac:dyDescent="0.25">
      <c r="G171" s="157"/>
      <c r="H171" s="248"/>
      <c r="I171" s="248"/>
      <c r="J171" s="199"/>
      <c r="K171" s="248"/>
      <c r="L171" s="248"/>
      <c r="M171" s="248"/>
      <c r="N171" s="248"/>
      <c r="O171" s="248"/>
      <c r="P171" s="199"/>
      <c r="Q171" s="248"/>
      <c r="R171" s="248"/>
      <c r="S171" s="248"/>
      <c r="T171" s="248"/>
      <c r="U171" s="248"/>
      <c r="V171" s="199"/>
      <c r="W171" s="248"/>
      <c r="X171" s="248"/>
      <c r="Y171" s="248"/>
      <c r="Z171" s="248"/>
      <c r="AA171" s="248"/>
      <c r="AB171" s="199"/>
      <c r="AC171" s="248"/>
      <c r="AD171" s="248"/>
      <c r="AE171" s="248"/>
      <c r="AF171" s="248"/>
      <c r="AG171" s="248"/>
      <c r="AH171" s="248"/>
      <c r="AI171" s="248"/>
      <c r="AJ171" s="248"/>
      <c r="AK171" s="248"/>
      <c r="AL171" s="199"/>
      <c r="AM171" s="248"/>
      <c r="AN171" s="248"/>
      <c r="AO171" s="248"/>
      <c r="AP171" s="248"/>
      <c r="AQ171" s="199"/>
      <c r="AR171" s="248"/>
      <c r="AS171" s="248"/>
      <c r="AT171" s="248"/>
      <c r="AU171" s="248"/>
      <c r="AV171" s="248"/>
      <c r="AW171" s="199"/>
      <c r="AX171" s="248"/>
      <c r="AY171" s="248"/>
      <c r="AZ171" s="248"/>
      <c r="BA171" s="248"/>
      <c r="BB171" s="248"/>
      <c r="BC171" s="248"/>
      <c r="BD171" s="248"/>
      <c r="BE171" s="248"/>
      <c r="BF171" s="248"/>
    </row>
    <row r="172" spans="7:58" x14ac:dyDescent="0.25">
      <c r="G172" s="157"/>
      <c r="H172" s="248"/>
      <c r="I172" s="248"/>
      <c r="J172" s="199"/>
      <c r="K172" s="248"/>
      <c r="L172" s="248"/>
      <c r="M172" s="248"/>
      <c r="N172" s="248"/>
      <c r="O172" s="248"/>
      <c r="P172" s="199"/>
      <c r="Q172" s="248"/>
      <c r="R172" s="248"/>
      <c r="S172" s="248"/>
      <c r="T172" s="248"/>
      <c r="U172" s="248"/>
      <c r="V172" s="199"/>
      <c r="W172" s="248"/>
      <c r="X172" s="248"/>
      <c r="Y172" s="248"/>
      <c r="Z172" s="248"/>
      <c r="AA172" s="248"/>
      <c r="AB172" s="199"/>
      <c r="AC172" s="248"/>
      <c r="AD172" s="248"/>
      <c r="AE172" s="248"/>
      <c r="AF172" s="248"/>
      <c r="AG172" s="248"/>
      <c r="AH172" s="248"/>
      <c r="AI172" s="248"/>
      <c r="AJ172" s="248"/>
      <c r="AK172" s="248"/>
      <c r="AL172" s="199"/>
      <c r="AM172" s="248"/>
      <c r="AN172" s="248"/>
      <c r="AO172" s="248"/>
      <c r="AP172" s="248"/>
      <c r="AQ172" s="199"/>
      <c r="AR172" s="248"/>
      <c r="AS172" s="248"/>
      <c r="AT172" s="248"/>
      <c r="AU172" s="248"/>
      <c r="AV172" s="248"/>
      <c r="AW172" s="199"/>
      <c r="AX172" s="248"/>
      <c r="AY172" s="248"/>
      <c r="AZ172" s="248"/>
      <c r="BA172" s="248"/>
      <c r="BB172" s="248"/>
      <c r="BC172" s="248"/>
      <c r="BD172" s="248"/>
      <c r="BE172" s="248"/>
      <c r="BF172" s="248"/>
    </row>
    <row r="173" spans="7:58" x14ac:dyDescent="0.25">
      <c r="G173" s="157"/>
      <c r="H173" s="248"/>
      <c r="I173" s="248"/>
      <c r="J173" s="199"/>
      <c r="K173" s="248"/>
      <c r="L173" s="248"/>
      <c r="M173" s="248"/>
      <c r="N173" s="248"/>
      <c r="O173" s="248"/>
      <c r="P173" s="199"/>
      <c r="Q173" s="248"/>
      <c r="R173" s="248"/>
      <c r="S173" s="248"/>
      <c r="T173" s="248"/>
      <c r="U173" s="248"/>
      <c r="V173" s="199"/>
      <c r="W173" s="248"/>
      <c r="X173" s="248"/>
      <c r="Y173" s="248"/>
      <c r="Z173" s="248"/>
      <c r="AA173" s="248"/>
      <c r="AB173" s="199"/>
      <c r="AC173" s="248"/>
      <c r="AD173" s="248"/>
      <c r="AE173" s="248"/>
      <c r="AF173" s="248"/>
      <c r="AG173" s="248"/>
      <c r="AH173" s="248"/>
      <c r="AI173" s="248"/>
      <c r="AJ173" s="248"/>
      <c r="AK173" s="248"/>
      <c r="AL173" s="199"/>
      <c r="AM173" s="248"/>
      <c r="AN173" s="248"/>
      <c r="AO173" s="248"/>
      <c r="AP173" s="248"/>
      <c r="AQ173" s="199"/>
      <c r="AR173" s="248"/>
      <c r="AS173" s="248"/>
      <c r="AT173" s="248"/>
      <c r="AU173" s="248"/>
      <c r="AV173" s="248"/>
      <c r="AW173" s="199"/>
      <c r="AX173" s="248"/>
      <c r="AY173" s="248"/>
      <c r="AZ173" s="248"/>
      <c r="BA173" s="248"/>
      <c r="BB173" s="248"/>
      <c r="BC173" s="248"/>
      <c r="BD173" s="248"/>
      <c r="BE173" s="248"/>
      <c r="BF173" s="248"/>
    </row>
    <row r="174" spans="7:58" x14ac:dyDescent="0.25">
      <c r="G174" s="157"/>
      <c r="H174" s="248"/>
      <c r="I174" s="248"/>
      <c r="J174" s="199"/>
      <c r="K174" s="248"/>
      <c r="L174" s="248"/>
      <c r="M174" s="248"/>
      <c r="N174" s="248"/>
      <c r="O174" s="248"/>
      <c r="P174" s="199"/>
      <c r="Q174" s="248"/>
      <c r="R174" s="248"/>
      <c r="S174" s="248"/>
      <c r="T174" s="248"/>
      <c r="U174" s="248"/>
      <c r="V174" s="199"/>
      <c r="W174" s="248"/>
      <c r="X174" s="248"/>
      <c r="Y174" s="248"/>
      <c r="Z174" s="248"/>
      <c r="AA174" s="248"/>
      <c r="AB174" s="199"/>
      <c r="AC174" s="248"/>
      <c r="AD174" s="248"/>
      <c r="AE174" s="248"/>
      <c r="AF174" s="248"/>
      <c r="AG174" s="248"/>
      <c r="AH174" s="248"/>
      <c r="AI174" s="248"/>
      <c r="AJ174" s="248"/>
      <c r="AK174" s="248"/>
      <c r="AL174" s="199"/>
      <c r="AM174" s="248"/>
      <c r="AN174" s="248"/>
      <c r="AO174" s="248"/>
      <c r="AP174" s="248"/>
      <c r="AQ174" s="199"/>
      <c r="AR174" s="248"/>
      <c r="AS174" s="248"/>
      <c r="AT174" s="248"/>
      <c r="AU174" s="248"/>
      <c r="AV174" s="248"/>
      <c r="AW174" s="199"/>
      <c r="AX174" s="248"/>
      <c r="AY174" s="248"/>
      <c r="AZ174" s="248"/>
      <c r="BA174" s="248"/>
      <c r="BB174" s="248"/>
      <c r="BC174" s="248"/>
      <c r="BD174" s="248"/>
      <c r="BE174" s="248"/>
      <c r="BF174" s="248"/>
    </row>
    <row r="175" spans="7:58" x14ac:dyDescent="0.25">
      <c r="G175" s="157"/>
      <c r="H175" s="248"/>
      <c r="I175" s="248"/>
      <c r="J175" s="199"/>
      <c r="K175" s="248"/>
      <c r="L175" s="248"/>
      <c r="M175" s="248"/>
      <c r="N175" s="248"/>
      <c r="O175" s="248"/>
      <c r="P175" s="199"/>
      <c r="Q175" s="248"/>
      <c r="R175" s="248"/>
      <c r="S175" s="248"/>
      <c r="T175" s="248"/>
      <c r="U175" s="248"/>
      <c r="V175" s="199"/>
      <c r="W175" s="248"/>
      <c r="X175" s="248"/>
      <c r="Y175" s="248"/>
      <c r="Z175" s="248"/>
      <c r="AA175" s="248"/>
      <c r="AB175" s="199"/>
      <c r="AC175" s="248"/>
      <c r="AD175" s="248"/>
      <c r="AE175" s="248"/>
      <c r="AF175" s="248"/>
      <c r="AG175" s="248"/>
      <c r="AH175" s="248"/>
      <c r="AI175" s="248"/>
      <c r="AJ175" s="248"/>
      <c r="AK175" s="248"/>
      <c r="AL175" s="199"/>
      <c r="AM175" s="248"/>
      <c r="AN175" s="248"/>
      <c r="AO175" s="248"/>
      <c r="AP175" s="248"/>
      <c r="AQ175" s="199"/>
      <c r="AR175" s="248"/>
      <c r="AS175" s="248"/>
      <c r="AT175" s="248"/>
      <c r="AU175" s="248"/>
      <c r="AV175" s="248"/>
      <c r="AW175" s="199"/>
      <c r="AX175" s="248"/>
      <c r="AY175" s="248"/>
      <c r="AZ175" s="248"/>
      <c r="BA175" s="248"/>
      <c r="BB175" s="248"/>
      <c r="BC175" s="248"/>
      <c r="BD175" s="248"/>
      <c r="BE175" s="248"/>
      <c r="BF175" s="248"/>
    </row>
    <row r="176" spans="7:58" x14ac:dyDescent="0.25">
      <c r="G176" s="157"/>
      <c r="H176" s="248"/>
      <c r="I176" s="248"/>
      <c r="J176" s="199"/>
      <c r="K176" s="248"/>
      <c r="L176" s="248"/>
      <c r="M176" s="248"/>
      <c r="N176" s="248"/>
      <c r="O176" s="248"/>
      <c r="P176" s="199"/>
      <c r="Q176" s="248"/>
      <c r="R176" s="248"/>
      <c r="S176" s="248"/>
      <c r="T176" s="248"/>
      <c r="U176" s="248"/>
      <c r="V176" s="199"/>
      <c r="W176" s="248"/>
      <c r="X176" s="248"/>
      <c r="Y176" s="248"/>
      <c r="Z176" s="248"/>
      <c r="AA176" s="248"/>
      <c r="AB176" s="199"/>
      <c r="AC176" s="248"/>
      <c r="AD176" s="248"/>
      <c r="AE176" s="248"/>
      <c r="AF176" s="248"/>
      <c r="AG176" s="248"/>
      <c r="AH176" s="248"/>
      <c r="AI176" s="248"/>
      <c r="AJ176" s="248"/>
      <c r="AK176" s="248"/>
      <c r="AL176" s="199"/>
      <c r="AM176" s="248"/>
      <c r="AN176" s="248"/>
      <c r="AO176" s="248"/>
      <c r="AP176" s="248"/>
      <c r="AQ176" s="199"/>
      <c r="AR176" s="248"/>
      <c r="AS176" s="248"/>
      <c r="AT176" s="248"/>
      <c r="AU176" s="248"/>
      <c r="AV176" s="248"/>
      <c r="AW176" s="199"/>
      <c r="AX176" s="248"/>
      <c r="AY176" s="248"/>
      <c r="AZ176" s="248"/>
      <c r="BA176" s="248"/>
      <c r="BB176" s="248"/>
      <c r="BC176" s="248"/>
      <c r="BD176" s="248"/>
      <c r="BE176" s="248"/>
      <c r="BF176" s="248"/>
    </row>
    <row r="177" spans="7:58" x14ac:dyDescent="0.25">
      <c r="G177" s="157"/>
      <c r="H177" s="248"/>
      <c r="I177" s="248"/>
      <c r="J177" s="199"/>
      <c r="K177" s="248"/>
      <c r="L177" s="248"/>
      <c r="M177" s="248"/>
      <c r="N177" s="248"/>
      <c r="O177" s="248"/>
      <c r="P177" s="199"/>
      <c r="Q177" s="248"/>
      <c r="R177" s="248"/>
      <c r="S177" s="248"/>
      <c r="T177" s="248"/>
      <c r="U177" s="248"/>
      <c r="V177" s="199"/>
      <c r="W177" s="248"/>
      <c r="X177" s="248"/>
      <c r="Y177" s="248"/>
      <c r="Z177" s="248"/>
      <c r="AA177" s="248"/>
      <c r="AB177" s="199"/>
      <c r="AC177" s="248"/>
      <c r="AD177" s="248"/>
      <c r="AE177" s="248"/>
      <c r="AF177" s="248"/>
      <c r="AG177" s="248"/>
      <c r="AH177" s="248"/>
      <c r="AI177" s="248"/>
      <c r="AJ177" s="248"/>
      <c r="AK177" s="248"/>
      <c r="AL177" s="199"/>
      <c r="AM177" s="248"/>
      <c r="AN177" s="248"/>
      <c r="AO177" s="248"/>
      <c r="AP177" s="248"/>
      <c r="AQ177" s="199"/>
      <c r="AR177" s="248"/>
      <c r="AS177" s="248"/>
      <c r="AT177" s="248"/>
      <c r="AU177" s="248"/>
      <c r="AV177" s="248"/>
      <c r="AW177" s="199"/>
      <c r="AX177" s="248"/>
      <c r="AY177" s="248"/>
      <c r="AZ177" s="248"/>
      <c r="BA177" s="248"/>
      <c r="BB177" s="248"/>
      <c r="BC177" s="248"/>
      <c r="BD177" s="248"/>
      <c r="BE177" s="248"/>
      <c r="BF177" s="248"/>
    </row>
    <row r="178" spans="7:58" x14ac:dyDescent="0.25">
      <c r="G178" s="157"/>
      <c r="H178" s="248"/>
      <c r="I178" s="248"/>
      <c r="J178" s="199"/>
      <c r="K178" s="248"/>
      <c r="L178" s="248"/>
      <c r="M178" s="248"/>
      <c r="N178" s="248"/>
      <c r="O178" s="248"/>
      <c r="P178" s="199"/>
      <c r="Q178" s="248"/>
      <c r="R178" s="248"/>
      <c r="S178" s="248"/>
      <c r="T178" s="248"/>
      <c r="U178" s="248"/>
      <c r="V178" s="199"/>
      <c r="W178" s="248"/>
      <c r="X178" s="248"/>
      <c r="Y178" s="248"/>
      <c r="Z178" s="248"/>
      <c r="AA178" s="248"/>
      <c r="AB178" s="199"/>
      <c r="AC178" s="248"/>
      <c r="AD178" s="248"/>
      <c r="AE178" s="248"/>
      <c r="AF178" s="248"/>
      <c r="AG178" s="248"/>
      <c r="AH178" s="248"/>
      <c r="AI178" s="248"/>
      <c r="AJ178" s="248"/>
      <c r="AK178" s="248"/>
      <c r="AL178" s="199"/>
      <c r="AM178" s="248"/>
      <c r="AN178" s="248"/>
      <c r="AO178" s="248"/>
      <c r="AP178" s="248"/>
      <c r="AQ178" s="199"/>
      <c r="AR178" s="248"/>
      <c r="AS178" s="248"/>
      <c r="AT178" s="248"/>
      <c r="AU178" s="248"/>
      <c r="AV178" s="248"/>
      <c r="AW178" s="199"/>
      <c r="AX178" s="248"/>
      <c r="AY178" s="248"/>
      <c r="AZ178" s="248"/>
      <c r="BA178" s="248"/>
      <c r="BB178" s="248"/>
      <c r="BC178" s="248"/>
      <c r="BD178" s="248"/>
      <c r="BE178" s="248"/>
      <c r="BF178" s="248"/>
    </row>
    <row r="179" spans="7:58" x14ac:dyDescent="0.25">
      <c r="G179" s="156"/>
      <c r="H179" s="248"/>
      <c r="I179" s="248"/>
      <c r="J179" s="199"/>
      <c r="K179" s="248"/>
      <c r="L179" s="248"/>
      <c r="M179" s="248"/>
      <c r="N179" s="248"/>
      <c r="O179" s="248"/>
      <c r="P179" s="199"/>
      <c r="Q179" s="248"/>
      <c r="R179" s="248"/>
      <c r="S179" s="248"/>
      <c r="T179" s="248"/>
      <c r="U179" s="248"/>
      <c r="V179" s="199"/>
      <c r="W179" s="248"/>
      <c r="X179" s="248"/>
      <c r="Y179" s="248"/>
      <c r="Z179" s="248"/>
      <c r="AA179" s="248"/>
      <c r="AB179" s="199"/>
      <c r="AC179" s="248"/>
      <c r="AD179" s="248"/>
      <c r="AE179" s="248"/>
      <c r="AF179" s="248"/>
      <c r="AG179" s="248"/>
      <c r="AH179" s="248"/>
      <c r="AI179" s="248"/>
      <c r="AJ179" s="248"/>
      <c r="AK179" s="248"/>
      <c r="AL179" s="199"/>
      <c r="AM179" s="248"/>
      <c r="AN179" s="248"/>
      <c r="AO179" s="248"/>
      <c r="AP179" s="248"/>
      <c r="AQ179" s="199"/>
      <c r="AR179" s="248"/>
      <c r="AS179" s="248"/>
      <c r="AT179" s="248"/>
      <c r="AU179" s="248"/>
      <c r="AV179" s="248"/>
      <c r="AW179" s="199"/>
      <c r="AX179" s="248"/>
      <c r="AY179" s="248"/>
      <c r="AZ179" s="248"/>
      <c r="BA179" s="248"/>
      <c r="BB179" s="248"/>
      <c r="BC179" s="248"/>
      <c r="BD179" s="248"/>
      <c r="BE179" s="248"/>
      <c r="BF179" s="248"/>
    </row>
    <row r="180" spans="7:58" x14ac:dyDescent="0.25">
      <c r="G180" s="157"/>
      <c r="H180" s="248"/>
      <c r="I180" s="248"/>
      <c r="J180" s="199"/>
      <c r="K180" s="248"/>
      <c r="L180" s="248"/>
      <c r="M180" s="248"/>
      <c r="N180" s="248"/>
      <c r="O180" s="248"/>
      <c r="P180" s="199"/>
      <c r="Q180" s="248"/>
      <c r="R180" s="248"/>
      <c r="S180" s="248"/>
      <c r="T180" s="248"/>
      <c r="U180" s="248"/>
      <c r="V180" s="199"/>
      <c r="W180" s="248"/>
      <c r="X180" s="248"/>
      <c r="Y180" s="248"/>
      <c r="Z180" s="248"/>
      <c r="AA180" s="248"/>
      <c r="AB180" s="199"/>
      <c r="AC180" s="248"/>
      <c r="AD180" s="248"/>
      <c r="AE180" s="248"/>
      <c r="AF180" s="248"/>
      <c r="AG180" s="248"/>
      <c r="AH180" s="248"/>
      <c r="AI180" s="248"/>
      <c r="AJ180" s="248"/>
      <c r="AK180" s="248"/>
      <c r="AL180" s="199"/>
      <c r="AM180" s="248"/>
      <c r="AN180" s="248"/>
      <c r="AO180" s="248"/>
      <c r="AP180" s="248"/>
      <c r="AQ180" s="199"/>
      <c r="AR180" s="248"/>
      <c r="AS180" s="248"/>
      <c r="AT180" s="248"/>
      <c r="AU180" s="248"/>
      <c r="AV180" s="248"/>
      <c r="AW180" s="199"/>
      <c r="AX180" s="248"/>
      <c r="AY180" s="248"/>
      <c r="AZ180" s="248"/>
      <c r="BA180" s="248"/>
      <c r="BB180" s="248"/>
      <c r="BC180" s="248"/>
      <c r="BD180" s="248"/>
      <c r="BE180" s="248"/>
      <c r="BF180" s="248"/>
    </row>
    <row r="181" spans="7:58" x14ac:dyDescent="0.25">
      <c r="G181" s="157"/>
      <c r="H181" s="248"/>
      <c r="I181" s="248"/>
      <c r="J181" s="199"/>
      <c r="K181" s="248"/>
      <c r="L181" s="248"/>
      <c r="M181" s="248"/>
      <c r="N181" s="248"/>
      <c r="O181" s="248"/>
      <c r="P181" s="199"/>
      <c r="Q181" s="248"/>
      <c r="R181" s="248"/>
      <c r="S181" s="248"/>
      <c r="T181" s="248"/>
      <c r="U181" s="248"/>
      <c r="V181" s="199"/>
      <c r="W181" s="248"/>
      <c r="X181" s="248"/>
      <c r="Y181" s="248"/>
      <c r="Z181" s="248"/>
      <c r="AA181" s="248"/>
      <c r="AB181" s="199"/>
      <c r="AC181" s="248"/>
      <c r="AD181" s="248"/>
      <c r="AE181" s="248"/>
      <c r="AF181" s="248"/>
      <c r="AG181" s="248"/>
      <c r="AH181" s="248"/>
      <c r="AI181" s="248"/>
      <c r="AJ181" s="248"/>
      <c r="AK181" s="248"/>
      <c r="AL181" s="199"/>
      <c r="AM181" s="248"/>
      <c r="AN181" s="248"/>
      <c r="AO181" s="248"/>
      <c r="AP181" s="248"/>
      <c r="AQ181" s="199"/>
      <c r="AR181" s="248"/>
      <c r="AS181" s="248"/>
      <c r="AT181" s="248"/>
      <c r="AU181" s="248"/>
      <c r="AV181" s="248"/>
      <c r="AW181" s="199"/>
      <c r="AX181" s="248"/>
      <c r="AY181" s="248"/>
      <c r="AZ181" s="248"/>
      <c r="BA181" s="248"/>
      <c r="BB181" s="248"/>
      <c r="BC181" s="248"/>
      <c r="BD181" s="248"/>
      <c r="BE181" s="248"/>
      <c r="BF181" s="248"/>
    </row>
    <row r="182" spans="7:58" x14ac:dyDescent="0.25">
      <c r="G182" s="157"/>
      <c r="H182" s="248"/>
      <c r="I182" s="248"/>
      <c r="J182" s="199"/>
      <c r="K182" s="248"/>
      <c r="L182" s="248"/>
      <c r="M182" s="248"/>
      <c r="N182" s="248"/>
      <c r="O182" s="248"/>
      <c r="P182" s="199"/>
      <c r="Q182" s="248"/>
      <c r="R182" s="248"/>
      <c r="S182" s="248"/>
      <c r="T182" s="248"/>
      <c r="U182" s="248"/>
      <c r="V182" s="199"/>
      <c r="W182" s="248"/>
      <c r="X182" s="248"/>
      <c r="Y182" s="248"/>
      <c r="Z182" s="248"/>
      <c r="AA182" s="248"/>
      <c r="AB182" s="199"/>
      <c r="AC182" s="248"/>
      <c r="AD182" s="248"/>
      <c r="AE182" s="248"/>
      <c r="AF182" s="248"/>
      <c r="AG182" s="248"/>
      <c r="AH182" s="248"/>
      <c r="AI182" s="248"/>
      <c r="AJ182" s="248"/>
      <c r="AK182" s="248"/>
      <c r="AL182" s="199"/>
      <c r="AM182" s="248"/>
      <c r="AN182" s="248"/>
      <c r="AO182" s="248"/>
      <c r="AP182" s="248"/>
      <c r="AQ182" s="199"/>
      <c r="AR182" s="248"/>
      <c r="AS182" s="248"/>
      <c r="AT182" s="248"/>
      <c r="AU182" s="248"/>
      <c r="AV182" s="248"/>
      <c r="AW182" s="199"/>
      <c r="AX182" s="248"/>
      <c r="AY182" s="248"/>
      <c r="AZ182" s="248"/>
      <c r="BA182" s="248"/>
      <c r="BB182" s="248"/>
      <c r="BC182" s="248"/>
      <c r="BD182" s="248"/>
      <c r="BE182" s="248"/>
      <c r="BF182" s="248"/>
    </row>
    <row r="183" spans="7:58" x14ac:dyDescent="0.25">
      <c r="G183" s="156"/>
      <c r="H183" s="248"/>
      <c r="I183" s="248"/>
      <c r="J183" s="199"/>
      <c r="K183" s="248"/>
      <c r="L183" s="248"/>
      <c r="M183" s="248"/>
      <c r="N183" s="248"/>
      <c r="O183" s="248"/>
      <c r="P183" s="199"/>
      <c r="Q183" s="248"/>
      <c r="R183" s="248"/>
      <c r="S183" s="248"/>
      <c r="T183" s="248"/>
      <c r="U183" s="248"/>
      <c r="V183" s="199"/>
      <c r="W183" s="248"/>
      <c r="X183" s="248"/>
      <c r="Y183" s="248"/>
      <c r="Z183" s="248"/>
      <c r="AA183" s="248"/>
      <c r="AB183" s="199"/>
      <c r="AC183" s="248"/>
      <c r="AD183" s="248"/>
      <c r="AE183" s="248"/>
      <c r="AF183" s="248"/>
      <c r="AG183" s="248"/>
      <c r="AH183" s="248"/>
      <c r="AI183" s="248"/>
      <c r="AJ183" s="248"/>
      <c r="AK183" s="248"/>
      <c r="AL183" s="199"/>
      <c r="AM183" s="248"/>
      <c r="AN183" s="248"/>
      <c r="AO183" s="248"/>
      <c r="AP183" s="248"/>
      <c r="AQ183" s="199"/>
      <c r="AR183" s="248"/>
      <c r="AS183" s="248"/>
      <c r="AT183" s="248"/>
      <c r="AU183" s="248"/>
      <c r="AV183" s="248"/>
      <c r="AW183" s="199"/>
      <c r="AX183" s="248"/>
      <c r="AY183" s="248"/>
      <c r="AZ183" s="248"/>
      <c r="BA183" s="248"/>
      <c r="BB183" s="248"/>
      <c r="BC183" s="248"/>
      <c r="BD183" s="248"/>
      <c r="BE183" s="248"/>
      <c r="BF183" s="248"/>
    </row>
    <row r="184" spans="7:58" x14ac:dyDescent="0.25">
      <c r="G184" s="157"/>
      <c r="H184" s="248"/>
      <c r="I184" s="248"/>
      <c r="J184" s="199"/>
      <c r="K184" s="248"/>
      <c r="L184" s="248"/>
      <c r="M184" s="248"/>
      <c r="N184" s="248"/>
      <c r="O184" s="248"/>
      <c r="P184" s="199"/>
      <c r="Q184" s="248"/>
      <c r="R184" s="248"/>
      <c r="S184" s="248"/>
      <c r="T184" s="248"/>
      <c r="U184" s="248"/>
      <c r="V184" s="199"/>
      <c r="W184" s="248"/>
      <c r="X184" s="248"/>
      <c r="Y184" s="248"/>
      <c r="Z184" s="248"/>
      <c r="AA184" s="248"/>
      <c r="AB184" s="199"/>
      <c r="AC184" s="248"/>
      <c r="AD184" s="248"/>
      <c r="AE184" s="248"/>
      <c r="AF184" s="248"/>
      <c r="AG184" s="248"/>
      <c r="AH184" s="248"/>
      <c r="AI184" s="248"/>
      <c r="AJ184" s="248"/>
      <c r="AK184" s="248"/>
      <c r="AL184" s="199"/>
      <c r="AM184" s="248"/>
      <c r="AN184" s="248"/>
      <c r="AO184" s="248"/>
      <c r="AP184" s="248"/>
      <c r="AQ184" s="199"/>
      <c r="AR184" s="248"/>
      <c r="AS184" s="248"/>
      <c r="AT184" s="248"/>
      <c r="AU184" s="248"/>
      <c r="AV184" s="248"/>
      <c r="AW184" s="199"/>
      <c r="AX184" s="248"/>
      <c r="AY184" s="248"/>
      <c r="AZ184" s="248"/>
      <c r="BA184" s="248"/>
      <c r="BB184" s="248"/>
      <c r="BC184" s="248"/>
      <c r="BD184" s="248"/>
      <c r="BE184" s="248"/>
      <c r="BF184" s="248"/>
    </row>
    <row r="185" spans="7:58" x14ac:dyDescent="0.25">
      <c r="G185" s="157"/>
      <c r="H185" s="248"/>
      <c r="I185" s="248"/>
      <c r="J185" s="199"/>
      <c r="K185" s="248"/>
      <c r="L185" s="248"/>
      <c r="M185" s="248"/>
      <c r="N185" s="248"/>
      <c r="O185" s="248"/>
      <c r="P185" s="199"/>
      <c r="Q185" s="248"/>
      <c r="R185" s="248"/>
      <c r="S185" s="248"/>
      <c r="T185" s="248"/>
      <c r="U185" s="248"/>
      <c r="V185" s="199"/>
      <c r="W185" s="248"/>
      <c r="X185" s="248"/>
      <c r="Y185" s="248"/>
      <c r="Z185" s="248"/>
      <c r="AA185" s="248"/>
      <c r="AB185" s="199"/>
      <c r="AC185" s="248"/>
      <c r="AD185" s="248"/>
      <c r="AE185" s="248"/>
      <c r="AF185" s="248"/>
      <c r="AG185" s="248"/>
      <c r="AH185" s="248"/>
      <c r="AI185" s="248"/>
      <c r="AJ185" s="248"/>
      <c r="AK185" s="248"/>
      <c r="AL185" s="199"/>
      <c r="AM185" s="248"/>
      <c r="AN185" s="248"/>
      <c r="AO185" s="248"/>
      <c r="AP185" s="248"/>
      <c r="AQ185" s="199"/>
      <c r="AR185" s="248"/>
      <c r="AS185" s="248"/>
      <c r="AT185" s="248"/>
      <c r="AU185" s="248"/>
      <c r="AV185" s="248"/>
      <c r="AW185" s="199"/>
      <c r="AX185" s="248"/>
      <c r="AY185" s="248"/>
      <c r="AZ185" s="248"/>
      <c r="BA185" s="248"/>
      <c r="BB185" s="248"/>
      <c r="BC185" s="248"/>
      <c r="BD185" s="248"/>
      <c r="BE185" s="248"/>
      <c r="BF185" s="248"/>
    </row>
    <row r="186" spans="7:58" x14ac:dyDescent="0.25">
      <c r="G186" s="157"/>
      <c r="H186" s="248"/>
      <c r="I186" s="248"/>
      <c r="J186" s="199"/>
      <c r="K186" s="248"/>
      <c r="L186" s="248"/>
      <c r="M186" s="248"/>
      <c r="N186" s="248"/>
      <c r="O186" s="248"/>
      <c r="P186" s="199"/>
      <c r="Q186" s="248"/>
      <c r="R186" s="248"/>
      <c r="S186" s="248"/>
      <c r="T186" s="248"/>
      <c r="U186" s="248"/>
      <c r="V186" s="199"/>
      <c r="W186" s="248"/>
      <c r="X186" s="248"/>
      <c r="Y186" s="248"/>
      <c r="Z186" s="248"/>
      <c r="AA186" s="248"/>
      <c r="AB186" s="199"/>
      <c r="AC186" s="248"/>
      <c r="AD186" s="248"/>
      <c r="AE186" s="248"/>
      <c r="AF186" s="248"/>
      <c r="AG186" s="248"/>
      <c r="AH186" s="248"/>
      <c r="AI186" s="248"/>
      <c r="AJ186" s="248"/>
      <c r="AK186" s="248"/>
      <c r="AL186" s="199"/>
      <c r="AM186" s="248"/>
      <c r="AN186" s="248"/>
      <c r="AO186" s="248"/>
      <c r="AP186" s="248"/>
      <c r="AQ186" s="199"/>
      <c r="AR186" s="248"/>
      <c r="AS186" s="248"/>
      <c r="AT186" s="248"/>
      <c r="AU186" s="248"/>
      <c r="AV186" s="248"/>
      <c r="AW186" s="199"/>
      <c r="AX186" s="248"/>
      <c r="AY186" s="248"/>
      <c r="AZ186" s="248"/>
      <c r="BA186" s="248"/>
      <c r="BB186" s="248"/>
      <c r="BC186" s="248"/>
      <c r="BD186" s="248"/>
      <c r="BE186" s="248"/>
      <c r="BF186" s="248"/>
    </row>
    <row r="187" spans="7:58" x14ac:dyDescent="0.25">
      <c r="G187" s="156"/>
      <c r="H187" s="248"/>
      <c r="I187" s="248"/>
      <c r="J187" s="199"/>
      <c r="K187" s="248"/>
      <c r="L187" s="248"/>
      <c r="M187" s="248"/>
      <c r="N187" s="248"/>
      <c r="O187" s="248"/>
      <c r="P187" s="199"/>
      <c r="Q187" s="248"/>
      <c r="R187" s="248"/>
      <c r="S187" s="248"/>
      <c r="T187" s="248"/>
      <c r="U187" s="248"/>
      <c r="V187" s="199"/>
      <c r="W187" s="248"/>
      <c r="X187" s="248"/>
      <c r="Y187" s="248"/>
      <c r="Z187" s="248"/>
      <c r="AA187" s="248"/>
      <c r="AB187" s="199"/>
      <c r="AC187" s="248"/>
      <c r="AD187" s="248"/>
      <c r="AE187" s="248"/>
      <c r="AF187" s="248"/>
      <c r="AG187" s="248"/>
      <c r="AH187" s="248"/>
      <c r="AI187" s="248"/>
      <c r="AJ187" s="248"/>
      <c r="AK187" s="248"/>
      <c r="AL187" s="199"/>
      <c r="AM187" s="248"/>
      <c r="AN187" s="248"/>
      <c r="AO187" s="248"/>
      <c r="AP187" s="248"/>
      <c r="AQ187" s="199"/>
      <c r="AR187" s="248"/>
      <c r="AS187" s="248"/>
      <c r="AT187" s="248"/>
      <c r="AU187" s="248"/>
      <c r="AV187" s="248"/>
      <c r="AW187" s="199"/>
      <c r="AX187" s="248"/>
      <c r="AY187" s="248"/>
      <c r="AZ187" s="248"/>
      <c r="BA187" s="248"/>
      <c r="BB187" s="248"/>
      <c r="BC187" s="248"/>
      <c r="BD187" s="248"/>
      <c r="BE187" s="248"/>
      <c r="BF187" s="248"/>
    </row>
    <row r="188" spans="7:58" x14ac:dyDescent="0.25">
      <c r="G188" s="156"/>
      <c r="H188" s="248"/>
      <c r="I188" s="248"/>
      <c r="J188" s="199"/>
      <c r="K188" s="248"/>
      <c r="L188" s="248"/>
      <c r="M188" s="248"/>
      <c r="N188" s="248"/>
      <c r="O188" s="248"/>
      <c r="P188" s="199"/>
      <c r="Q188" s="248"/>
      <c r="R188" s="248"/>
      <c r="S188" s="248"/>
      <c r="T188" s="248"/>
      <c r="U188" s="248"/>
      <c r="V188" s="199"/>
      <c r="W188" s="248"/>
      <c r="X188" s="248"/>
      <c r="Y188" s="248"/>
      <c r="Z188" s="248"/>
      <c r="AA188" s="248"/>
      <c r="AB188" s="199"/>
      <c r="AC188" s="248"/>
      <c r="AD188" s="248"/>
      <c r="AE188" s="248"/>
      <c r="AF188" s="248"/>
      <c r="AG188" s="248"/>
      <c r="AH188" s="248"/>
      <c r="AI188" s="248"/>
      <c r="AJ188" s="248"/>
      <c r="AK188" s="248"/>
      <c r="AL188" s="199"/>
      <c r="AM188" s="248"/>
      <c r="AN188" s="248"/>
      <c r="AO188" s="248"/>
      <c r="AP188" s="248"/>
      <c r="AQ188" s="199"/>
      <c r="AR188" s="248"/>
      <c r="AS188" s="248"/>
      <c r="AT188" s="248"/>
      <c r="AU188" s="248"/>
      <c r="AV188" s="248"/>
      <c r="AW188" s="199"/>
      <c r="AX188" s="248"/>
      <c r="AY188" s="248"/>
      <c r="AZ188" s="248"/>
      <c r="BA188" s="248"/>
      <c r="BB188" s="248"/>
      <c r="BC188" s="248"/>
      <c r="BD188" s="248"/>
      <c r="BE188" s="248"/>
      <c r="BF188" s="248"/>
    </row>
    <row r="189" spans="7:58" x14ac:dyDescent="0.25">
      <c r="G189" s="157"/>
      <c r="H189" s="248"/>
      <c r="I189" s="248"/>
      <c r="J189" s="199"/>
      <c r="K189" s="248"/>
      <c r="L189" s="248"/>
      <c r="M189" s="248"/>
      <c r="N189" s="248"/>
      <c r="O189" s="248"/>
      <c r="P189" s="199"/>
      <c r="Q189" s="248"/>
      <c r="R189" s="248"/>
      <c r="S189" s="248"/>
      <c r="T189" s="248"/>
      <c r="U189" s="248"/>
      <c r="V189" s="199"/>
      <c r="W189" s="248"/>
      <c r="X189" s="248"/>
      <c r="Y189" s="248"/>
      <c r="Z189" s="248"/>
      <c r="AA189" s="248"/>
      <c r="AB189" s="199"/>
      <c r="AC189" s="248"/>
      <c r="AD189" s="248"/>
      <c r="AE189" s="248"/>
      <c r="AF189" s="248"/>
      <c r="AG189" s="248"/>
      <c r="AH189" s="248"/>
      <c r="AI189" s="248"/>
      <c r="AJ189" s="248"/>
      <c r="AK189" s="248"/>
      <c r="AL189" s="199"/>
      <c r="AM189" s="248"/>
      <c r="AN189" s="248"/>
      <c r="AO189" s="248"/>
      <c r="AP189" s="248"/>
      <c r="AQ189" s="199"/>
      <c r="AR189" s="248"/>
      <c r="AS189" s="248"/>
      <c r="AT189" s="248"/>
      <c r="AU189" s="248"/>
      <c r="AV189" s="248"/>
      <c r="AW189" s="199"/>
      <c r="AX189" s="248"/>
      <c r="AY189" s="248"/>
      <c r="AZ189" s="248"/>
      <c r="BA189" s="248"/>
      <c r="BB189" s="248"/>
      <c r="BC189" s="248"/>
      <c r="BD189" s="248"/>
      <c r="BE189" s="248"/>
      <c r="BF189" s="248"/>
    </row>
    <row r="190" spans="7:58" x14ac:dyDescent="0.25">
      <c r="G190" s="157"/>
      <c r="H190" s="248"/>
      <c r="I190" s="248"/>
      <c r="J190" s="199"/>
      <c r="K190" s="248"/>
      <c r="L190" s="248"/>
      <c r="M190" s="248"/>
      <c r="N190" s="248"/>
      <c r="O190" s="248"/>
      <c r="P190" s="199"/>
      <c r="Q190" s="248"/>
      <c r="R190" s="248"/>
      <c r="S190" s="248"/>
      <c r="T190" s="248"/>
      <c r="U190" s="248"/>
      <c r="V190" s="199"/>
      <c r="W190" s="248"/>
      <c r="X190" s="248"/>
      <c r="Y190" s="248"/>
      <c r="Z190" s="248"/>
      <c r="AA190" s="248"/>
      <c r="AB190" s="199"/>
      <c r="AC190" s="248"/>
      <c r="AD190" s="248"/>
      <c r="AE190" s="248"/>
      <c r="AF190" s="248"/>
      <c r="AG190" s="248"/>
      <c r="AH190" s="248"/>
      <c r="AI190" s="248"/>
      <c r="AJ190" s="248"/>
      <c r="AK190" s="248"/>
      <c r="AL190" s="199"/>
      <c r="AM190" s="248"/>
      <c r="AN190" s="248"/>
      <c r="AO190" s="248"/>
      <c r="AP190" s="248"/>
      <c r="AQ190" s="199"/>
      <c r="AR190" s="248"/>
      <c r="AS190" s="248"/>
      <c r="AT190" s="248"/>
      <c r="AU190" s="248"/>
      <c r="AV190" s="248"/>
      <c r="AW190" s="199"/>
      <c r="AX190" s="248"/>
      <c r="AY190" s="248"/>
      <c r="AZ190" s="248"/>
      <c r="BA190" s="248"/>
      <c r="BB190" s="248"/>
      <c r="BC190" s="248"/>
      <c r="BD190" s="248"/>
      <c r="BE190" s="248"/>
      <c r="BF190" s="248"/>
    </row>
    <row r="191" spans="7:58" x14ac:dyDescent="0.25">
      <c r="G191" s="157"/>
      <c r="H191" s="248"/>
      <c r="I191" s="248"/>
      <c r="J191" s="199"/>
      <c r="K191" s="248"/>
      <c r="L191" s="248"/>
      <c r="M191" s="248"/>
      <c r="N191" s="248"/>
      <c r="O191" s="248"/>
      <c r="P191" s="199"/>
      <c r="Q191" s="248"/>
      <c r="R191" s="248"/>
      <c r="S191" s="248"/>
      <c r="T191" s="248"/>
      <c r="U191" s="248"/>
      <c r="V191" s="199"/>
      <c r="W191" s="248"/>
      <c r="X191" s="248"/>
      <c r="Y191" s="248"/>
      <c r="Z191" s="248"/>
      <c r="AA191" s="248"/>
      <c r="AB191" s="199"/>
      <c r="AC191" s="248"/>
      <c r="AD191" s="248"/>
      <c r="AE191" s="248"/>
      <c r="AF191" s="248"/>
      <c r="AG191" s="248"/>
      <c r="AH191" s="248"/>
      <c r="AI191" s="248"/>
      <c r="AJ191" s="248"/>
      <c r="AK191" s="248"/>
      <c r="AL191" s="199"/>
      <c r="AM191" s="248"/>
      <c r="AN191" s="248"/>
      <c r="AO191" s="248"/>
      <c r="AP191" s="248"/>
      <c r="AQ191" s="199"/>
      <c r="AR191" s="248"/>
      <c r="AS191" s="248"/>
      <c r="AT191" s="248"/>
      <c r="AU191" s="248"/>
      <c r="AV191" s="248"/>
      <c r="AW191" s="199"/>
      <c r="AX191" s="248"/>
      <c r="AY191" s="248"/>
      <c r="AZ191" s="248"/>
      <c r="BA191" s="248"/>
      <c r="BB191" s="248"/>
      <c r="BC191" s="248"/>
      <c r="BD191" s="248"/>
      <c r="BE191" s="248"/>
      <c r="BF191" s="248"/>
    </row>
    <row r="192" spans="7:58" x14ac:dyDescent="0.25">
      <c r="G192" s="156"/>
      <c r="H192" s="248"/>
      <c r="I192" s="248"/>
      <c r="J192" s="199"/>
      <c r="K192" s="248"/>
      <c r="L192" s="248"/>
      <c r="M192" s="248"/>
      <c r="N192" s="248"/>
      <c r="O192" s="248"/>
      <c r="P192" s="199"/>
      <c r="Q192" s="248"/>
      <c r="R192" s="248"/>
      <c r="S192" s="248"/>
      <c r="T192" s="248"/>
      <c r="U192" s="248"/>
      <c r="V192" s="199"/>
      <c r="W192" s="248"/>
      <c r="X192" s="248"/>
      <c r="Y192" s="248"/>
      <c r="Z192" s="248"/>
      <c r="AA192" s="248"/>
      <c r="AB192" s="199"/>
      <c r="AC192" s="248"/>
      <c r="AD192" s="248"/>
      <c r="AE192" s="248"/>
      <c r="AF192" s="248"/>
      <c r="AG192" s="248"/>
      <c r="AH192" s="248"/>
      <c r="AI192" s="248"/>
      <c r="AJ192" s="248"/>
      <c r="AK192" s="248"/>
      <c r="AL192" s="199"/>
      <c r="AM192" s="248"/>
      <c r="AN192" s="248"/>
      <c r="AO192" s="248"/>
      <c r="AP192" s="248"/>
      <c r="AQ192" s="199"/>
      <c r="AR192" s="248"/>
      <c r="AS192" s="248"/>
      <c r="AT192" s="248"/>
      <c r="AU192" s="248"/>
      <c r="AV192" s="248"/>
      <c r="AW192" s="199"/>
      <c r="AX192" s="248"/>
      <c r="AY192" s="248"/>
      <c r="AZ192" s="248"/>
      <c r="BA192" s="248"/>
      <c r="BB192" s="248"/>
      <c r="BC192" s="248"/>
      <c r="BD192" s="248"/>
      <c r="BE192" s="248"/>
      <c r="BF192" s="248"/>
    </row>
    <row r="193" spans="7:58" x14ac:dyDescent="0.25">
      <c r="G193" s="156"/>
      <c r="H193" s="248"/>
      <c r="I193" s="248"/>
      <c r="J193" s="199"/>
      <c r="K193" s="248"/>
      <c r="L193" s="248"/>
      <c r="M193" s="248"/>
      <c r="N193" s="248"/>
      <c r="O193" s="248"/>
      <c r="P193" s="199"/>
      <c r="Q193" s="248"/>
      <c r="R193" s="248"/>
      <c r="S193" s="248"/>
      <c r="T193" s="248"/>
      <c r="U193" s="248"/>
      <c r="V193" s="199"/>
      <c r="W193" s="248"/>
      <c r="X193" s="248"/>
      <c r="Y193" s="248"/>
      <c r="Z193" s="248"/>
      <c r="AA193" s="248"/>
      <c r="AB193" s="199"/>
      <c r="AC193" s="248"/>
      <c r="AD193" s="248"/>
      <c r="AE193" s="248"/>
      <c r="AF193" s="248"/>
      <c r="AG193" s="248"/>
      <c r="AH193" s="248"/>
      <c r="AI193" s="248"/>
      <c r="AJ193" s="248"/>
      <c r="AK193" s="248"/>
      <c r="AL193" s="199"/>
      <c r="AM193" s="248"/>
      <c r="AN193" s="248"/>
      <c r="AO193" s="248"/>
      <c r="AP193" s="248"/>
      <c r="AQ193" s="199"/>
      <c r="AR193" s="248"/>
      <c r="AS193" s="248"/>
      <c r="AT193" s="248"/>
      <c r="AU193" s="248"/>
      <c r="AV193" s="248"/>
      <c r="AW193" s="199"/>
      <c r="AX193" s="248"/>
      <c r="AY193" s="248"/>
      <c r="AZ193" s="248"/>
      <c r="BA193" s="248"/>
      <c r="BB193" s="248"/>
      <c r="BC193" s="248"/>
      <c r="BD193" s="248"/>
      <c r="BE193" s="248"/>
      <c r="BF193" s="248"/>
    </row>
    <row r="194" spans="7:58" x14ac:dyDescent="0.25">
      <c r="G194" s="157"/>
      <c r="H194" s="248"/>
      <c r="I194" s="248"/>
      <c r="J194" s="199"/>
      <c r="K194" s="248"/>
      <c r="L194" s="248"/>
      <c r="M194" s="248"/>
      <c r="N194" s="248"/>
      <c r="O194" s="248"/>
      <c r="P194" s="199"/>
      <c r="Q194" s="248"/>
      <c r="R194" s="248"/>
      <c r="S194" s="248"/>
      <c r="T194" s="248"/>
      <c r="U194" s="248"/>
      <c r="V194" s="199"/>
      <c r="W194" s="248"/>
      <c r="X194" s="248"/>
      <c r="Y194" s="248"/>
      <c r="Z194" s="248"/>
      <c r="AA194" s="248"/>
      <c r="AB194" s="199"/>
      <c r="AC194" s="248"/>
      <c r="AD194" s="248"/>
      <c r="AE194" s="248"/>
      <c r="AF194" s="248"/>
      <c r="AG194" s="248"/>
      <c r="AH194" s="248"/>
      <c r="AI194" s="248"/>
      <c r="AJ194" s="248"/>
      <c r="AK194" s="248"/>
      <c r="AL194" s="199"/>
      <c r="AM194" s="248"/>
      <c r="AN194" s="248"/>
      <c r="AO194" s="248"/>
      <c r="AP194" s="248"/>
      <c r="AQ194" s="199"/>
      <c r="AR194" s="248"/>
      <c r="AS194" s="248"/>
      <c r="AT194" s="248"/>
      <c r="AU194" s="248"/>
      <c r="AV194" s="248"/>
      <c r="AW194" s="199"/>
      <c r="AX194" s="248"/>
      <c r="AY194" s="248"/>
      <c r="AZ194" s="248"/>
      <c r="BA194" s="248"/>
      <c r="BB194" s="248"/>
      <c r="BC194" s="248"/>
      <c r="BD194" s="248"/>
      <c r="BE194" s="248"/>
      <c r="BF194" s="248"/>
    </row>
    <row r="195" spans="7:58" x14ac:dyDescent="0.25">
      <c r="G195" s="156"/>
      <c r="H195" s="248"/>
      <c r="I195" s="248"/>
      <c r="J195" s="199"/>
      <c r="K195" s="248"/>
      <c r="L195" s="248"/>
      <c r="M195" s="248"/>
      <c r="N195" s="248"/>
      <c r="O195" s="248"/>
      <c r="P195" s="199"/>
      <c r="Q195" s="248"/>
      <c r="R195" s="248"/>
      <c r="S195" s="248"/>
      <c r="T195" s="248"/>
      <c r="U195" s="248"/>
      <c r="V195" s="199"/>
      <c r="W195" s="248"/>
      <c r="X195" s="248"/>
      <c r="Y195" s="248"/>
      <c r="Z195" s="248"/>
      <c r="AA195" s="248"/>
      <c r="AB195" s="199"/>
      <c r="AC195" s="248"/>
      <c r="AD195" s="248"/>
      <c r="AE195" s="248"/>
      <c r="AF195" s="248"/>
      <c r="AG195" s="248"/>
      <c r="AH195" s="248"/>
      <c r="AI195" s="248"/>
      <c r="AJ195" s="248"/>
      <c r="AK195" s="248"/>
      <c r="AL195" s="199"/>
      <c r="AM195" s="248"/>
      <c r="AN195" s="248"/>
      <c r="AO195" s="248"/>
      <c r="AP195" s="248"/>
      <c r="AQ195" s="199"/>
      <c r="AR195" s="248"/>
      <c r="AS195" s="248"/>
      <c r="AT195" s="248"/>
      <c r="AU195" s="248"/>
      <c r="AV195" s="248"/>
      <c r="AW195" s="199"/>
      <c r="AX195" s="248"/>
      <c r="AY195" s="248"/>
      <c r="AZ195" s="248"/>
      <c r="BA195" s="248"/>
      <c r="BB195" s="248"/>
      <c r="BC195" s="248"/>
      <c r="BD195" s="248"/>
      <c r="BE195" s="248"/>
      <c r="BF195" s="248"/>
    </row>
    <row r="196" spans="7:58" x14ac:dyDescent="0.25">
      <c r="G196" s="156"/>
      <c r="H196" s="248"/>
      <c r="I196" s="248"/>
      <c r="J196" s="199"/>
      <c r="K196" s="248"/>
      <c r="L196" s="248"/>
      <c r="M196" s="248"/>
      <c r="N196" s="248"/>
      <c r="O196" s="248"/>
      <c r="P196" s="199"/>
      <c r="Q196" s="248"/>
      <c r="R196" s="248"/>
      <c r="S196" s="248"/>
      <c r="T196" s="248"/>
      <c r="U196" s="248"/>
      <c r="V196" s="199"/>
      <c r="W196" s="248"/>
      <c r="X196" s="248"/>
      <c r="Y196" s="248"/>
      <c r="Z196" s="248"/>
      <c r="AA196" s="248"/>
      <c r="AB196" s="199"/>
      <c r="AC196" s="248"/>
      <c r="AD196" s="248"/>
      <c r="AE196" s="248"/>
      <c r="AF196" s="248"/>
      <c r="AG196" s="248"/>
      <c r="AH196" s="248"/>
      <c r="AI196" s="248"/>
      <c r="AJ196" s="248"/>
      <c r="AK196" s="248"/>
      <c r="AL196" s="199"/>
      <c r="AM196" s="248"/>
      <c r="AN196" s="248"/>
      <c r="AO196" s="248"/>
      <c r="AP196" s="248"/>
      <c r="AQ196" s="199"/>
      <c r="AR196" s="248"/>
      <c r="AS196" s="248"/>
      <c r="AT196" s="248"/>
      <c r="AU196" s="248"/>
      <c r="AV196" s="248"/>
      <c r="AW196" s="199"/>
      <c r="AX196" s="248"/>
      <c r="AY196" s="248"/>
      <c r="AZ196" s="248"/>
      <c r="BA196" s="248"/>
      <c r="BB196" s="248"/>
      <c r="BC196" s="248"/>
      <c r="BD196" s="248"/>
      <c r="BE196" s="248"/>
      <c r="BF196" s="248"/>
    </row>
    <row r="197" spans="7:58" x14ac:dyDescent="0.25">
      <c r="G197" s="156"/>
      <c r="H197" s="248"/>
      <c r="I197" s="248"/>
      <c r="J197" s="199"/>
      <c r="K197" s="248"/>
      <c r="L197" s="248"/>
      <c r="M197" s="248"/>
      <c r="N197" s="248"/>
      <c r="O197" s="248"/>
      <c r="P197" s="199"/>
      <c r="Q197" s="248"/>
      <c r="R197" s="248"/>
      <c r="S197" s="248"/>
      <c r="T197" s="248"/>
      <c r="U197" s="248"/>
      <c r="V197" s="199"/>
      <c r="W197" s="248"/>
      <c r="X197" s="248"/>
      <c r="Y197" s="248"/>
      <c r="Z197" s="248"/>
      <c r="AA197" s="248"/>
      <c r="AB197" s="199"/>
      <c r="AC197" s="248"/>
      <c r="AD197" s="248"/>
      <c r="AE197" s="248"/>
      <c r="AF197" s="248"/>
      <c r="AG197" s="248"/>
      <c r="AH197" s="248"/>
      <c r="AI197" s="248"/>
      <c r="AJ197" s="248"/>
      <c r="AK197" s="248"/>
      <c r="AL197" s="199"/>
      <c r="AM197" s="248"/>
      <c r="AN197" s="248"/>
      <c r="AO197" s="248"/>
      <c r="AP197" s="248"/>
      <c r="AQ197" s="199"/>
      <c r="AR197" s="248"/>
      <c r="AS197" s="248"/>
      <c r="AT197" s="248"/>
      <c r="AU197" s="248"/>
      <c r="AV197" s="248"/>
      <c r="AW197" s="199"/>
      <c r="AX197" s="248"/>
      <c r="AY197" s="248"/>
      <c r="AZ197" s="248"/>
      <c r="BA197" s="248"/>
      <c r="BB197" s="248"/>
      <c r="BC197" s="248"/>
      <c r="BD197" s="248"/>
      <c r="BE197" s="248"/>
      <c r="BF197" s="248"/>
    </row>
    <row r="198" spans="7:58" x14ac:dyDescent="0.25">
      <c r="G198" s="156"/>
      <c r="H198" s="248"/>
      <c r="I198" s="248"/>
      <c r="J198" s="199"/>
      <c r="K198" s="248"/>
      <c r="L198" s="248"/>
      <c r="M198" s="248"/>
      <c r="N198" s="248"/>
      <c r="O198" s="248"/>
      <c r="P198" s="199"/>
      <c r="Q198" s="248"/>
      <c r="R198" s="248"/>
      <c r="S198" s="248"/>
      <c r="T198" s="248"/>
      <c r="U198" s="248"/>
      <c r="V198" s="199"/>
      <c r="W198" s="248"/>
      <c r="X198" s="248"/>
      <c r="Y198" s="248"/>
      <c r="Z198" s="248"/>
      <c r="AA198" s="248"/>
      <c r="AB198" s="199"/>
      <c r="AC198" s="248"/>
      <c r="AD198" s="248"/>
      <c r="AE198" s="248"/>
      <c r="AF198" s="248"/>
      <c r="AG198" s="248"/>
      <c r="AH198" s="248"/>
      <c r="AI198" s="248"/>
      <c r="AJ198" s="248"/>
      <c r="AK198" s="248"/>
      <c r="AL198" s="199"/>
      <c r="AM198" s="248"/>
      <c r="AN198" s="248"/>
      <c r="AO198" s="248"/>
      <c r="AP198" s="248"/>
      <c r="AQ198" s="199"/>
      <c r="AR198" s="248"/>
      <c r="AS198" s="248"/>
      <c r="AT198" s="248"/>
      <c r="AU198" s="248"/>
      <c r="AV198" s="248"/>
      <c r="AW198" s="199"/>
      <c r="AX198" s="248"/>
      <c r="AY198" s="248"/>
      <c r="AZ198" s="248"/>
      <c r="BA198" s="248"/>
      <c r="BB198" s="248"/>
      <c r="BC198" s="248"/>
      <c r="BD198" s="248"/>
      <c r="BE198" s="248"/>
      <c r="BF198" s="248"/>
    </row>
    <row r="199" spans="7:58" x14ac:dyDescent="0.25">
      <c r="G199" s="156"/>
      <c r="H199" s="248"/>
      <c r="I199" s="248"/>
      <c r="J199" s="199"/>
      <c r="K199" s="248"/>
      <c r="L199" s="248"/>
      <c r="M199" s="248"/>
      <c r="N199" s="248"/>
      <c r="O199" s="248"/>
      <c r="P199" s="199"/>
      <c r="Q199" s="248"/>
      <c r="R199" s="248"/>
      <c r="S199" s="248"/>
      <c r="T199" s="248"/>
      <c r="U199" s="248"/>
      <c r="V199" s="199"/>
      <c r="W199" s="248"/>
      <c r="X199" s="248"/>
      <c r="Y199" s="248"/>
      <c r="Z199" s="248"/>
      <c r="AA199" s="248"/>
      <c r="AB199" s="199"/>
      <c r="AC199" s="248"/>
      <c r="AD199" s="248"/>
      <c r="AE199" s="248"/>
      <c r="AF199" s="248"/>
      <c r="AG199" s="248"/>
      <c r="AH199" s="248"/>
      <c r="AI199" s="248"/>
      <c r="AJ199" s="248"/>
      <c r="AK199" s="248"/>
      <c r="AL199" s="199"/>
      <c r="AM199" s="248"/>
      <c r="AN199" s="248"/>
      <c r="AO199" s="248"/>
      <c r="AP199" s="248"/>
      <c r="AQ199" s="199"/>
      <c r="AR199" s="248"/>
      <c r="AS199" s="248"/>
      <c r="AT199" s="248"/>
      <c r="AU199" s="248"/>
      <c r="AV199" s="248"/>
      <c r="AW199" s="199"/>
      <c r="AX199" s="248"/>
      <c r="AY199" s="248"/>
      <c r="AZ199" s="248"/>
      <c r="BA199" s="248"/>
      <c r="BB199" s="248"/>
      <c r="BC199" s="248"/>
      <c r="BD199" s="248"/>
      <c r="BE199" s="248"/>
      <c r="BF199" s="248"/>
    </row>
    <row r="200" spans="7:58" x14ac:dyDescent="0.25">
      <c r="G200" s="156"/>
      <c r="H200" s="248"/>
      <c r="I200" s="248"/>
      <c r="J200" s="199"/>
      <c r="K200" s="248"/>
      <c r="L200" s="248"/>
      <c r="M200" s="248"/>
      <c r="N200" s="248"/>
      <c r="O200" s="248"/>
      <c r="P200" s="199"/>
      <c r="Q200" s="248"/>
      <c r="R200" s="248"/>
      <c r="S200" s="248"/>
      <c r="T200" s="248"/>
      <c r="U200" s="248"/>
      <c r="V200" s="199"/>
      <c r="W200" s="248"/>
      <c r="X200" s="248"/>
      <c r="Y200" s="248"/>
      <c r="Z200" s="248"/>
      <c r="AA200" s="248"/>
      <c r="AB200" s="199"/>
      <c r="AC200" s="248"/>
      <c r="AD200" s="248"/>
      <c r="AE200" s="248"/>
      <c r="AF200" s="248"/>
      <c r="AG200" s="248"/>
      <c r="AH200" s="248"/>
      <c r="AI200" s="248"/>
      <c r="AJ200" s="248"/>
      <c r="AK200" s="248"/>
      <c r="AL200" s="199"/>
      <c r="AM200" s="248"/>
      <c r="AN200" s="248"/>
      <c r="AO200" s="248"/>
      <c r="AP200" s="248"/>
      <c r="AQ200" s="199"/>
      <c r="AR200" s="248"/>
      <c r="AS200" s="248"/>
      <c r="AT200" s="248"/>
      <c r="AU200" s="248"/>
      <c r="AV200" s="248"/>
      <c r="AW200" s="199"/>
      <c r="AX200" s="248"/>
      <c r="AY200" s="248"/>
      <c r="AZ200" s="248"/>
      <c r="BA200" s="248"/>
      <c r="BB200" s="248"/>
      <c r="BC200" s="248"/>
      <c r="BD200" s="248"/>
      <c r="BE200" s="248"/>
      <c r="BF200" s="248"/>
    </row>
    <row r="201" spans="7:58" x14ac:dyDescent="0.25">
      <c r="G201" s="156"/>
      <c r="H201" s="248"/>
      <c r="I201" s="248"/>
      <c r="J201" s="199"/>
      <c r="K201" s="248"/>
      <c r="L201" s="248"/>
      <c r="M201" s="248"/>
      <c r="N201" s="248"/>
      <c r="O201" s="248"/>
      <c r="P201" s="199"/>
      <c r="Q201" s="248"/>
      <c r="R201" s="248"/>
      <c r="S201" s="248"/>
      <c r="T201" s="248"/>
      <c r="U201" s="248"/>
      <c r="V201" s="199"/>
      <c r="W201" s="248"/>
      <c r="X201" s="248"/>
      <c r="Y201" s="248"/>
      <c r="Z201" s="248"/>
      <c r="AA201" s="248"/>
      <c r="AB201" s="199"/>
      <c r="AC201" s="248"/>
      <c r="AD201" s="248"/>
      <c r="AE201" s="248"/>
      <c r="AF201" s="248"/>
      <c r="AG201" s="248"/>
      <c r="AH201" s="248"/>
      <c r="AI201" s="248"/>
      <c r="AJ201" s="248"/>
      <c r="AK201" s="248"/>
      <c r="AL201" s="199"/>
      <c r="AM201" s="248"/>
      <c r="AN201" s="248"/>
      <c r="AO201" s="248"/>
      <c r="AP201" s="248"/>
      <c r="AQ201" s="199"/>
      <c r="AR201" s="248"/>
      <c r="AS201" s="248"/>
      <c r="AT201" s="248"/>
      <c r="AU201" s="248"/>
      <c r="AV201" s="248"/>
      <c r="AW201" s="199"/>
      <c r="AX201" s="248"/>
      <c r="AY201" s="248"/>
      <c r="AZ201" s="248"/>
      <c r="BA201" s="248"/>
      <c r="BB201" s="248"/>
      <c r="BC201" s="248"/>
      <c r="BD201" s="248"/>
      <c r="BE201" s="248"/>
      <c r="BF201" s="248"/>
    </row>
    <row r="202" spans="7:58" x14ac:dyDescent="0.25">
      <c r="G202" s="156"/>
      <c r="H202" s="248"/>
      <c r="I202" s="248"/>
      <c r="J202" s="199"/>
      <c r="K202" s="248"/>
      <c r="L202" s="248"/>
      <c r="M202" s="248"/>
      <c r="N202" s="248"/>
      <c r="O202" s="248"/>
      <c r="P202" s="199"/>
      <c r="Q202" s="248"/>
      <c r="R202" s="248"/>
      <c r="S202" s="248"/>
      <c r="T202" s="248"/>
      <c r="U202" s="248"/>
      <c r="V202" s="199"/>
      <c r="W202" s="248"/>
      <c r="X202" s="248"/>
      <c r="Y202" s="248"/>
      <c r="Z202" s="248"/>
      <c r="AA202" s="248"/>
      <c r="AB202" s="199"/>
      <c r="AC202" s="248"/>
      <c r="AD202" s="248"/>
      <c r="AE202" s="248"/>
      <c r="AF202" s="248"/>
      <c r="AG202" s="248"/>
      <c r="AH202" s="248"/>
      <c r="AI202" s="248"/>
      <c r="AJ202" s="248"/>
      <c r="AK202" s="248"/>
      <c r="AL202" s="199"/>
      <c r="AM202" s="248"/>
      <c r="AN202" s="248"/>
      <c r="AO202" s="248"/>
      <c r="AP202" s="248"/>
      <c r="AQ202" s="199"/>
      <c r="AR202" s="248"/>
      <c r="AS202" s="248"/>
      <c r="AT202" s="248"/>
      <c r="AU202" s="248"/>
      <c r="AV202" s="248"/>
      <c r="AW202" s="199"/>
      <c r="AX202" s="248"/>
      <c r="AY202" s="248"/>
      <c r="AZ202" s="248"/>
      <c r="BA202" s="248"/>
      <c r="BB202" s="248"/>
      <c r="BC202" s="248"/>
      <c r="BD202" s="248"/>
      <c r="BE202" s="248"/>
      <c r="BF202" s="248"/>
    </row>
    <row r="203" spans="7:58" x14ac:dyDescent="0.25">
      <c r="G203" s="156"/>
      <c r="H203" s="248"/>
      <c r="I203" s="248"/>
      <c r="J203" s="199"/>
      <c r="K203" s="248"/>
      <c r="L203" s="248"/>
      <c r="M203" s="248"/>
      <c r="N203" s="248"/>
      <c r="O203" s="248"/>
      <c r="P203" s="199"/>
      <c r="Q203" s="248"/>
      <c r="R203" s="248"/>
      <c r="S203" s="248"/>
      <c r="T203" s="248"/>
      <c r="U203" s="248"/>
      <c r="V203" s="199"/>
      <c r="W203" s="248"/>
      <c r="X203" s="248"/>
      <c r="Y203" s="248"/>
      <c r="Z203" s="248"/>
      <c r="AA203" s="248"/>
      <c r="AB203" s="199"/>
      <c r="AC203" s="248"/>
      <c r="AD203" s="248"/>
      <c r="AE203" s="248"/>
      <c r="AF203" s="248"/>
      <c r="AG203" s="248"/>
      <c r="AH203" s="248"/>
      <c r="AI203" s="248"/>
      <c r="AJ203" s="248"/>
      <c r="AK203" s="248"/>
      <c r="AL203" s="199"/>
      <c r="AM203" s="248"/>
      <c r="AN203" s="248"/>
      <c r="AO203" s="248"/>
      <c r="AP203" s="248"/>
      <c r="AQ203" s="199"/>
      <c r="AR203" s="248"/>
      <c r="AS203" s="248"/>
      <c r="AT203" s="248"/>
      <c r="AU203" s="248"/>
      <c r="AV203" s="248"/>
      <c r="AW203" s="199"/>
      <c r="AX203" s="248"/>
      <c r="AY203" s="248"/>
      <c r="AZ203" s="248"/>
      <c r="BA203" s="248"/>
      <c r="BB203" s="248"/>
      <c r="BC203" s="248"/>
      <c r="BD203" s="248"/>
      <c r="BE203" s="248"/>
      <c r="BF203" s="248"/>
    </row>
    <row r="204" spans="7:58" x14ac:dyDescent="0.25">
      <c r="G204" s="156"/>
      <c r="H204" s="248"/>
      <c r="I204" s="248"/>
      <c r="J204" s="199"/>
      <c r="K204" s="248"/>
      <c r="L204" s="248"/>
      <c r="M204" s="248"/>
      <c r="N204" s="248"/>
      <c r="O204" s="248"/>
      <c r="P204" s="199"/>
      <c r="Q204" s="248"/>
      <c r="R204" s="248"/>
      <c r="S204" s="248"/>
      <c r="T204" s="248"/>
      <c r="U204" s="248"/>
      <c r="V204" s="199"/>
      <c r="W204" s="248"/>
      <c r="X204" s="248"/>
      <c r="Y204" s="248"/>
      <c r="Z204" s="248"/>
      <c r="AA204" s="248"/>
      <c r="AB204" s="199"/>
      <c r="AC204" s="248"/>
      <c r="AD204" s="248"/>
      <c r="AE204" s="248"/>
      <c r="AF204" s="248"/>
      <c r="AG204" s="248"/>
      <c r="AH204" s="248"/>
      <c r="AI204" s="248"/>
      <c r="AJ204" s="248"/>
      <c r="AK204" s="248"/>
      <c r="AL204" s="199"/>
      <c r="AM204" s="248"/>
      <c r="AN204" s="248"/>
      <c r="AO204" s="248"/>
      <c r="AP204" s="248"/>
      <c r="AQ204" s="199"/>
      <c r="AR204" s="248"/>
      <c r="AS204" s="248"/>
      <c r="AT204" s="248"/>
      <c r="AU204" s="248"/>
      <c r="AV204" s="248"/>
      <c r="AW204" s="199"/>
      <c r="AX204" s="248"/>
      <c r="AY204" s="248"/>
      <c r="AZ204" s="248"/>
      <c r="BA204" s="248"/>
      <c r="BB204" s="248"/>
      <c r="BC204" s="248"/>
      <c r="BD204" s="248"/>
      <c r="BE204" s="248"/>
      <c r="BF204" s="248"/>
    </row>
    <row r="205" spans="7:58" x14ac:dyDescent="0.25">
      <c r="G205" s="156"/>
      <c r="H205" s="248"/>
      <c r="I205" s="248"/>
      <c r="J205" s="199"/>
      <c r="K205" s="248"/>
      <c r="L205" s="248"/>
      <c r="M205" s="248"/>
      <c r="N205" s="248"/>
      <c r="O205" s="248"/>
      <c r="P205" s="199"/>
      <c r="Q205" s="248"/>
      <c r="R205" s="248"/>
      <c r="S205" s="248"/>
      <c r="T205" s="248"/>
      <c r="U205" s="248"/>
      <c r="V205" s="199"/>
      <c r="W205" s="248"/>
      <c r="X205" s="248"/>
      <c r="Y205" s="248"/>
      <c r="Z205" s="248"/>
      <c r="AA205" s="248"/>
      <c r="AB205" s="199"/>
      <c r="AC205" s="248"/>
      <c r="AD205" s="248"/>
      <c r="AE205" s="248"/>
      <c r="AF205" s="248"/>
      <c r="AG205" s="248"/>
      <c r="AH205" s="248"/>
      <c r="AI205" s="248"/>
      <c r="AJ205" s="248"/>
      <c r="AK205" s="248"/>
      <c r="AL205" s="199"/>
      <c r="AM205" s="248"/>
      <c r="AN205" s="248"/>
      <c r="AO205" s="248"/>
      <c r="AP205" s="248"/>
      <c r="AQ205" s="199"/>
      <c r="AR205" s="248"/>
      <c r="AS205" s="248"/>
      <c r="AT205" s="248"/>
      <c r="AU205" s="248"/>
      <c r="AV205" s="248"/>
      <c r="AW205" s="199"/>
      <c r="AX205" s="248"/>
      <c r="AY205" s="248"/>
      <c r="AZ205" s="248"/>
      <c r="BA205" s="248"/>
      <c r="BB205" s="248"/>
      <c r="BC205" s="248"/>
      <c r="BD205" s="248"/>
      <c r="BE205" s="248"/>
      <c r="BF205" s="248"/>
    </row>
    <row r="206" spans="7:58" x14ac:dyDescent="0.25">
      <c r="G206" s="156"/>
      <c r="H206" s="248"/>
      <c r="I206" s="248"/>
      <c r="J206" s="199"/>
      <c r="K206" s="248"/>
      <c r="L206" s="248"/>
      <c r="M206" s="248"/>
      <c r="N206" s="248"/>
      <c r="O206" s="248"/>
      <c r="P206" s="199"/>
      <c r="Q206" s="248"/>
      <c r="R206" s="248"/>
      <c r="S206" s="248"/>
      <c r="T206" s="248"/>
      <c r="U206" s="248"/>
      <c r="V206" s="199"/>
      <c r="W206" s="248"/>
      <c r="X206" s="248"/>
      <c r="Y206" s="248"/>
      <c r="Z206" s="248"/>
      <c r="AA206" s="248"/>
      <c r="AB206" s="199"/>
      <c r="AC206" s="248"/>
      <c r="AD206" s="248"/>
      <c r="AE206" s="248"/>
      <c r="AF206" s="248"/>
      <c r="AG206" s="248"/>
      <c r="AH206" s="248"/>
      <c r="AI206" s="248"/>
      <c r="AJ206" s="248"/>
      <c r="AK206" s="248"/>
      <c r="AL206" s="199"/>
      <c r="AM206" s="248"/>
      <c r="AN206" s="248"/>
      <c r="AO206" s="248"/>
      <c r="AP206" s="248"/>
      <c r="AQ206" s="199"/>
      <c r="AR206" s="248"/>
      <c r="AS206" s="248"/>
      <c r="AT206" s="248"/>
      <c r="AU206" s="248"/>
      <c r="AV206" s="248"/>
      <c r="AW206" s="199"/>
      <c r="AX206" s="248"/>
      <c r="AY206" s="248"/>
      <c r="AZ206" s="248"/>
      <c r="BA206" s="248"/>
      <c r="BB206" s="248"/>
      <c r="BC206" s="248"/>
      <c r="BD206" s="248"/>
      <c r="BE206" s="248"/>
      <c r="BF206" s="248"/>
    </row>
    <row r="207" spans="7:58" x14ac:dyDescent="0.25">
      <c r="G207" s="156"/>
      <c r="H207" s="248"/>
      <c r="I207" s="248"/>
      <c r="J207" s="199"/>
      <c r="K207" s="248"/>
      <c r="L207" s="248"/>
      <c r="M207" s="248"/>
      <c r="N207" s="248"/>
      <c r="O207" s="248"/>
      <c r="P207" s="199"/>
      <c r="Q207" s="248"/>
      <c r="R207" s="248"/>
      <c r="S207" s="248"/>
      <c r="T207" s="248"/>
      <c r="U207" s="248"/>
      <c r="V207" s="199"/>
      <c r="W207" s="248"/>
      <c r="X207" s="248"/>
      <c r="Y207" s="248"/>
      <c r="Z207" s="248"/>
      <c r="AA207" s="248"/>
      <c r="AB207" s="199"/>
      <c r="AC207" s="248"/>
      <c r="AD207" s="248"/>
      <c r="AE207" s="248"/>
      <c r="AF207" s="248"/>
      <c r="AG207" s="248"/>
      <c r="AH207" s="248"/>
      <c r="AI207" s="248"/>
      <c r="AJ207" s="248"/>
      <c r="AK207" s="248"/>
      <c r="AL207" s="199"/>
      <c r="AM207" s="248"/>
      <c r="AN207" s="248"/>
      <c r="AO207" s="248"/>
      <c r="AP207" s="248"/>
      <c r="AQ207" s="199"/>
      <c r="AR207" s="248"/>
      <c r="AS207" s="248"/>
      <c r="AT207" s="248"/>
      <c r="AU207" s="248"/>
      <c r="AV207" s="248"/>
      <c r="AW207" s="199"/>
      <c r="AX207" s="248"/>
      <c r="AY207" s="248"/>
      <c r="AZ207" s="248"/>
      <c r="BA207" s="248"/>
      <c r="BB207" s="248"/>
      <c r="BC207" s="248"/>
      <c r="BD207" s="248"/>
      <c r="BE207" s="248"/>
      <c r="BF207" s="248"/>
    </row>
    <row r="208" spans="7:58" x14ac:dyDescent="0.25">
      <c r="G208" s="156"/>
      <c r="H208" s="248"/>
      <c r="I208" s="248"/>
      <c r="J208" s="199"/>
      <c r="K208" s="248"/>
      <c r="L208" s="248"/>
      <c r="M208" s="248"/>
      <c r="N208" s="248"/>
      <c r="O208" s="248"/>
      <c r="P208" s="199"/>
      <c r="Q208" s="248"/>
      <c r="R208" s="248"/>
      <c r="S208" s="248"/>
      <c r="T208" s="248"/>
      <c r="U208" s="248"/>
      <c r="V208" s="199"/>
      <c r="W208" s="248"/>
      <c r="X208" s="248"/>
      <c r="Y208" s="248"/>
      <c r="Z208" s="248"/>
      <c r="AA208" s="248"/>
      <c r="AB208" s="199"/>
      <c r="AC208" s="248"/>
      <c r="AD208" s="248"/>
      <c r="AE208" s="248"/>
      <c r="AF208" s="248"/>
      <c r="AG208" s="248"/>
      <c r="AH208" s="248"/>
      <c r="AI208" s="248"/>
      <c r="AJ208" s="248"/>
      <c r="AK208" s="248"/>
      <c r="AL208" s="199"/>
      <c r="AM208" s="248"/>
      <c r="AN208" s="248"/>
      <c r="AO208" s="248"/>
      <c r="AP208" s="248"/>
      <c r="AQ208" s="199"/>
      <c r="AR208" s="248"/>
      <c r="AS208" s="248"/>
      <c r="AT208" s="248"/>
      <c r="AU208" s="248"/>
      <c r="AV208" s="248"/>
      <c r="AW208" s="199"/>
      <c r="AX208" s="248"/>
      <c r="AY208" s="248"/>
      <c r="AZ208" s="248"/>
      <c r="BA208" s="248"/>
      <c r="BB208" s="248"/>
      <c r="BC208" s="248"/>
      <c r="BD208" s="248"/>
      <c r="BE208" s="248"/>
      <c r="BF208" s="248"/>
    </row>
    <row r="209" spans="7:58" x14ac:dyDescent="0.25">
      <c r="G209" s="156"/>
      <c r="H209" s="248"/>
      <c r="I209" s="248"/>
      <c r="J209" s="199"/>
      <c r="K209" s="248"/>
      <c r="L209" s="248"/>
      <c r="M209" s="248"/>
      <c r="N209" s="248"/>
      <c r="O209" s="248"/>
      <c r="P209" s="199"/>
      <c r="Q209" s="248"/>
      <c r="R209" s="248"/>
      <c r="S209" s="248"/>
      <c r="T209" s="248"/>
      <c r="U209" s="248"/>
      <c r="V209" s="199"/>
      <c r="W209" s="248"/>
      <c r="X209" s="248"/>
      <c r="Y209" s="248"/>
      <c r="Z209" s="248"/>
      <c r="AA209" s="248"/>
      <c r="AB209" s="199"/>
      <c r="AC209" s="248"/>
      <c r="AD209" s="248"/>
      <c r="AE209" s="248"/>
      <c r="AF209" s="248"/>
      <c r="AG209" s="248"/>
      <c r="AH209" s="248"/>
      <c r="AI209" s="248"/>
      <c r="AJ209" s="248"/>
      <c r="AK209" s="248"/>
      <c r="AL209" s="199"/>
      <c r="AM209" s="248"/>
      <c r="AN209" s="248"/>
      <c r="AO209" s="248"/>
      <c r="AP209" s="248"/>
      <c r="AQ209" s="199"/>
      <c r="AR209" s="248"/>
      <c r="AS209" s="248"/>
      <c r="AT209" s="248"/>
      <c r="AU209" s="248"/>
      <c r="AV209" s="248"/>
      <c r="AW209" s="199"/>
      <c r="AX209" s="248"/>
      <c r="AY209" s="248"/>
      <c r="AZ209" s="248"/>
      <c r="BA209" s="248"/>
      <c r="BB209" s="248"/>
      <c r="BC209" s="248"/>
      <c r="BD209" s="248"/>
      <c r="BE209" s="248"/>
      <c r="BF209" s="248"/>
    </row>
    <row r="210" spans="7:58" x14ac:dyDescent="0.25">
      <c r="G210" s="157"/>
      <c r="H210" s="248"/>
      <c r="I210" s="248"/>
      <c r="J210" s="199"/>
      <c r="K210" s="248"/>
      <c r="L210" s="248"/>
      <c r="M210" s="248"/>
      <c r="N210" s="248"/>
      <c r="O210" s="248"/>
      <c r="P210" s="199"/>
      <c r="Q210" s="248"/>
      <c r="R210" s="248"/>
      <c r="S210" s="248"/>
      <c r="T210" s="248"/>
      <c r="U210" s="248"/>
      <c r="V210" s="199"/>
      <c r="W210" s="248"/>
      <c r="X210" s="248"/>
      <c r="Y210" s="248"/>
      <c r="Z210" s="248"/>
      <c r="AA210" s="248"/>
      <c r="AB210" s="199"/>
      <c r="AC210" s="248"/>
      <c r="AD210" s="248"/>
      <c r="AE210" s="248"/>
      <c r="AF210" s="248"/>
      <c r="AG210" s="248"/>
      <c r="AH210" s="248"/>
      <c r="AI210" s="248"/>
      <c r="AJ210" s="248"/>
      <c r="AK210" s="248"/>
      <c r="AL210" s="199"/>
      <c r="AM210" s="248"/>
      <c r="AN210" s="248"/>
      <c r="AO210" s="248"/>
      <c r="AP210" s="248"/>
      <c r="AQ210" s="199"/>
      <c r="AR210" s="248"/>
      <c r="AS210" s="248"/>
      <c r="AT210" s="248"/>
      <c r="AU210" s="248"/>
      <c r="AV210" s="248"/>
      <c r="AW210" s="199"/>
      <c r="AX210" s="248"/>
      <c r="AY210" s="248"/>
      <c r="AZ210" s="248"/>
      <c r="BA210" s="248"/>
      <c r="BB210" s="248"/>
      <c r="BC210" s="248"/>
      <c r="BD210" s="248"/>
      <c r="BE210" s="248"/>
      <c r="BF210" s="248"/>
    </row>
    <row r="211" spans="7:58" x14ac:dyDescent="0.25">
      <c r="G211" s="156"/>
      <c r="H211" s="248"/>
      <c r="I211" s="248"/>
      <c r="J211" s="199"/>
      <c r="K211" s="248"/>
      <c r="L211" s="248"/>
      <c r="M211" s="248"/>
      <c r="N211" s="248"/>
      <c r="O211" s="248"/>
      <c r="P211" s="199"/>
      <c r="Q211" s="248"/>
      <c r="R211" s="248"/>
      <c r="S211" s="248"/>
      <c r="T211" s="248"/>
      <c r="U211" s="248"/>
      <c r="V211" s="199"/>
      <c r="W211" s="248"/>
      <c r="X211" s="248"/>
      <c r="Y211" s="248"/>
      <c r="Z211" s="248"/>
      <c r="AA211" s="248"/>
      <c r="AB211" s="199"/>
      <c r="AC211" s="248"/>
      <c r="AD211" s="248"/>
      <c r="AE211" s="248"/>
      <c r="AF211" s="248"/>
      <c r="AG211" s="248"/>
      <c r="AH211" s="248"/>
      <c r="AI211" s="248"/>
      <c r="AJ211" s="248"/>
      <c r="AK211" s="248"/>
      <c r="AL211" s="199"/>
      <c r="AM211" s="248"/>
      <c r="AN211" s="248"/>
      <c r="AO211" s="248"/>
      <c r="AP211" s="248"/>
      <c r="AQ211" s="199"/>
      <c r="AR211" s="248"/>
      <c r="AS211" s="248"/>
      <c r="AT211" s="248"/>
      <c r="AU211" s="248"/>
      <c r="AV211" s="248"/>
      <c r="AW211" s="199"/>
      <c r="AX211" s="248"/>
      <c r="AY211" s="248"/>
      <c r="AZ211" s="248"/>
      <c r="BA211" s="248"/>
      <c r="BB211" s="248"/>
      <c r="BC211" s="248"/>
      <c r="BD211" s="248"/>
      <c r="BE211" s="248"/>
      <c r="BF211" s="248"/>
    </row>
    <row r="212" spans="7:58" x14ac:dyDescent="0.25">
      <c r="G212" s="156"/>
      <c r="H212" s="248"/>
      <c r="I212" s="248"/>
      <c r="J212" s="199"/>
      <c r="K212" s="248"/>
      <c r="L212" s="248"/>
      <c r="M212" s="248"/>
      <c r="N212" s="248"/>
      <c r="O212" s="248"/>
      <c r="P212" s="199"/>
      <c r="Q212" s="248"/>
      <c r="R212" s="248"/>
      <c r="S212" s="248"/>
      <c r="T212" s="248"/>
      <c r="U212" s="248"/>
      <c r="V212" s="199"/>
      <c r="W212" s="248"/>
      <c r="X212" s="248"/>
      <c r="Y212" s="248"/>
      <c r="Z212" s="248"/>
      <c r="AA212" s="248"/>
      <c r="AB212" s="199"/>
      <c r="AC212" s="248"/>
      <c r="AD212" s="248"/>
      <c r="AE212" s="248"/>
      <c r="AF212" s="248"/>
      <c r="AG212" s="248"/>
      <c r="AH212" s="248"/>
      <c r="AI212" s="248"/>
      <c r="AJ212" s="248"/>
      <c r="AK212" s="248"/>
      <c r="AL212" s="199"/>
      <c r="AM212" s="248"/>
      <c r="AN212" s="248"/>
      <c r="AO212" s="248"/>
      <c r="AP212" s="248"/>
      <c r="AQ212" s="199"/>
      <c r="AR212" s="248"/>
      <c r="AS212" s="248"/>
      <c r="AT212" s="248"/>
      <c r="AU212" s="248"/>
      <c r="AV212" s="248"/>
      <c r="AW212" s="199"/>
      <c r="AX212" s="248"/>
      <c r="AY212" s="248"/>
      <c r="AZ212" s="248"/>
      <c r="BA212" s="248"/>
      <c r="BB212" s="248"/>
      <c r="BC212" s="248"/>
      <c r="BD212" s="248"/>
      <c r="BE212" s="248"/>
      <c r="BF212" s="248"/>
    </row>
    <row r="213" spans="7:58" x14ac:dyDescent="0.25">
      <c r="G213" s="157"/>
      <c r="H213" s="248"/>
      <c r="I213" s="248"/>
      <c r="J213" s="199"/>
      <c r="K213" s="248"/>
      <c r="L213" s="248"/>
      <c r="M213" s="248"/>
      <c r="N213" s="248"/>
      <c r="O213" s="248"/>
      <c r="P213" s="199"/>
      <c r="Q213" s="248"/>
      <c r="R213" s="248"/>
      <c r="S213" s="248"/>
      <c r="T213" s="248"/>
      <c r="U213" s="248"/>
      <c r="V213" s="199"/>
      <c r="W213" s="248"/>
      <c r="X213" s="248"/>
      <c r="Y213" s="248"/>
      <c r="Z213" s="248"/>
      <c r="AA213" s="248"/>
      <c r="AB213" s="199"/>
      <c r="AC213" s="248"/>
      <c r="AD213" s="248"/>
      <c r="AE213" s="248"/>
      <c r="AF213" s="248"/>
      <c r="AG213" s="248"/>
      <c r="AH213" s="248"/>
      <c r="AI213" s="248"/>
      <c r="AJ213" s="248"/>
      <c r="AK213" s="248"/>
      <c r="AL213" s="199"/>
      <c r="AM213" s="248"/>
      <c r="AN213" s="248"/>
      <c r="AO213" s="248"/>
      <c r="AP213" s="248"/>
      <c r="AQ213" s="199"/>
      <c r="AR213" s="248"/>
      <c r="AS213" s="248"/>
      <c r="AT213" s="248"/>
      <c r="AU213" s="248"/>
      <c r="AV213" s="248"/>
      <c r="AW213" s="199"/>
      <c r="AX213" s="248"/>
      <c r="AY213" s="248"/>
      <c r="AZ213" s="248"/>
      <c r="BA213" s="248"/>
      <c r="BB213" s="248"/>
      <c r="BC213" s="248"/>
      <c r="BD213" s="248"/>
      <c r="BE213" s="248"/>
      <c r="BF213" s="248"/>
    </row>
    <row r="214" spans="7:58" x14ac:dyDescent="0.25">
      <c r="G214" s="157"/>
      <c r="H214" s="248"/>
      <c r="I214" s="248"/>
      <c r="J214" s="199"/>
      <c r="K214" s="248"/>
      <c r="L214" s="248"/>
      <c r="M214" s="248"/>
      <c r="N214" s="248"/>
      <c r="O214" s="248"/>
      <c r="P214" s="199"/>
      <c r="Q214" s="248"/>
      <c r="R214" s="248"/>
      <c r="S214" s="248"/>
      <c r="T214" s="248"/>
      <c r="U214" s="248"/>
      <c r="V214" s="199"/>
      <c r="W214" s="248"/>
      <c r="X214" s="248"/>
      <c r="Y214" s="248"/>
      <c r="Z214" s="248"/>
      <c r="AA214" s="248"/>
      <c r="AB214" s="199"/>
      <c r="AC214" s="248"/>
      <c r="AD214" s="248"/>
      <c r="AE214" s="248"/>
      <c r="AF214" s="248"/>
      <c r="AG214" s="248"/>
      <c r="AH214" s="248"/>
      <c r="AI214" s="248"/>
      <c r="AJ214" s="248"/>
      <c r="AK214" s="248"/>
      <c r="AL214" s="199"/>
      <c r="AM214" s="248"/>
      <c r="AN214" s="248"/>
      <c r="AO214" s="248"/>
      <c r="AP214" s="248"/>
      <c r="AQ214" s="199"/>
      <c r="AR214" s="248"/>
      <c r="AS214" s="248"/>
      <c r="AT214" s="248"/>
      <c r="AU214" s="248"/>
      <c r="AV214" s="248"/>
      <c r="AW214" s="199"/>
      <c r="AX214" s="248"/>
      <c r="AY214" s="248"/>
      <c r="AZ214" s="248"/>
      <c r="BA214" s="248"/>
      <c r="BB214" s="248"/>
      <c r="BC214" s="248"/>
      <c r="BD214" s="248"/>
      <c r="BE214" s="248"/>
      <c r="BF214" s="248"/>
    </row>
    <row r="215" spans="7:58" x14ac:dyDescent="0.25">
      <c r="G215" s="156"/>
      <c r="H215" s="248"/>
      <c r="I215" s="248"/>
      <c r="J215" s="199"/>
      <c r="K215" s="248"/>
      <c r="L215" s="248"/>
      <c r="M215" s="248"/>
      <c r="N215" s="248"/>
      <c r="O215" s="248"/>
      <c r="P215" s="199"/>
      <c r="Q215" s="248"/>
      <c r="R215" s="248"/>
      <c r="S215" s="248"/>
      <c r="T215" s="248"/>
      <c r="U215" s="248"/>
      <c r="V215" s="199"/>
      <c r="W215" s="248"/>
      <c r="X215" s="248"/>
      <c r="Y215" s="248"/>
      <c r="Z215" s="248"/>
      <c r="AA215" s="248"/>
      <c r="AB215" s="199"/>
      <c r="AC215" s="248"/>
      <c r="AD215" s="248"/>
      <c r="AE215" s="248"/>
      <c r="AF215" s="248"/>
      <c r="AG215" s="248"/>
      <c r="AH215" s="248"/>
      <c r="AI215" s="248"/>
      <c r="AJ215" s="248"/>
      <c r="AK215" s="248"/>
      <c r="AL215" s="199"/>
      <c r="AM215" s="248"/>
      <c r="AN215" s="248"/>
      <c r="AO215" s="248"/>
      <c r="AP215" s="248"/>
      <c r="AQ215" s="199"/>
      <c r="AR215" s="248"/>
      <c r="AS215" s="248"/>
      <c r="AT215" s="248"/>
      <c r="AU215" s="248"/>
      <c r="AV215" s="248"/>
      <c r="AW215" s="199"/>
      <c r="AX215" s="248"/>
      <c r="AY215" s="248"/>
      <c r="AZ215" s="248"/>
      <c r="BA215" s="248"/>
      <c r="BB215" s="248"/>
      <c r="BC215" s="248"/>
      <c r="BD215" s="248"/>
      <c r="BE215" s="248"/>
      <c r="BF215" s="248"/>
    </row>
    <row r="216" spans="7:58" x14ac:dyDescent="0.25">
      <c r="G216" s="156"/>
      <c r="H216" s="248"/>
      <c r="I216" s="248"/>
      <c r="J216" s="199"/>
      <c r="K216" s="248"/>
      <c r="L216" s="248"/>
      <c r="M216" s="248"/>
      <c r="N216" s="248"/>
      <c r="O216" s="248"/>
      <c r="P216" s="199"/>
      <c r="Q216" s="248"/>
      <c r="R216" s="248"/>
      <c r="S216" s="248"/>
      <c r="T216" s="248"/>
      <c r="U216" s="248"/>
      <c r="V216" s="199"/>
      <c r="W216" s="248"/>
      <c r="X216" s="248"/>
      <c r="Y216" s="248"/>
      <c r="Z216" s="248"/>
      <c r="AA216" s="248"/>
      <c r="AB216" s="199"/>
      <c r="AC216" s="248"/>
      <c r="AD216" s="248"/>
      <c r="AE216" s="248"/>
      <c r="AF216" s="248"/>
      <c r="AG216" s="248"/>
      <c r="AH216" s="248"/>
      <c r="AI216" s="248"/>
      <c r="AJ216" s="248"/>
      <c r="AK216" s="248"/>
      <c r="AL216" s="199"/>
      <c r="AM216" s="248"/>
      <c r="AN216" s="248"/>
      <c r="AO216" s="248"/>
      <c r="AP216" s="248"/>
      <c r="AQ216" s="199"/>
      <c r="AR216" s="248"/>
      <c r="AS216" s="248"/>
      <c r="AT216" s="248"/>
      <c r="AU216" s="248"/>
      <c r="AV216" s="248"/>
      <c r="AW216" s="199"/>
      <c r="AX216" s="248"/>
      <c r="AY216" s="248"/>
      <c r="AZ216" s="248"/>
      <c r="BA216" s="248"/>
      <c r="BB216" s="248"/>
      <c r="BC216" s="248"/>
      <c r="BD216" s="248"/>
      <c r="BE216" s="248"/>
      <c r="BF216" s="248"/>
    </row>
    <row r="217" spans="7:58" x14ac:dyDescent="0.25">
      <c r="G217" s="157"/>
      <c r="H217" s="248"/>
      <c r="I217" s="248"/>
      <c r="J217" s="199"/>
      <c r="K217" s="248"/>
      <c r="L217" s="248"/>
      <c r="M217" s="248"/>
      <c r="N217" s="248"/>
      <c r="O217" s="248"/>
      <c r="P217" s="199"/>
      <c r="Q217" s="248"/>
      <c r="R217" s="248"/>
      <c r="S217" s="248"/>
      <c r="T217" s="248"/>
      <c r="U217" s="248"/>
      <c r="V217" s="199"/>
      <c r="W217" s="248"/>
      <c r="X217" s="248"/>
      <c r="Y217" s="248"/>
      <c r="Z217" s="248"/>
      <c r="AA217" s="248"/>
      <c r="AB217" s="199"/>
      <c r="AC217" s="248"/>
      <c r="AD217" s="248"/>
      <c r="AE217" s="248"/>
      <c r="AF217" s="248"/>
      <c r="AG217" s="248"/>
      <c r="AH217" s="248"/>
      <c r="AI217" s="248"/>
      <c r="AJ217" s="248"/>
      <c r="AK217" s="248"/>
      <c r="AL217" s="199"/>
      <c r="AM217" s="248"/>
      <c r="AN217" s="248"/>
      <c r="AO217" s="248"/>
      <c r="AP217" s="248"/>
      <c r="AQ217" s="199"/>
      <c r="AR217" s="248"/>
      <c r="AS217" s="248"/>
      <c r="AT217" s="248"/>
      <c r="AU217" s="248"/>
      <c r="AV217" s="248"/>
      <c r="AW217" s="199"/>
      <c r="AX217" s="248"/>
      <c r="AY217" s="248"/>
      <c r="AZ217" s="248"/>
      <c r="BA217" s="248"/>
      <c r="BB217" s="248"/>
      <c r="BC217" s="248"/>
      <c r="BD217" s="248"/>
      <c r="BE217" s="248"/>
      <c r="BF217" s="248"/>
    </row>
    <row r="218" spans="7:58" x14ac:dyDescent="0.25">
      <c r="G218" s="157"/>
      <c r="H218" s="248"/>
      <c r="I218" s="248"/>
      <c r="J218" s="199"/>
      <c r="K218" s="248"/>
      <c r="L218" s="248"/>
      <c r="M218" s="248"/>
      <c r="N218" s="248"/>
      <c r="O218" s="248"/>
      <c r="P218" s="199"/>
      <c r="Q218" s="248"/>
      <c r="R218" s="248"/>
      <c r="S218" s="248"/>
      <c r="T218" s="248"/>
      <c r="U218" s="248"/>
      <c r="V218" s="199"/>
      <c r="W218" s="248"/>
      <c r="X218" s="248"/>
      <c r="Y218" s="248"/>
      <c r="Z218" s="248"/>
      <c r="AA218" s="248"/>
      <c r="AB218" s="199"/>
      <c r="AC218" s="248"/>
      <c r="AD218" s="248"/>
      <c r="AE218" s="248"/>
      <c r="AF218" s="248"/>
      <c r="AG218" s="248"/>
      <c r="AH218" s="248"/>
      <c r="AI218" s="248"/>
      <c r="AJ218" s="248"/>
      <c r="AK218" s="248"/>
      <c r="AL218" s="199"/>
      <c r="AM218" s="248"/>
      <c r="AN218" s="248"/>
      <c r="AO218" s="248"/>
      <c r="AP218" s="248"/>
      <c r="AQ218" s="199"/>
      <c r="AR218" s="248"/>
      <c r="AS218" s="248"/>
      <c r="AT218" s="248"/>
      <c r="AU218" s="248"/>
      <c r="AV218" s="248"/>
      <c r="AW218" s="199"/>
      <c r="AX218" s="248"/>
      <c r="AY218" s="248"/>
      <c r="AZ218" s="248"/>
      <c r="BA218" s="248"/>
      <c r="BB218" s="248"/>
      <c r="BC218" s="248"/>
      <c r="BD218" s="248"/>
      <c r="BE218" s="248"/>
      <c r="BF218" s="248"/>
    </row>
    <row r="219" spans="7:58" x14ac:dyDescent="0.25">
      <c r="G219" s="156"/>
      <c r="H219" s="248"/>
      <c r="I219" s="248"/>
      <c r="J219" s="199"/>
      <c r="K219" s="248"/>
      <c r="L219" s="248"/>
      <c r="M219" s="248"/>
      <c r="N219" s="248"/>
      <c r="O219" s="248"/>
      <c r="P219" s="199"/>
      <c r="Q219" s="248"/>
      <c r="R219" s="248"/>
      <c r="S219" s="248"/>
      <c r="T219" s="248"/>
      <c r="U219" s="248"/>
      <c r="V219" s="199"/>
      <c r="W219" s="248"/>
      <c r="X219" s="248"/>
      <c r="Y219" s="248"/>
      <c r="Z219" s="248"/>
      <c r="AA219" s="248"/>
      <c r="AB219" s="199"/>
      <c r="AC219" s="248"/>
      <c r="AD219" s="248"/>
      <c r="AE219" s="248"/>
      <c r="AF219" s="248"/>
      <c r="AG219" s="248"/>
      <c r="AH219" s="248"/>
      <c r="AI219" s="248"/>
      <c r="AJ219" s="248"/>
      <c r="AK219" s="248"/>
      <c r="AL219" s="199"/>
      <c r="AM219" s="248"/>
      <c r="AN219" s="248"/>
      <c r="AO219" s="248"/>
      <c r="AP219" s="248"/>
      <c r="AQ219" s="199"/>
      <c r="AR219" s="248"/>
      <c r="AS219" s="248"/>
      <c r="AT219" s="248"/>
      <c r="AU219" s="248"/>
      <c r="AV219" s="248"/>
      <c r="AW219" s="199"/>
      <c r="AX219" s="248"/>
      <c r="AY219" s="248"/>
      <c r="AZ219" s="248"/>
      <c r="BA219" s="248"/>
      <c r="BB219" s="248"/>
      <c r="BC219" s="248"/>
      <c r="BD219" s="248"/>
      <c r="BE219" s="248"/>
      <c r="BF219" s="248"/>
    </row>
    <row r="220" spans="7:58" x14ac:dyDescent="0.25">
      <c r="G220" s="156"/>
      <c r="H220" s="248"/>
      <c r="I220" s="248"/>
      <c r="J220" s="199"/>
      <c r="K220" s="248"/>
      <c r="L220" s="248"/>
      <c r="M220" s="248"/>
      <c r="N220" s="248"/>
      <c r="O220" s="248"/>
      <c r="P220" s="199"/>
      <c r="Q220" s="248"/>
      <c r="R220" s="248"/>
      <c r="S220" s="248"/>
      <c r="T220" s="248"/>
      <c r="U220" s="248"/>
      <c r="V220" s="199"/>
      <c r="W220" s="248"/>
      <c r="X220" s="248"/>
      <c r="Y220" s="248"/>
      <c r="Z220" s="248"/>
      <c r="AA220" s="248"/>
      <c r="AB220" s="199"/>
      <c r="AC220" s="248"/>
      <c r="AD220" s="248"/>
      <c r="AE220" s="248"/>
      <c r="AF220" s="248"/>
      <c r="AG220" s="248"/>
      <c r="AH220" s="248"/>
      <c r="AI220" s="248"/>
      <c r="AJ220" s="248"/>
      <c r="AK220" s="248"/>
      <c r="AL220" s="199"/>
      <c r="AM220" s="248"/>
      <c r="AN220" s="248"/>
      <c r="AO220" s="248"/>
      <c r="AP220" s="248"/>
      <c r="AQ220" s="199"/>
      <c r="AR220" s="248"/>
      <c r="AS220" s="248"/>
      <c r="AT220" s="248"/>
      <c r="AU220" s="248"/>
      <c r="AV220" s="248"/>
      <c r="AW220" s="199"/>
      <c r="AX220" s="248"/>
      <c r="AY220" s="248"/>
      <c r="AZ220" s="248"/>
      <c r="BA220" s="248"/>
      <c r="BB220" s="248"/>
      <c r="BC220" s="248"/>
      <c r="BD220" s="248"/>
      <c r="BE220" s="248"/>
      <c r="BF220" s="248"/>
    </row>
  </sheetData>
  <dataConsolidate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F401"/>
  <sheetViews>
    <sheetView zoomScale="80" zoomScaleNormal="80" workbookViewId="0">
      <pane xSplit="2" ySplit="1" topLeftCell="U23" activePane="bottomRight" state="frozen"/>
      <selection pane="topRight" activeCell="C1" sqref="C1"/>
      <selection pane="bottomLeft" activeCell="A2" sqref="A2"/>
      <selection pane="bottomRight" activeCell="AA2" sqref="AA2:AA54"/>
    </sheetView>
  </sheetViews>
  <sheetFormatPr baseColWidth="10" defaultColWidth="20.453125" defaultRowHeight="12.5" x14ac:dyDescent="0.25"/>
  <cols>
    <col min="1" max="1" width="14" style="248" bestFit="1" customWidth="1"/>
    <col min="2" max="2" width="41.26953125" style="248" bestFit="1" customWidth="1"/>
    <col min="3" max="3" width="14.1796875" style="248" bestFit="1" customWidth="1"/>
    <col min="4" max="4" width="26.26953125" style="248" bestFit="1" customWidth="1"/>
    <col min="5" max="5" width="24.7265625" style="248" bestFit="1" customWidth="1"/>
    <col min="6" max="6" width="21.81640625" style="248" bestFit="1" customWidth="1"/>
    <col min="7" max="7" width="26.26953125" style="248" bestFit="1" customWidth="1"/>
    <col min="8" max="8" width="26.81640625" style="10" bestFit="1" customWidth="1"/>
    <col min="9" max="9" width="27.26953125" style="10" bestFit="1" customWidth="1"/>
    <col min="10" max="10" width="16.1796875" style="7" bestFit="1" customWidth="1"/>
    <col min="11" max="11" width="26.26953125" style="10" bestFit="1" customWidth="1"/>
    <col min="12" max="12" width="21.81640625" style="10" bestFit="1" customWidth="1"/>
    <col min="13" max="13" width="27.7265625" style="10" bestFit="1" customWidth="1"/>
    <col min="14" max="14" width="28.26953125" style="10" bestFit="1" customWidth="1"/>
    <col min="15" max="15" width="28.7265625" style="10" bestFit="1" customWidth="1"/>
    <col min="16" max="16" width="17.54296875" style="7" bestFit="1" customWidth="1"/>
    <col min="17" max="17" width="25.453125" style="10" bestFit="1" customWidth="1"/>
    <col min="18" max="18" width="25.26953125" style="10" bestFit="1" customWidth="1"/>
    <col min="19" max="19" width="27" style="10" bestFit="1" customWidth="1"/>
    <col min="20" max="20" width="27.54296875" style="10" bestFit="1" customWidth="1"/>
    <col min="21" max="21" width="28" style="10" bestFit="1" customWidth="1"/>
    <col min="22" max="22" width="16.81640625" style="7" bestFit="1" customWidth="1"/>
    <col min="23" max="23" width="22.7265625" style="10" bestFit="1" customWidth="1"/>
    <col min="24" max="24" width="22.7265625" style="10" customWidth="1"/>
    <col min="25" max="25" width="25.1796875" style="10" bestFit="1" customWidth="1"/>
    <col min="26" max="26" width="25.81640625" style="10" bestFit="1" customWidth="1"/>
    <col min="27" max="27" width="26.453125" style="10" bestFit="1" customWidth="1"/>
    <col min="28" max="28" width="14.1796875" style="7" bestFit="1" customWidth="1"/>
    <col min="29" max="29" width="30.1796875" style="10" bestFit="1" customWidth="1"/>
    <col min="30" max="30" width="31.81640625" style="10" bestFit="1" customWidth="1"/>
    <col min="31" max="31" width="30.7265625" style="10" bestFit="1" customWidth="1"/>
    <col min="32" max="32" width="30.26953125" style="10" bestFit="1" customWidth="1"/>
    <col min="33" max="33" width="15" style="7" bestFit="1" customWidth="1"/>
    <col min="34" max="34" width="31.453125" style="10" bestFit="1" customWidth="1"/>
    <col min="35" max="35" width="33" style="10" bestFit="1" customWidth="1"/>
    <col min="36" max="36" width="32" style="10" bestFit="1" customWidth="1"/>
    <col min="37" max="37" width="31.54296875" style="10" bestFit="1" customWidth="1"/>
    <col min="38" max="38" width="16.1796875" style="7" bestFit="1" customWidth="1"/>
    <col min="39" max="39" width="20.7265625" style="10" bestFit="1" customWidth="1"/>
    <col min="40" max="40" width="22.1796875" style="10" bestFit="1" customWidth="1"/>
    <col min="41" max="41" width="22.7265625" style="10" bestFit="1" customWidth="1"/>
    <col min="42" max="42" width="23.1796875" style="10" bestFit="1" customWidth="1"/>
    <col min="43" max="43" width="12.1796875" style="7" bestFit="1" customWidth="1"/>
    <col min="44" max="44" width="26.54296875" style="10" bestFit="1" customWidth="1"/>
    <col min="45" max="45" width="24" style="10" bestFit="1" customWidth="1"/>
    <col min="46" max="46" width="28" style="10" bestFit="1" customWidth="1"/>
    <col min="47" max="47" width="28.54296875" style="10" bestFit="1" customWidth="1"/>
    <col min="48" max="48" width="29" style="10" bestFit="1" customWidth="1"/>
    <col min="49" max="49" width="17.81640625" style="7" bestFit="1" customWidth="1"/>
    <col min="50" max="50" width="26.81640625" style="10" bestFit="1" customWidth="1"/>
    <col min="51" max="51" width="28.26953125" style="10" bestFit="1" customWidth="1"/>
    <col min="52" max="52" width="28.81640625" style="10" bestFit="1" customWidth="1"/>
    <col min="53" max="53" width="29.26953125" style="10" bestFit="1" customWidth="1"/>
    <col min="54" max="54" width="18.1796875" style="7" bestFit="1" customWidth="1"/>
    <col min="55" max="55" width="22.81640625" style="63" bestFit="1" customWidth="1"/>
    <col min="56" max="56" width="25.81640625" style="63" bestFit="1" customWidth="1"/>
    <col min="57" max="57" width="26.26953125" style="63" bestFit="1" customWidth="1"/>
    <col min="58" max="58" width="15.1796875" style="63" bestFit="1" customWidth="1"/>
    <col min="59" max="16384" width="20.453125" style="248"/>
  </cols>
  <sheetData>
    <row r="1" spans="1:58" x14ac:dyDescent="0.25">
      <c r="A1" s="20" t="s">
        <v>343</v>
      </c>
      <c r="B1" s="14" t="s">
        <v>888</v>
      </c>
      <c r="C1" s="14" t="s">
        <v>1001</v>
      </c>
      <c r="D1" s="14" t="s">
        <v>1000</v>
      </c>
      <c r="E1" s="205" t="s">
        <v>912</v>
      </c>
      <c r="F1" s="205" t="s">
        <v>936</v>
      </c>
      <c r="G1" s="283" t="s">
        <v>889</v>
      </c>
      <c r="H1" s="264" t="s">
        <v>875</v>
      </c>
      <c r="I1" s="264" t="s">
        <v>924</v>
      </c>
      <c r="J1" s="197" t="s">
        <v>874</v>
      </c>
      <c r="K1" s="265" t="s">
        <v>907</v>
      </c>
      <c r="L1" s="209" t="s">
        <v>936</v>
      </c>
      <c r="M1" s="284" t="s">
        <v>890</v>
      </c>
      <c r="N1" s="267" t="s">
        <v>886</v>
      </c>
      <c r="O1" s="267" t="s">
        <v>925</v>
      </c>
      <c r="P1" s="200" t="s">
        <v>876</v>
      </c>
      <c r="Q1" s="268" t="s">
        <v>909</v>
      </c>
      <c r="R1" s="268" t="s">
        <v>936</v>
      </c>
      <c r="S1" s="285" t="s">
        <v>893</v>
      </c>
      <c r="T1" s="270" t="s">
        <v>891</v>
      </c>
      <c r="U1" s="270" t="s">
        <v>926</v>
      </c>
      <c r="V1" s="201" t="s">
        <v>877</v>
      </c>
      <c r="W1" s="271" t="s">
        <v>908</v>
      </c>
      <c r="X1" s="271" t="s">
        <v>936</v>
      </c>
      <c r="Y1" s="286" t="s">
        <v>899</v>
      </c>
      <c r="Z1" s="273" t="s">
        <v>898</v>
      </c>
      <c r="AA1" s="273" t="s">
        <v>897</v>
      </c>
      <c r="AB1" s="203" t="s">
        <v>878</v>
      </c>
      <c r="AC1" s="216" t="s">
        <v>940</v>
      </c>
      <c r="AD1" s="216" t="s">
        <v>941</v>
      </c>
      <c r="AE1" s="216" t="s">
        <v>942</v>
      </c>
      <c r="AF1" s="216" t="s">
        <v>949</v>
      </c>
      <c r="AG1" s="204" t="s">
        <v>943</v>
      </c>
      <c r="AH1" s="216" t="s">
        <v>944</v>
      </c>
      <c r="AI1" s="216" t="s">
        <v>945</v>
      </c>
      <c r="AJ1" s="216" t="s">
        <v>946</v>
      </c>
      <c r="AK1" s="216" t="s">
        <v>950</v>
      </c>
      <c r="AL1" s="204" t="s">
        <v>947</v>
      </c>
      <c r="AM1" s="274" t="s">
        <v>910</v>
      </c>
      <c r="AN1" s="287" t="s">
        <v>953</v>
      </c>
      <c r="AO1" s="275" t="s">
        <v>952</v>
      </c>
      <c r="AP1" s="276" t="s">
        <v>928</v>
      </c>
      <c r="AQ1" s="309" t="s">
        <v>879</v>
      </c>
      <c r="AR1" s="277" t="s">
        <v>911</v>
      </c>
      <c r="AS1" s="277" t="s">
        <v>951</v>
      </c>
      <c r="AT1" s="288" t="s">
        <v>894</v>
      </c>
      <c r="AU1" s="279" t="s">
        <v>903</v>
      </c>
      <c r="AV1" s="279" t="s">
        <v>929</v>
      </c>
      <c r="AW1" s="310" t="s">
        <v>880</v>
      </c>
      <c r="AX1" s="280" t="s">
        <v>913</v>
      </c>
      <c r="AY1" s="281" t="s">
        <v>900</v>
      </c>
      <c r="AZ1" s="281" t="s">
        <v>901</v>
      </c>
      <c r="BA1" s="281" t="s">
        <v>930</v>
      </c>
      <c r="BB1" s="314" t="s">
        <v>881</v>
      </c>
      <c r="BC1" s="336" t="s">
        <v>914</v>
      </c>
      <c r="BD1" s="332" t="s">
        <v>902</v>
      </c>
      <c r="BE1" s="332" t="s">
        <v>931</v>
      </c>
      <c r="BF1" s="332" t="s">
        <v>884</v>
      </c>
    </row>
    <row r="2" spans="1:58" s="10" customFormat="1" ht="14.5" x14ac:dyDescent="0.35">
      <c r="A2" s="33" t="s">
        <v>739</v>
      </c>
      <c r="B2" s="16" t="s">
        <v>65</v>
      </c>
      <c r="C2" s="134">
        <v>629047</v>
      </c>
      <c r="D2" s="134">
        <v>4559.0421439155689</v>
      </c>
      <c r="E2" s="189">
        <v>8</v>
      </c>
      <c r="F2" s="189">
        <v>9</v>
      </c>
      <c r="G2" s="189">
        <v>5905</v>
      </c>
      <c r="H2" s="190">
        <v>5.9050000000000002</v>
      </c>
      <c r="I2" s="189">
        <v>34.945790000000002</v>
      </c>
      <c r="J2" s="312">
        <v>0.76651605527793032</v>
      </c>
      <c r="K2" s="191">
        <v>0</v>
      </c>
      <c r="L2" s="191">
        <v>0</v>
      </c>
      <c r="M2" s="191">
        <v>0</v>
      </c>
      <c r="N2" s="178">
        <v>0</v>
      </c>
      <c r="O2" s="191">
        <v>0</v>
      </c>
      <c r="P2" s="187">
        <v>0</v>
      </c>
      <c r="Q2" s="192">
        <v>0</v>
      </c>
      <c r="R2" s="192">
        <v>0</v>
      </c>
      <c r="S2" s="192">
        <v>0</v>
      </c>
      <c r="T2" s="180">
        <v>0</v>
      </c>
      <c r="U2" s="192">
        <v>0</v>
      </c>
      <c r="V2" s="188">
        <v>0</v>
      </c>
      <c r="W2" s="193">
        <v>1</v>
      </c>
      <c r="X2" s="193">
        <v>1</v>
      </c>
      <c r="Y2" s="193">
        <v>6655.3360429184604</v>
      </c>
      <c r="Z2" s="59">
        <v>6.65533604291846</v>
      </c>
      <c r="AA2" s="193">
        <v>9.3041597879999998</v>
      </c>
      <c r="AB2" s="313">
        <v>0.21430949071263827</v>
      </c>
      <c r="AC2" s="194">
        <v>2</v>
      </c>
      <c r="AD2" s="194">
        <v>2008.8</v>
      </c>
      <c r="AE2" s="124">
        <v>2.0087999999999999</v>
      </c>
      <c r="AF2" s="194">
        <v>2.0577422389765814</v>
      </c>
      <c r="AG2" s="306">
        <v>4.5135407263624756E-2</v>
      </c>
      <c r="AH2" s="194">
        <v>3044</v>
      </c>
      <c r="AI2" s="194">
        <v>45050.632999999856</v>
      </c>
      <c r="AJ2" s="124">
        <v>45.050632999999856</v>
      </c>
      <c r="AK2" s="194">
        <v>46.148242939432656</v>
      </c>
      <c r="AL2" s="306">
        <v>1.0122354977793182</v>
      </c>
      <c r="AM2" s="194">
        <v>3046</v>
      </c>
      <c r="AN2" s="194">
        <v>47059.432999999903</v>
      </c>
      <c r="AO2" s="124">
        <v>47.059432999999906</v>
      </c>
      <c r="AP2" s="194">
        <v>48.205985178409279</v>
      </c>
      <c r="AQ2" s="306">
        <v>1.0573709050429436</v>
      </c>
      <c r="AR2" s="195">
        <v>0</v>
      </c>
      <c r="AS2" s="195">
        <v>0</v>
      </c>
      <c r="AT2" s="195">
        <v>0</v>
      </c>
      <c r="AU2" s="182">
        <v>0</v>
      </c>
      <c r="AV2" s="195">
        <v>0</v>
      </c>
      <c r="AW2" s="311">
        <v>0</v>
      </c>
      <c r="AX2" s="196">
        <v>0</v>
      </c>
      <c r="AY2" s="125">
        <v>0</v>
      </c>
      <c r="AZ2" s="125">
        <v>0</v>
      </c>
      <c r="BA2" s="125">
        <v>0</v>
      </c>
      <c r="BB2" s="315">
        <v>0</v>
      </c>
      <c r="BC2" s="333">
        <v>3055</v>
      </c>
      <c r="BD2" s="333">
        <v>59.953317120171576</v>
      </c>
      <c r="BE2" s="333">
        <v>92.922235178409281</v>
      </c>
      <c r="BF2" s="333">
        <v>2.0381964510335124</v>
      </c>
    </row>
    <row r="3" spans="1:58" s="10" customFormat="1" ht="14.5" x14ac:dyDescent="0.35">
      <c r="A3" s="33" t="s">
        <v>738</v>
      </c>
      <c r="B3" s="16" t="s">
        <v>64</v>
      </c>
      <c r="C3" s="134">
        <v>502211</v>
      </c>
      <c r="D3" s="134">
        <v>3639.793392446004</v>
      </c>
      <c r="E3" s="189">
        <v>1</v>
      </c>
      <c r="F3" s="189">
        <v>1</v>
      </c>
      <c r="G3" s="189">
        <v>14</v>
      </c>
      <c r="H3" s="190">
        <v>1.4E-2</v>
      </c>
      <c r="I3" s="189">
        <v>8.2851999999999995E-2</v>
      </c>
      <c r="J3" s="312">
        <v>2.2762830487013446E-3</v>
      </c>
      <c r="K3" s="191">
        <v>0</v>
      </c>
      <c r="L3" s="191">
        <v>0</v>
      </c>
      <c r="M3" s="191">
        <v>0</v>
      </c>
      <c r="N3" s="178">
        <v>0</v>
      </c>
      <c r="O3" s="191">
        <v>0</v>
      </c>
      <c r="P3" s="187">
        <v>0</v>
      </c>
      <c r="Q3" s="192">
        <v>3</v>
      </c>
      <c r="R3" s="192">
        <v>4</v>
      </c>
      <c r="S3" s="192">
        <v>5400</v>
      </c>
      <c r="T3" s="180">
        <v>5.4</v>
      </c>
      <c r="U3" s="192">
        <v>19.8733</v>
      </c>
      <c r="V3" s="188">
        <v>0.54600077139666436</v>
      </c>
      <c r="W3" s="193">
        <v>6</v>
      </c>
      <c r="X3" s="193">
        <v>11</v>
      </c>
      <c r="Y3" s="193">
        <v>7436.6241630901313</v>
      </c>
      <c r="Z3" s="59">
        <v>7.4366241630901317</v>
      </c>
      <c r="AA3" s="193">
        <v>16.828145880000001</v>
      </c>
      <c r="AB3" s="313">
        <v>0.488509170435387</v>
      </c>
      <c r="AC3" s="194">
        <v>1</v>
      </c>
      <c r="AD3" s="194">
        <v>5.52</v>
      </c>
      <c r="AE3" s="124">
        <v>5.5199999999999997E-3</v>
      </c>
      <c r="AF3" s="194">
        <v>5.6544888287289596E-3</v>
      </c>
      <c r="AG3" s="306">
        <v>1.5535191751444566E-4</v>
      </c>
      <c r="AH3" s="194">
        <v>3469</v>
      </c>
      <c r="AI3" s="194">
        <v>46619.891999999942</v>
      </c>
      <c r="AJ3" s="124">
        <v>46.619891999999943</v>
      </c>
      <c r="AK3" s="194">
        <v>47.755735237418769</v>
      </c>
      <c r="AL3" s="306">
        <v>1.3120452203834045</v>
      </c>
      <c r="AM3" s="194">
        <v>3470</v>
      </c>
      <c r="AN3" s="194">
        <v>46625.411999999895</v>
      </c>
      <c r="AO3" s="124">
        <v>46.625411999999898</v>
      </c>
      <c r="AP3" s="194">
        <v>47.761389726247529</v>
      </c>
      <c r="AQ3" s="306">
        <v>1.3122005723009198</v>
      </c>
      <c r="AR3" s="195">
        <v>0</v>
      </c>
      <c r="AS3" s="195">
        <v>0</v>
      </c>
      <c r="AT3" s="195">
        <v>0</v>
      </c>
      <c r="AU3" s="182">
        <v>0</v>
      </c>
      <c r="AV3" s="195">
        <v>0</v>
      </c>
      <c r="AW3" s="311">
        <v>0</v>
      </c>
      <c r="AX3" s="196">
        <v>0</v>
      </c>
      <c r="AY3" s="125">
        <v>0</v>
      </c>
      <c r="AZ3" s="125">
        <v>0</v>
      </c>
      <c r="BA3" s="125">
        <v>0</v>
      </c>
      <c r="BB3" s="315">
        <v>0</v>
      </c>
      <c r="BC3" s="333">
        <v>3480</v>
      </c>
      <c r="BD3" s="333">
        <v>59.811941002145829</v>
      </c>
      <c r="BE3" s="333">
        <v>85.498266233247534</v>
      </c>
      <c r="BF3" s="333">
        <v>2.3489867971816727</v>
      </c>
    </row>
    <row r="4" spans="1:58" s="10" customFormat="1" ht="14.5" x14ac:dyDescent="0.35">
      <c r="A4" s="33" t="s">
        <v>737</v>
      </c>
      <c r="B4" s="16" t="s">
        <v>82</v>
      </c>
      <c r="C4" s="134">
        <v>584580</v>
      </c>
      <c r="D4" s="134">
        <v>4236.7658640612908</v>
      </c>
      <c r="E4" s="189">
        <v>8</v>
      </c>
      <c r="F4" s="189">
        <v>11</v>
      </c>
      <c r="G4" s="189">
        <v>6068</v>
      </c>
      <c r="H4" s="190">
        <v>6.0679999999999996</v>
      </c>
      <c r="I4" s="189">
        <v>35.910423999999999</v>
      </c>
      <c r="J4" s="312">
        <v>0.84759047708095159</v>
      </c>
      <c r="K4" s="191">
        <v>0</v>
      </c>
      <c r="L4" s="191">
        <v>0</v>
      </c>
      <c r="M4" s="191">
        <v>0</v>
      </c>
      <c r="N4" s="178">
        <v>0</v>
      </c>
      <c r="O4" s="191">
        <v>0</v>
      </c>
      <c r="P4" s="187">
        <v>0</v>
      </c>
      <c r="Q4" s="192">
        <v>0</v>
      </c>
      <c r="R4" s="192">
        <v>0</v>
      </c>
      <c r="S4" s="192">
        <v>0</v>
      </c>
      <c r="T4" s="180">
        <v>0</v>
      </c>
      <c r="U4" s="192">
        <v>0</v>
      </c>
      <c r="V4" s="188">
        <v>0</v>
      </c>
      <c r="W4" s="193">
        <v>1</v>
      </c>
      <c r="X4" s="193">
        <v>3</v>
      </c>
      <c r="Y4" s="193">
        <v>969</v>
      </c>
      <c r="Z4" s="59">
        <v>0.96899999999999997</v>
      </c>
      <c r="AA4" s="193">
        <v>5.1494158170000004</v>
      </c>
      <c r="AB4" s="313">
        <v>0.12676489485901657</v>
      </c>
      <c r="AC4" s="194">
        <v>4</v>
      </c>
      <c r="AD4" s="194">
        <v>619.05000000000007</v>
      </c>
      <c r="AE4" s="124">
        <v>0.6190500000000001</v>
      </c>
      <c r="AF4" s="194">
        <v>0.63413248359142416</v>
      </c>
      <c r="AG4" s="306">
        <v>1.4967371432311243E-2</v>
      </c>
      <c r="AH4" s="194">
        <v>3829</v>
      </c>
      <c r="AI4" s="194">
        <v>49593.732000000076</v>
      </c>
      <c r="AJ4" s="124">
        <v>49.593732000000074</v>
      </c>
      <c r="AK4" s="194">
        <v>50.802029632061313</v>
      </c>
      <c r="AL4" s="306">
        <v>1.199075692687992</v>
      </c>
      <c r="AM4" s="194">
        <v>3833</v>
      </c>
      <c r="AN4" s="194">
        <v>50212.782000000101</v>
      </c>
      <c r="AO4" s="124">
        <v>50.212782000000104</v>
      </c>
      <c r="AP4" s="194">
        <v>51.436162115652721</v>
      </c>
      <c r="AQ4" s="306">
        <v>1.2140430641203028</v>
      </c>
      <c r="AR4" s="195">
        <v>4</v>
      </c>
      <c r="AS4" s="195">
        <v>7</v>
      </c>
      <c r="AT4" s="195">
        <v>16632</v>
      </c>
      <c r="AU4" s="182">
        <v>16.632000000000001</v>
      </c>
      <c r="AV4" s="195">
        <v>55.797591999999</v>
      </c>
      <c r="AW4" s="311">
        <v>1.3169854976718582</v>
      </c>
      <c r="AX4" s="196">
        <v>0</v>
      </c>
      <c r="AY4" s="125">
        <v>0</v>
      </c>
      <c r="AZ4" s="125">
        <v>0</v>
      </c>
      <c r="BA4" s="125">
        <v>0</v>
      </c>
      <c r="BB4" s="315">
        <v>0</v>
      </c>
      <c r="BC4" s="333">
        <v>3846</v>
      </c>
      <c r="BD4" s="333">
        <v>73.881782000000101</v>
      </c>
      <c r="BE4" s="333">
        <v>148.5149099086517</v>
      </c>
      <c r="BF4" s="333">
        <v>3.5053839337321291</v>
      </c>
    </row>
    <row r="5" spans="1:58" s="10" customFormat="1" ht="14.5" x14ac:dyDescent="0.35">
      <c r="A5" s="33" t="s">
        <v>736</v>
      </c>
      <c r="B5" s="16" t="s">
        <v>158</v>
      </c>
      <c r="C5" s="134">
        <v>228426</v>
      </c>
      <c r="D5" s="134">
        <v>1655.5261542715532</v>
      </c>
      <c r="E5" s="189">
        <v>6</v>
      </c>
      <c r="F5" s="189">
        <v>7</v>
      </c>
      <c r="G5" s="189">
        <v>1056</v>
      </c>
      <c r="H5" s="190">
        <v>1.056</v>
      </c>
      <c r="I5" s="189">
        <v>6.2494079999999999</v>
      </c>
      <c r="J5" s="312">
        <v>0.37748772400094138</v>
      </c>
      <c r="K5" s="191">
        <v>0</v>
      </c>
      <c r="L5" s="191">
        <v>0</v>
      </c>
      <c r="M5" s="191">
        <v>0</v>
      </c>
      <c r="N5" s="178">
        <v>0</v>
      </c>
      <c r="O5" s="191">
        <v>0</v>
      </c>
      <c r="P5" s="187">
        <v>0</v>
      </c>
      <c r="Q5" s="192">
        <v>0</v>
      </c>
      <c r="R5" s="192">
        <v>0</v>
      </c>
      <c r="S5" s="192">
        <v>0</v>
      </c>
      <c r="T5" s="180">
        <v>0</v>
      </c>
      <c r="U5" s="192">
        <v>0</v>
      </c>
      <c r="V5" s="188">
        <v>0</v>
      </c>
      <c r="W5" s="193">
        <v>1</v>
      </c>
      <c r="X5" s="193">
        <v>1</v>
      </c>
      <c r="Y5" s="193">
        <v>11681.558961373399</v>
      </c>
      <c r="Z5" s="59">
        <v>11.681558961373399</v>
      </c>
      <c r="AA5" s="193">
        <v>16.330819428000002</v>
      </c>
      <c r="AB5" s="313">
        <v>0.95144417799492664</v>
      </c>
      <c r="AC5" s="194">
        <v>0</v>
      </c>
      <c r="AD5" s="194">
        <v>0</v>
      </c>
      <c r="AE5" s="124">
        <v>0</v>
      </c>
      <c r="AF5" s="194">
        <v>0</v>
      </c>
      <c r="AG5" s="306">
        <v>0</v>
      </c>
      <c r="AH5" s="194">
        <v>2835</v>
      </c>
      <c r="AI5" s="194">
        <v>42441.310000000034</v>
      </c>
      <c r="AJ5" s="124">
        <v>42.441310000000037</v>
      </c>
      <c r="AK5" s="194">
        <v>43.475346607178246</v>
      </c>
      <c r="AL5" s="306">
        <v>2.626074284299531</v>
      </c>
      <c r="AM5" s="194">
        <v>2835</v>
      </c>
      <c r="AN5" s="194">
        <v>42441.31</v>
      </c>
      <c r="AO5" s="124">
        <v>42.441309999999994</v>
      </c>
      <c r="AP5" s="194">
        <v>43.475346607178203</v>
      </c>
      <c r="AQ5" s="306">
        <v>2.6260742842995288</v>
      </c>
      <c r="AR5" s="195">
        <v>0</v>
      </c>
      <c r="AS5" s="195">
        <v>0</v>
      </c>
      <c r="AT5" s="195">
        <v>0</v>
      </c>
      <c r="AU5" s="182">
        <v>0</v>
      </c>
      <c r="AV5" s="195">
        <v>0</v>
      </c>
      <c r="AW5" s="311">
        <v>0</v>
      </c>
      <c r="AX5" s="196">
        <v>5</v>
      </c>
      <c r="AY5" s="125">
        <v>3750</v>
      </c>
      <c r="AZ5" s="125">
        <v>3.75</v>
      </c>
      <c r="BA5" s="125">
        <v>3.8689792382548092</v>
      </c>
      <c r="BB5" s="315">
        <v>0.23370088284453563</v>
      </c>
      <c r="BC5" s="333">
        <v>2847</v>
      </c>
      <c r="BD5" s="333">
        <v>58.514411008583693</v>
      </c>
      <c r="BE5" s="333">
        <v>69.345141055433004</v>
      </c>
      <c r="BF5" s="333">
        <v>4.188707069139932</v>
      </c>
    </row>
    <row r="6" spans="1:58" s="10" customFormat="1" ht="14.5" x14ac:dyDescent="0.35">
      <c r="A6" s="33" t="s">
        <v>735</v>
      </c>
      <c r="B6" s="16" t="s">
        <v>197</v>
      </c>
      <c r="C6" s="134">
        <v>268465</v>
      </c>
      <c r="D6" s="134">
        <v>1945.7103351042022</v>
      </c>
      <c r="E6" s="189">
        <v>0</v>
      </c>
      <c r="F6" s="189">
        <v>0</v>
      </c>
      <c r="G6" s="189">
        <v>0</v>
      </c>
      <c r="H6" s="190">
        <v>0</v>
      </c>
      <c r="I6" s="189">
        <v>0</v>
      </c>
      <c r="J6" s="312">
        <v>0</v>
      </c>
      <c r="K6" s="191">
        <v>0</v>
      </c>
      <c r="L6" s="191">
        <v>0</v>
      </c>
      <c r="M6" s="191">
        <v>0</v>
      </c>
      <c r="N6" s="178">
        <v>0</v>
      </c>
      <c r="O6" s="191">
        <v>0</v>
      </c>
      <c r="P6" s="187">
        <v>0</v>
      </c>
      <c r="Q6" s="192">
        <v>0</v>
      </c>
      <c r="R6" s="192">
        <v>0</v>
      </c>
      <c r="S6" s="192">
        <v>0</v>
      </c>
      <c r="T6" s="180">
        <v>0</v>
      </c>
      <c r="U6" s="192">
        <v>0</v>
      </c>
      <c r="V6" s="188">
        <v>0</v>
      </c>
      <c r="W6" s="193">
        <v>1</v>
      </c>
      <c r="X6" s="193">
        <v>1</v>
      </c>
      <c r="Y6" s="193">
        <v>10271.8105150215</v>
      </c>
      <c r="Z6" s="59">
        <v>10.2718105150215</v>
      </c>
      <c r="AA6" s="193">
        <v>14.3599911</v>
      </c>
      <c r="AB6" s="313">
        <v>0.75011942613844207</v>
      </c>
      <c r="AC6" s="194">
        <v>0</v>
      </c>
      <c r="AD6" s="194">
        <v>0</v>
      </c>
      <c r="AE6" s="124">
        <v>0</v>
      </c>
      <c r="AF6" s="194">
        <v>0</v>
      </c>
      <c r="AG6" s="306">
        <v>0</v>
      </c>
      <c r="AH6" s="194">
        <v>3143</v>
      </c>
      <c r="AI6" s="194">
        <v>52589.61800000006</v>
      </c>
      <c r="AJ6" s="124">
        <v>52.589618000000058</v>
      </c>
      <c r="AK6" s="194">
        <v>53.870907153645462</v>
      </c>
      <c r="AL6" s="306">
        <v>2.7687012903059087</v>
      </c>
      <c r="AM6" s="194">
        <v>3143</v>
      </c>
      <c r="AN6" s="194">
        <v>52589.618000000097</v>
      </c>
      <c r="AO6" s="124">
        <v>52.589618000000094</v>
      </c>
      <c r="AP6" s="194">
        <v>53.870907153645497</v>
      </c>
      <c r="AQ6" s="306">
        <v>2.7687012903059105</v>
      </c>
      <c r="AR6" s="195">
        <v>0</v>
      </c>
      <c r="AS6" s="195">
        <v>0</v>
      </c>
      <c r="AT6" s="195">
        <v>0</v>
      </c>
      <c r="AU6" s="182">
        <v>0</v>
      </c>
      <c r="AV6" s="195">
        <v>0</v>
      </c>
      <c r="AW6" s="311">
        <v>0</v>
      </c>
      <c r="AX6" s="196">
        <v>14</v>
      </c>
      <c r="AY6" s="125">
        <v>27009.9</v>
      </c>
      <c r="AZ6" s="125">
        <v>27.009900000000002</v>
      </c>
      <c r="BA6" s="125">
        <v>48.534654949302002</v>
      </c>
      <c r="BB6" s="315">
        <v>2.4944440122276852</v>
      </c>
      <c r="BC6" s="333">
        <v>3158</v>
      </c>
      <c r="BD6" s="333">
        <v>90.039540317596703</v>
      </c>
      <c r="BE6" s="333">
        <v>117.0007133029475</v>
      </c>
      <c r="BF6" s="333">
        <v>6.0132647286720378</v>
      </c>
    </row>
    <row r="7" spans="1:58" s="10" customFormat="1" ht="14.5" x14ac:dyDescent="0.35">
      <c r="A7" s="33" t="s">
        <v>734</v>
      </c>
      <c r="B7" s="16" t="s">
        <v>202</v>
      </c>
      <c r="C7" s="134">
        <v>172404</v>
      </c>
      <c r="D7" s="134">
        <v>1249.5045708502221</v>
      </c>
      <c r="E7" s="189">
        <v>8</v>
      </c>
      <c r="F7" s="189">
        <v>12</v>
      </c>
      <c r="G7" s="189">
        <v>7278</v>
      </c>
      <c r="H7" s="190">
        <v>7.2779999999999996</v>
      </c>
      <c r="I7" s="189">
        <v>43.071203999999994</v>
      </c>
      <c r="J7" s="312">
        <v>3.4470625402108221</v>
      </c>
      <c r="K7" s="191">
        <v>0</v>
      </c>
      <c r="L7" s="191">
        <v>0</v>
      </c>
      <c r="M7" s="191">
        <v>0</v>
      </c>
      <c r="N7" s="178">
        <v>0</v>
      </c>
      <c r="O7" s="191">
        <v>0</v>
      </c>
      <c r="P7" s="187">
        <v>0</v>
      </c>
      <c r="Q7" s="192">
        <v>0</v>
      </c>
      <c r="R7" s="192">
        <v>0</v>
      </c>
      <c r="S7" s="192">
        <v>0</v>
      </c>
      <c r="T7" s="180">
        <v>0</v>
      </c>
      <c r="U7" s="192">
        <v>0</v>
      </c>
      <c r="V7" s="188">
        <v>0</v>
      </c>
      <c r="W7" s="193"/>
      <c r="X7" s="193"/>
      <c r="Y7" s="193"/>
      <c r="Z7" s="59"/>
      <c r="AA7" s="193"/>
      <c r="AB7" s="313">
        <v>0</v>
      </c>
      <c r="AC7" s="194">
        <v>0</v>
      </c>
      <c r="AD7" s="194">
        <v>0</v>
      </c>
      <c r="AE7" s="124">
        <v>0</v>
      </c>
      <c r="AF7" s="194">
        <v>0</v>
      </c>
      <c r="AG7" s="306">
        <v>0</v>
      </c>
      <c r="AH7" s="194">
        <v>1706</v>
      </c>
      <c r="AI7" s="194">
        <v>21580.611000000041</v>
      </c>
      <c r="AJ7" s="124">
        <v>21.58061100000004</v>
      </c>
      <c r="AK7" s="194">
        <v>22.106399242145876</v>
      </c>
      <c r="AL7" s="306">
        <v>1.7692131551870702</v>
      </c>
      <c r="AM7" s="194">
        <v>1706</v>
      </c>
      <c r="AN7" s="194">
        <v>21580.611000000001</v>
      </c>
      <c r="AO7" s="124">
        <v>21.580611000000001</v>
      </c>
      <c r="AP7" s="194">
        <v>22.106399242145901</v>
      </c>
      <c r="AQ7" s="306">
        <v>1.7692131551870722</v>
      </c>
      <c r="AR7" s="195">
        <v>2</v>
      </c>
      <c r="AS7" s="195">
        <v>4</v>
      </c>
      <c r="AT7" s="195">
        <v>11550</v>
      </c>
      <c r="AU7" s="182">
        <v>11.55</v>
      </c>
      <c r="AV7" s="195">
        <v>18.05121201</v>
      </c>
      <c r="AW7" s="311">
        <v>1.4446695459238779</v>
      </c>
      <c r="AX7" s="196">
        <v>1</v>
      </c>
      <c r="AY7" s="125">
        <v>2300</v>
      </c>
      <c r="AZ7" s="125">
        <v>2.2999999999999998</v>
      </c>
      <c r="BA7" s="125">
        <v>3.9043768352684798</v>
      </c>
      <c r="BB7" s="315">
        <v>0.31247399380153984</v>
      </c>
      <c r="BC7" s="333">
        <v>1717</v>
      </c>
      <c r="BD7" s="333">
        <v>42.708610999999998</v>
      </c>
      <c r="BE7" s="333">
        <v>87.133192087414372</v>
      </c>
      <c r="BF7" s="333">
        <v>6.9734192351233109</v>
      </c>
    </row>
    <row r="8" spans="1:58" s="10" customFormat="1" ht="14.5" x14ac:dyDescent="0.35">
      <c r="A8" s="33" t="s">
        <v>733</v>
      </c>
      <c r="B8" s="16" t="s">
        <v>221</v>
      </c>
      <c r="C8" s="134">
        <v>210824</v>
      </c>
      <c r="D8" s="134">
        <v>1527.9549873838614</v>
      </c>
      <c r="E8" s="189">
        <v>1</v>
      </c>
      <c r="F8" s="189">
        <v>1</v>
      </c>
      <c r="G8" s="189">
        <v>3145</v>
      </c>
      <c r="H8" s="190">
        <v>3.145</v>
      </c>
      <c r="I8" s="189">
        <v>18.612110000000001</v>
      </c>
      <c r="J8" s="312">
        <v>1.2181059097733853</v>
      </c>
      <c r="K8" s="191">
        <v>0</v>
      </c>
      <c r="L8" s="191">
        <v>0</v>
      </c>
      <c r="M8" s="191">
        <v>0</v>
      </c>
      <c r="N8" s="178">
        <v>0</v>
      </c>
      <c r="O8" s="191">
        <v>0</v>
      </c>
      <c r="P8" s="187">
        <v>0</v>
      </c>
      <c r="Q8" s="192">
        <v>2</v>
      </c>
      <c r="R8" s="192">
        <v>1</v>
      </c>
      <c r="S8" s="192">
        <v>500</v>
      </c>
      <c r="T8" s="180">
        <v>0.5</v>
      </c>
      <c r="U8" s="192">
        <v>0.28662399999999999</v>
      </c>
      <c r="V8" s="188">
        <v>1.8758667785806489E-2</v>
      </c>
      <c r="W8" s="193"/>
      <c r="X8" s="193"/>
      <c r="Y8" s="193"/>
      <c r="Z8" s="59"/>
      <c r="AA8" s="193"/>
      <c r="AB8" s="313">
        <v>0</v>
      </c>
      <c r="AC8" s="194">
        <v>1</v>
      </c>
      <c r="AD8" s="194">
        <v>6.5</v>
      </c>
      <c r="AE8" s="124">
        <v>6.4999999999999997E-3</v>
      </c>
      <c r="AF8" s="194">
        <v>6.6583654686120002E-3</v>
      </c>
      <c r="AG8" s="306">
        <v>4.3576973952697001E-4</v>
      </c>
      <c r="AH8" s="194">
        <v>1721</v>
      </c>
      <c r="AI8" s="194">
        <v>21098.66500000003</v>
      </c>
      <c r="AJ8" s="124">
        <v>21.098665000000029</v>
      </c>
      <c r="AK8" s="194">
        <v>21.612711149201932</v>
      </c>
      <c r="AL8" s="306">
        <v>1.4144861156025839</v>
      </c>
      <c r="AM8" s="194">
        <v>1722</v>
      </c>
      <c r="AN8" s="194">
        <v>21105.165000000001</v>
      </c>
      <c r="AO8" s="124">
        <v>21.105165</v>
      </c>
      <c r="AP8" s="194">
        <v>21.619369514670513</v>
      </c>
      <c r="AQ8" s="306">
        <v>1.4149218853421088</v>
      </c>
      <c r="AR8" s="195">
        <v>0</v>
      </c>
      <c r="AS8" s="195">
        <v>0</v>
      </c>
      <c r="AT8" s="195">
        <v>0</v>
      </c>
      <c r="AU8" s="182">
        <v>0</v>
      </c>
      <c r="AV8" s="195">
        <v>0</v>
      </c>
      <c r="AW8" s="311">
        <v>0</v>
      </c>
      <c r="AX8" s="196">
        <v>0</v>
      </c>
      <c r="AY8" s="125">
        <v>0</v>
      </c>
      <c r="AZ8" s="125">
        <v>0</v>
      </c>
      <c r="BA8" s="125">
        <v>0</v>
      </c>
      <c r="BB8" s="315">
        <v>0</v>
      </c>
      <c r="BC8" s="333">
        <v>1725</v>
      </c>
      <c r="BD8" s="333">
        <v>24.750164999999999</v>
      </c>
      <c r="BE8" s="333">
        <v>40.518103514670514</v>
      </c>
      <c r="BF8" s="333">
        <v>2.6517864629013008</v>
      </c>
    </row>
    <row r="9" spans="1:58" s="10" customFormat="1" ht="14.5" x14ac:dyDescent="0.35">
      <c r="A9" s="33" t="s">
        <v>732</v>
      </c>
      <c r="B9" s="16" t="s">
        <v>246</v>
      </c>
      <c r="C9" s="134">
        <v>112613</v>
      </c>
      <c r="D9" s="134">
        <v>816.16701606201752</v>
      </c>
      <c r="E9" s="189">
        <v>5</v>
      </c>
      <c r="F9" s="189">
        <v>5</v>
      </c>
      <c r="G9" s="189">
        <v>2468.4</v>
      </c>
      <c r="H9" s="190">
        <v>2.4683999999999999</v>
      </c>
      <c r="I9" s="189">
        <v>14.607991200000001</v>
      </c>
      <c r="J9" s="312">
        <v>1.7898286640500545</v>
      </c>
      <c r="K9" s="191">
        <v>0</v>
      </c>
      <c r="L9" s="191">
        <v>0</v>
      </c>
      <c r="M9" s="191">
        <v>0</v>
      </c>
      <c r="N9" s="178">
        <v>0</v>
      </c>
      <c r="O9" s="191">
        <v>0</v>
      </c>
      <c r="P9" s="187">
        <v>0</v>
      </c>
      <c r="Q9" s="192">
        <v>0</v>
      </c>
      <c r="R9" s="192">
        <v>0</v>
      </c>
      <c r="S9" s="192">
        <v>0</v>
      </c>
      <c r="T9" s="180">
        <v>0</v>
      </c>
      <c r="U9" s="192">
        <v>0</v>
      </c>
      <c r="V9" s="188">
        <v>0</v>
      </c>
      <c r="W9" s="193"/>
      <c r="X9" s="193"/>
      <c r="Y9" s="193"/>
      <c r="Z9" s="59"/>
      <c r="AA9" s="193"/>
      <c r="AB9" s="313">
        <v>0</v>
      </c>
      <c r="AC9" s="194">
        <v>0</v>
      </c>
      <c r="AD9" s="194">
        <v>0</v>
      </c>
      <c r="AE9" s="124">
        <v>0</v>
      </c>
      <c r="AF9" s="194">
        <v>0</v>
      </c>
      <c r="AG9" s="306">
        <v>0</v>
      </c>
      <c r="AH9" s="194">
        <v>1130</v>
      </c>
      <c r="AI9" s="194">
        <v>14693.679000000009</v>
      </c>
      <c r="AJ9" s="124">
        <v>14.693679000000008</v>
      </c>
      <c r="AK9" s="194">
        <v>15.05167459391833</v>
      </c>
      <c r="AL9" s="306">
        <v>1.8441905023976868</v>
      </c>
      <c r="AM9" s="194">
        <v>1130</v>
      </c>
      <c r="AN9" s="194">
        <v>14693.679</v>
      </c>
      <c r="AO9" s="124">
        <v>14.693678999999999</v>
      </c>
      <c r="AP9" s="194">
        <v>15.0516745939183</v>
      </c>
      <c r="AQ9" s="306">
        <v>1.8441905023976832</v>
      </c>
      <c r="AR9" s="195">
        <v>2</v>
      </c>
      <c r="AS9" s="195">
        <v>2</v>
      </c>
      <c r="AT9" s="195">
        <v>58</v>
      </c>
      <c r="AU9" s="182">
        <v>5.8000000000000003E-2</v>
      </c>
      <c r="AV9" s="195">
        <v>0.158164</v>
      </c>
      <c r="AW9" s="311">
        <v>1.9378876735687844E-2</v>
      </c>
      <c r="AX9" s="196">
        <v>2</v>
      </c>
      <c r="AY9" s="125">
        <v>1505.5</v>
      </c>
      <c r="AZ9" s="125">
        <v>1.5055000000000001</v>
      </c>
      <c r="BA9" s="125">
        <v>2.8112903993533997</v>
      </c>
      <c r="BB9" s="315">
        <v>0.34445038135917272</v>
      </c>
      <c r="BC9" s="333">
        <v>1139</v>
      </c>
      <c r="BD9" s="333">
        <v>18.725579</v>
      </c>
      <c r="BE9" s="333">
        <v>32.629120193271703</v>
      </c>
      <c r="BF9" s="333">
        <v>3.9978484245425978</v>
      </c>
    </row>
    <row r="10" spans="1:58" s="10" customFormat="1" ht="14.5" x14ac:dyDescent="0.35">
      <c r="A10" s="33" t="s">
        <v>731</v>
      </c>
      <c r="B10" s="16" t="s">
        <v>277</v>
      </c>
      <c r="C10" s="134">
        <v>160643</v>
      </c>
      <c r="D10" s="134">
        <v>1164.266274419922</v>
      </c>
      <c r="E10" s="189">
        <v>1</v>
      </c>
      <c r="F10" s="189">
        <v>2</v>
      </c>
      <c r="G10" s="189">
        <v>380</v>
      </c>
      <c r="H10" s="190">
        <v>0.38</v>
      </c>
      <c r="I10" s="189">
        <v>2.24884</v>
      </c>
      <c r="J10" s="312">
        <v>0.19315512691634484</v>
      </c>
      <c r="K10" s="191">
        <v>0</v>
      </c>
      <c r="L10" s="191">
        <v>0</v>
      </c>
      <c r="M10" s="191">
        <v>0</v>
      </c>
      <c r="N10" s="178">
        <v>0</v>
      </c>
      <c r="O10" s="191">
        <v>0</v>
      </c>
      <c r="P10" s="187">
        <v>0</v>
      </c>
      <c r="Q10" s="192">
        <v>0</v>
      </c>
      <c r="R10" s="192">
        <v>0</v>
      </c>
      <c r="S10" s="192">
        <v>0</v>
      </c>
      <c r="T10" s="180">
        <v>0</v>
      </c>
      <c r="U10" s="192">
        <v>0</v>
      </c>
      <c r="V10" s="188">
        <v>0</v>
      </c>
      <c r="W10" s="193">
        <v>3</v>
      </c>
      <c r="X10" s="193">
        <v>3</v>
      </c>
      <c r="Y10" s="193">
        <v>1903.8327231759699</v>
      </c>
      <c r="Z10" s="59">
        <v>1.90383272317597</v>
      </c>
      <c r="AA10" s="193">
        <v>3.9892337310000001</v>
      </c>
      <c r="AB10" s="313">
        <v>0.33191012493472233</v>
      </c>
      <c r="AC10" s="194">
        <v>1</v>
      </c>
      <c r="AD10" s="194">
        <v>4.1900000000000004</v>
      </c>
      <c r="AE10" s="124">
        <v>4.1900000000000001E-3</v>
      </c>
      <c r="AF10" s="194">
        <v>4.2920848174591202E-3</v>
      </c>
      <c r="AG10" s="306">
        <v>3.6865147705129452E-4</v>
      </c>
      <c r="AH10" s="194">
        <v>1844</v>
      </c>
      <c r="AI10" s="194">
        <v>21144.076999999994</v>
      </c>
      <c r="AJ10" s="124">
        <v>21.144076999999992</v>
      </c>
      <c r="AK10" s="194">
        <v>21.65922956345743</v>
      </c>
      <c r="AL10" s="306">
        <v>1.8603329873356345</v>
      </c>
      <c r="AM10" s="194">
        <v>1845</v>
      </c>
      <c r="AN10" s="194">
        <v>21148.267</v>
      </c>
      <c r="AO10" s="124">
        <v>21.148267000000001</v>
      </c>
      <c r="AP10" s="194">
        <v>21.663521648274859</v>
      </c>
      <c r="AQ10" s="306">
        <v>1.8607016388126834</v>
      </c>
      <c r="AR10" s="195">
        <v>6</v>
      </c>
      <c r="AS10" s="195">
        <v>7</v>
      </c>
      <c r="AT10" s="195">
        <v>996</v>
      </c>
      <c r="AU10" s="182">
        <v>0.996</v>
      </c>
      <c r="AV10" s="195">
        <v>3.4442583299999998</v>
      </c>
      <c r="AW10" s="311">
        <v>0.29583080826729691</v>
      </c>
      <c r="AX10" s="196">
        <v>0</v>
      </c>
      <c r="AY10" s="125">
        <v>0</v>
      </c>
      <c r="AZ10" s="125">
        <v>0</v>
      </c>
      <c r="BA10" s="125">
        <v>0</v>
      </c>
      <c r="BB10" s="315">
        <v>0</v>
      </c>
      <c r="BC10" s="333">
        <v>1855</v>
      </c>
      <c r="BD10" s="333">
        <v>24.289319841201721</v>
      </c>
      <c r="BE10" s="333">
        <v>31.220937624274857</v>
      </c>
      <c r="BF10" s="333">
        <v>2.6815976989310473</v>
      </c>
    </row>
    <row r="11" spans="1:58" s="10" customFormat="1" ht="14.5" x14ac:dyDescent="0.35">
      <c r="A11" s="33" t="s">
        <v>730</v>
      </c>
      <c r="B11" s="16" t="s">
        <v>335</v>
      </c>
      <c r="C11" s="134">
        <v>358876</v>
      </c>
      <c r="D11" s="134">
        <v>2600.9675086914708</v>
      </c>
      <c r="E11" s="189">
        <v>6</v>
      </c>
      <c r="F11" s="189">
        <v>7</v>
      </c>
      <c r="G11" s="189">
        <v>1593</v>
      </c>
      <c r="H11" s="190">
        <v>1.593</v>
      </c>
      <c r="I11" s="189">
        <v>9.4273740000000004</v>
      </c>
      <c r="J11" s="312">
        <v>0.36245643086648355</v>
      </c>
      <c r="K11" s="191">
        <v>0</v>
      </c>
      <c r="L11" s="191">
        <v>0</v>
      </c>
      <c r="M11" s="191">
        <v>0</v>
      </c>
      <c r="N11" s="178">
        <v>0</v>
      </c>
      <c r="O11" s="191">
        <v>0</v>
      </c>
      <c r="P11" s="187">
        <v>0</v>
      </c>
      <c r="Q11" s="192">
        <v>0</v>
      </c>
      <c r="R11" s="192">
        <v>0</v>
      </c>
      <c r="S11" s="192">
        <v>0</v>
      </c>
      <c r="T11" s="180">
        <v>0</v>
      </c>
      <c r="U11" s="192">
        <v>0</v>
      </c>
      <c r="V11" s="188">
        <v>0</v>
      </c>
      <c r="W11" s="193">
        <v>2</v>
      </c>
      <c r="X11" s="193">
        <v>5</v>
      </c>
      <c r="Y11" s="193">
        <v>2858</v>
      </c>
      <c r="Z11" s="59">
        <v>2.8580000000000001</v>
      </c>
      <c r="AA11" s="193">
        <v>11.7810609</v>
      </c>
      <c r="AB11" s="313">
        <v>0.43368650578318502</v>
      </c>
      <c r="AC11" s="194">
        <v>0</v>
      </c>
      <c r="AD11" s="194">
        <v>0</v>
      </c>
      <c r="AE11" s="124">
        <v>0</v>
      </c>
      <c r="AF11" s="194">
        <v>0</v>
      </c>
      <c r="AG11" s="306">
        <v>0</v>
      </c>
      <c r="AH11" s="194">
        <v>2896</v>
      </c>
      <c r="AI11" s="194">
        <v>38659.530999999966</v>
      </c>
      <c r="AJ11" s="124">
        <v>38.659530999999966</v>
      </c>
      <c r="AK11" s="194">
        <v>39.601428652790233</v>
      </c>
      <c r="AL11" s="306">
        <v>1.522565296200622</v>
      </c>
      <c r="AM11" s="194">
        <v>2896</v>
      </c>
      <c r="AN11" s="194">
        <v>38659.531000000003</v>
      </c>
      <c r="AO11" s="124">
        <v>38.659531000000001</v>
      </c>
      <c r="AP11" s="194">
        <v>39.601428652790197</v>
      </c>
      <c r="AQ11" s="306">
        <v>1.5225652962006206</v>
      </c>
      <c r="AR11" s="195">
        <v>4</v>
      </c>
      <c r="AS11" s="195">
        <v>5</v>
      </c>
      <c r="AT11" s="195">
        <v>1694.5</v>
      </c>
      <c r="AU11" s="182">
        <v>1.6944999999999999</v>
      </c>
      <c r="AV11" s="195">
        <v>7.1900960000000005</v>
      </c>
      <c r="AW11" s="311">
        <v>0.27643928561096442</v>
      </c>
      <c r="AX11" s="196">
        <v>3</v>
      </c>
      <c r="AY11" s="125">
        <v>602</v>
      </c>
      <c r="AZ11" s="125">
        <v>0.60199999999999998</v>
      </c>
      <c r="BA11" s="125">
        <v>0.45889516189590501</v>
      </c>
      <c r="BB11" s="315">
        <v>1.7643248535879331E-2</v>
      </c>
      <c r="BC11" s="333">
        <v>2911</v>
      </c>
      <c r="BD11" s="333">
        <v>45.407030999999996</v>
      </c>
      <c r="BE11" s="333">
        <v>67.957838919686111</v>
      </c>
      <c r="BF11" s="333">
        <v>2.6127907669971333</v>
      </c>
    </row>
    <row r="12" spans="1:58" s="10" customFormat="1" ht="14.5" x14ac:dyDescent="0.35">
      <c r="A12" s="33" t="s">
        <v>840</v>
      </c>
      <c r="B12" s="38" t="s">
        <v>775</v>
      </c>
      <c r="C12" s="134">
        <v>319290</v>
      </c>
      <c r="D12" s="134">
        <v>2314.0664626503294</v>
      </c>
      <c r="E12" s="189">
        <v>83</v>
      </c>
      <c r="F12" s="189">
        <v>136</v>
      </c>
      <c r="G12" s="189">
        <v>62256</v>
      </c>
      <c r="H12" s="190">
        <v>62.256</v>
      </c>
      <c r="I12" s="189">
        <v>368.43100800000002</v>
      </c>
      <c r="J12" s="312">
        <v>15.921366734559186</v>
      </c>
      <c r="K12" s="191">
        <v>1</v>
      </c>
      <c r="L12" s="191">
        <v>1</v>
      </c>
      <c r="M12" s="191">
        <v>311</v>
      </c>
      <c r="N12" s="178">
        <v>0.311</v>
      </c>
      <c r="O12" s="191">
        <v>0.73116099999999995</v>
      </c>
      <c r="P12" s="187">
        <v>3.159636993150975E-2</v>
      </c>
      <c r="Q12" s="192">
        <v>0</v>
      </c>
      <c r="R12" s="192">
        <v>0</v>
      </c>
      <c r="S12" s="192">
        <v>0</v>
      </c>
      <c r="T12" s="180">
        <v>0</v>
      </c>
      <c r="U12" s="192">
        <v>0</v>
      </c>
      <c r="V12" s="188">
        <v>0</v>
      </c>
      <c r="W12" s="193">
        <v>5</v>
      </c>
      <c r="X12" s="193">
        <v>6</v>
      </c>
      <c r="Y12" s="193">
        <v>1395.5361609442061</v>
      </c>
      <c r="Z12" s="59">
        <v>1.3955361609442061</v>
      </c>
      <c r="AA12" s="193">
        <v>3.4041846929999999</v>
      </c>
      <c r="AB12" s="313">
        <v>0.10066284670718155</v>
      </c>
      <c r="AC12" s="194">
        <v>22</v>
      </c>
      <c r="AD12" s="194">
        <v>24549.974999999999</v>
      </c>
      <c r="AE12" s="124">
        <v>24.549975</v>
      </c>
      <c r="AF12" s="194">
        <v>25.148108583890441</v>
      </c>
      <c r="AG12" s="306">
        <v>1.0867496240833117</v>
      </c>
      <c r="AH12" s="194">
        <v>14394</v>
      </c>
      <c r="AI12" s="194">
        <v>329234.96399999992</v>
      </c>
      <c r="AJ12" s="124">
        <v>329.23496399999993</v>
      </c>
      <c r="AK12" s="194">
        <v>337.25641774727944</v>
      </c>
      <c r="AL12" s="306">
        <v>14.574188909034852</v>
      </c>
      <c r="AM12" s="194">
        <v>14416</v>
      </c>
      <c r="AN12" s="194">
        <v>353784.9389999999</v>
      </c>
      <c r="AO12" s="124">
        <v>353.78493899999989</v>
      </c>
      <c r="AP12" s="194">
        <v>362.40452633116979</v>
      </c>
      <c r="AQ12" s="306">
        <v>15.660938533118159</v>
      </c>
      <c r="AR12" s="195">
        <v>0</v>
      </c>
      <c r="AS12" s="195">
        <v>0</v>
      </c>
      <c r="AT12" s="195">
        <v>0</v>
      </c>
      <c r="AU12" s="182">
        <v>0</v>
      </c>
      <c r="AV12" s="195">
        <v>0</v>
      </c>
      <c r="AW12" s="311">
        <v>0</v>
      </c>
      <c r="AX12" s="196">
        <v>205</v>
      </c>
      <c r="AY12" s="125">
        <v>362251.3</v>
      </c>
      <c r="AZ12" s="125">
        <v>362.25130000000001</v>
      </c>
      <c r="BA12" s="125">
        <v>660.63677661288443</v>
      </c>
      <c r="BB12" s="315">
        <v>28.548738218013359</v>
      </c>
      <c r="BC12" s="333">
        <v>14709</v>
      </c>
      <c r="BD12" s="333">
        <v>779.81146752360507</v>
      </c>
      <c r="BE12" s="333">
        <v>1394.5328771200543</v>
      </c>
      <c r="BF12" s="333">
        <v>60.263302702329405</v>
      </c>
    </row>
    <row r="13" spans="1:58" s="10" customFormat="1" ht="14.5" x14ac:dyDescent="0.35">
      <c r="A13" s="33" t="s">
        <v>841</v>
      </c>
      <c r="B13" s="33" t="s">
        <v>745</v>
      </c>
      <c r="C13" s="134">
        <v>489794</v>
      </c>
      <c r="D13" s="134">
        <v>3549.8007109754631</v>
      </c>
      <c r="E13" s="189">
        <v>12</v>
      </c>
      <c r="F13" s="189">
        <v>13</v>
      </c>
      <c r="G13" s="189">
        <v>4197</v>
      </c>
      <c r="H13" s="190">
        <v>4.1970000000000001</v>
      </c>
      <c r="I13" s="189">
        <v>24.837845999999999</v>
      </c>
      <c r="J13" s="312">
        <v>0.69969691321557925</v>
      </c>
      <c r="K13" s="191">
        <v>0</v>
      </c>
      <c r="L13" s="191">
        <v>0</v>
      </c>
      <c r="M13" s="191">
        <v>0</v>
      </c>
      <c r="N13" s="178">
        <v>0</v>
      </c>
      <c r="O13" s="191">
        <v>0</v>
      </c>
      <c r="P13" s="187">
        <v>0</v>
      </c>
      <c r="Q13" s="192">
        <v>0</v>
      </c>
      <c r="R13" s="192">
        <v>0</v>
      </c>
      <c r="S13" s="192">
        <v>0</v>
      </c>
      <c r="T13" s="180">
        <v>0</v>
      </c>
      <c r="U13" s="192">
        <v>0</v>
      </c>
      <c r="V13" s="188">
        <v>0</v>
      </c>
      <c r="W13" s="193">
        <v>7</v>
      </c>
      <c r="X13" s="193">
        <v>7</v>
      </c>
      <c r="Y13" s="193">
        <v>5395.3981587982889</v>
      </c>
      <c r="Z13" s="59">
        <v>5.3953981587982893</v>
      </c>
      <c r="AA13" s="193">
        <v>10.520573479500001</v>
      </c>
      <c r="AB13" s="313">
        <v>0.26481870652442324</v>
      </c>
      <c r="AC13" s="194">
        <v>8</v>
      </c>
      <c r="AD13" s="194">
        <v>4240.24</v>
      </c>
      <c r="AE13" s="124">
        <v>4.24024</v>
      </c>
      <c r="AF13" s="194">
        <v>4.3435488607118993</v>
      </c>
      <c r="AG13" s="306">
        <v>0.12236035806974413</v>
      </c>
      <c r="AH13" s="194">
        <v>8099</v>
      </c>
      <c r="AI13" s="194">
        <v>99626.017000000036</v>
      </c>
      <c r="AJ13" s="124">
        <v>99.626017000000033</v>
      </c>
      <c r="AK13" s="194">
        <v>102.05329713356177</v>
      </c>
      <c r="AL13" s="306">
        <v>2.874902154873876</v>
      </c>
      <c r="AM13" s="194">
        <v>8107</v>
      </c>
      <c r="AN13" s="194">
        <v>103866.25700000001</v>
      </c>
      <c r="AO13" s="124">
        <v>103.86625700000002</v>
      </c>
      <c r="AP13" s="194">
        <v>106.39684599427362</v>
      </c>
      <c r="AQ13" s="306">
        <v>2.9972625129436192</v>
      </c>
      <c r="AR13" s="195">
        <v>5</v>
      </c>
      <c r="AS13" s="195">
        <v>5</v>
      </c>
      <c r="AT13" s="195">
        <v>434</v>
      </c>
      <c r="AU13" s="182">
        <v>0.434</v>
      </c>
      <c r="AV13" s="195">
        <v>1.321304</v>
      </c>
      <c r="AW13" s="311">
        <v>3.7221920540911543E-2</v>
      </c>
      <c r="AX13" s="196">
        <v>8</v>
      </c>
      <c r="AY13" s="125">
        <v>8235</v>
      </c>
      <c r="AZ13" s="125">
        <v>8.2349999999999994</v>
      </c>
      <c r="BA13" s="125">
        <v>8.6049827529956957</v>
      </c>
      <c r="BB13" s="315">
        <v>0.24240748857788977</v>
      </c>
      <c r="BC13" s="333">
        <v>8139</v>
      </c>
      <c r="BD13" s="333">
        <v>121.52350800643779</v>
      </c>
      <c r="BE13" s="333">
        <v>150.56151507426932</v>
      </c>
      <c r="BF13" s="333">
        <v>4.2414075418024231</v>
      </c>
    </row>
    <row r="14" spans="1:58" s="10" customFormat="1" ht="14.5" x14ac:dyDescent="0.35">
      <c r="A14" s="33" t="s">
        <v>842</v>
      </c>
      <c r="B14" s="33" t="s">
        <v>746</v>
      </c>
      <c r="C14" s="134">
        <v>457264</v>
      </c>
      <c r="D14" s="134">
        <v>3314.0382942695992</v>
      </c>
      <c r="E14" s="189">
        <v>20</v>
      </c>
      <c r="F14" s="189">
        <v>28</v>
      </c>
      <c r="G14" s="189">
        <v>8298.8109999999997</v>
      </c>
      <c r="H14" s="190">
        <v>8.2988109999999988</v>
      </c>
      <c r="I14" s="189">
        <v>49.112363498000008</v>
      </c>
      <c r="J14" s="312">
        <v>1.4819491851654714</v>
      </c>
      <c r="K14" s="191">
        <v>2</v>
      </c>
      <c r="L14" s="191">
        <v>4</v>
      </c>
      <c r="M14" s="191">
        <v>2405</v>
      </c>
      <c r="N14" s="178">
        <v>2.4049999999999998</v>
      </c>
      <c r="O14" s="191">
        <v>5.6541550000000003</v>
      </c>
      <c r="P14" s="187">
        <v>0.17061224095620034</v>
      </c>
      <c r="Q14" s="192">
        <v>0</v>
      </c>
      <c r="R14" s="192">
        <v>0</v>
      </c>
      <c r="S14" s="192">
        <v>0</v>
      </c>
      <c r="T14" s="180">
        <v>0</v>
      </c>
      <c r="U14" s="192">
        <v>0</v>
      </c>
      <c r="V14" s="188">
        <v>0</v>
      </c>
      <c r="W14" s="193">
        <v>9</v>
      </c>
      <c r="X14" s="193">
        <v>10</v>
      </c>
      <c r="Y14" s="193">
        <v>11134.932255364813</v>
      </c>
      <c r="Z14" s="59">
        <v>11.134932255364809</v>
      </c>
      <c r="AA14" s="193">
        <v>20.937109473</v>
      </c>
      <c r="AB14" s="313">
        <v>0.62383060569179283</v>
      </c>
      <c r="AC14" s="194">
        <v>15</v>
      </c>
      <c r="AD14" s="194">
        <v>6438.36</v>
      </c>
      <c r="AE14" s="124">
        <v>6.4383599999999994</v>
      </c>
      <c r="AF14" s="194">
        <v>6.5952236766911954</v>
      </c>
      <c r="AG14" s="306">
        <v>0.19900867434438493</v>
      </c>
      <c r="AH14" s="194">
        <v>9588</v>
      </c>
      <c r="AI14" s="194">
        <v>129921.59619999996</v>
      </c>
      <c r="AJ14" s="124">
        <v>129.92159619999995</v>
      </c>
      <c r="AK14" s="194">
        <v>133.08699534846647</v>
      </c>
      <c r="AL14" s="306">
        <v>4.015855688167246</v>
      </c>
      <c r="AM14" s="194">
        <v>9603</v>
      </c>
      <c r="AN14" s="194">
        <v>136359.95619999999</v>
      </c>
      <c r="AO14" s="124">
        <v>136.3599562</v>
      </c>
      <c r="AP14" s="194">
        <v>139.68221902515762</v>
      </c>
      <c r="AQ14" s="306">
        <v>4.2148643625116291</v>
      </c>
      <c r="AR14" s="195">
        <v>3</v>
      </c>
      <c r="AS14" s="195">
        <v>3</v>
      </c>
      <c r="AT14" s="195">
        <v>175.2</v>
      </c>
      <c r="AU14" s="182">
        <v>0.17519999999999999</v>
      </c>
      <c r="AV14" s="195">
        <v>0.92554000000000003</v>
      </c>
      <c r="AW14" s="311">
        <v>2.7927860749236918E-2</v>
      </c>
      <c r="AX14" s="196">
        <v>56</v>
      </c>
      <c r="AY14" s="125">
        <v>128040.5</v>
      </c>
      <c r="AZ14" s="125">
        <v>128.04050000000001</v>
      </c>
      <c r="BA14" s="125">
        <v>276.75951307088809</v>
      </c>
      <c r="BB14" s="315">
        <v>8.3511259827456144</v>
      </c>
      <c r="BC14" s="333">
        <v>9693</v>
      </c>
      <c r="BD14" s="333">
        <v>285.97469350901287</v>
      </c>
      <c r="BE14" s="333">
        <v>492.80777575804575</v>
      </c>
      <c r="BF14" s="333">
        <v>14.870310237819947</v>
      </c>
    </row>
    <row r="15" spans="1:58" s="10" customFormat="1" ht="14.5" x14ac:dyDescent="0.35">
      <c r="A15" s="33" t="s">
        <v>843</v>
      </c>
      <c r="B15" s="33" t="s">
        <v>747</v>
      </c>
      <c r="C15" s="134">
        <v>300882</v>
      </c>
      <c r="D15" s="134">
        <v>2180.6537799967318</v>
      </c>
      <c r="E15" s="189">
        <v>35</v>
      </c>
      <c r="F15" s="189">
        <v>50</v>
      </c>
      <c r="G15" s="189">
        <v>21348</v>
      </c>
      <c r="H15" s="190">
        <v>21.347999999999999</v>
      </c>
      <c r="I15" s="189">
        <v>126.337464</v>
      </c>
      <c r="J15" s="312">
        <v>5.7935590307320286</v>
      </c>
      <c r="K15" s="191">
        <v>2</v>
      </c>
      <c r="L15" s="191">
        <v>2</v>
      </c>
      <c r="M15" s="191">
        <v>499</v>
      </c>
      <c r="N15" s="178">
        <v>0.499</v>
      </c>
      <c r="O15" s="191">
        <v>1.173149</v>
      </c>
      <c r="P15" s="187">
        <v>5.3798040329068562E-2</v>
      </c>
      <c r="Q15" s="192">
        <v>0</v>
      </c>
      <c r="R15" s="192">
        <v>0</v>
      </c>
      <c r="S15" s="192">
        <v>0</v>
      </c>
      <c r="T15" s="180">
        <v>0</v>
      </c>
      <c r="U15" s="192">
        <v>0</v>
      </c>
      <c r="V15" s="188">
        <v>0</v>
      </c>
      <c r="W15" s="193">
        <v>5</v>
      </c>
      <c r="X15" s="193">
        <v>5</v>
      </c>
      <c r="Y15" s="193">
        <v>771.37949871244621</v>
      </c>
      <c r="Z15" s="59">
        <v>0.77137949871244615</v>
      </c>
      <c r="AA15" s="193">
        <v>1.0783885392000001</v>
      </c>
      <c r="AB15" s="313">
        <v>3.5313171493053526E-2</v>
      </c>
      <c r="AC15" s="194">
        <v>7</v>
      </c>
      <c r="AD15" s="194">
        <v>2540.4849999999997</v>
      </c>
      <c r="AE15" s="124">
        <v>2.5404849999999999</v>
      </c>
      <c r="AF15" s="194">
        <v>2.6023811688502687</v>
      </c>
      <c r="AG15" s="306">
        <v>0.11933949317044583</v>
      </c>
      <c r="AH15" s="194">
        <v>9916</v>
      </c>
      <c r="AI15" s="194">
        <v>182637.80399999986</v>
      </c>
      <c r="AJ15" s="124">
        <v>182.63780399999985</v>
      </c>
      <c r="AK15" s="194">
        <v>187.08757652565015</v>
      </c>
      <c r="AL15" s="306">
        <v>8.579425961233083</v>
      </c>
      <c r="AM15" s="194">
        <v>9923</v>
      </c>
      <c r="AN15" s="194">
        <v>185178.28899999987</v>
      </c>
      <c r="AO15" s="124">
        <v>185.17828899999986</v>
      </c>
      <c r="AP15" s="194">
        <v>189.68995769450055</v>
      </c>
      <c r="AQ15" s="306">
        <v>8.6987654544035351</v>
      </c>
      <c r="AR15" s="195">
        <v>1</v>
      </c>
      <c r="AS15" s="195">
        <v>1</v>
      </c>
      <c r="AT15" s="195">
        <v>7.5</v>
      </c>
      <c r="AU15" s="182">
        <v>7.4999999999999997E-3</v>
      </c>
      <c r="AV15" s="195">
        <v>4.3810000000000003E-3</v>
      </c>
      <c r="AW15" s="311">
        <v>2.0090305211158124E-4</v>
      </c>
      <c r="AX15" s="196">
        <v>50</v>
      </c>
      <c r="AY15" s="125">
        <v>72162.5</v>
      </c>
      <c r="AZ15" s="125">
        <v>72.162499999999994</v>
      </c>
      <c r="BA15" s="125">
        <v>116.98056487113838</v>
      </c>
      <c r="BB15" s="315">
        <v>5.3644721571213241</v>
      </c>
      <c r="BC15" s="333">
        <v>10016</v>
      </c>
      <c r="BD15" s="333">
        <v>279.74611733261787</v>
      </c>
      <c r="BE15" s="333">
        <v>434.95557457463894</v>
      </c>
      <c r="BF15" s="333">
        <v>19.946108757131121</v>
      </c>
    </row>
    <row r="16" spans="1:58" s="10" customFormat="1" ht="14.5" x14ac:dyDescent="0.35">
      <c r="A16" s="33" t="s">
        <v>844</v>
      </c>
      <c r="B16" s="33" t="s">
        <v>748</v>
      </c>
      <c r="C16" s="134">
        <v>465838</v>
      </c>
      <c r="D16" s="134">
        <v>3376.1786865486056</v>
      </c>
      <c r="E16" s="189">
        <v>45</v>
      </c>
      <c r="F16" s="189">
        <v>61</v>
      </c>
      <c r="G16" s="189">
        <v>30584.1</v>
      </c>
      <c r="H16" s="190">
        <v>30.584099999999999</v>
      </c>
      <c r="I16" s="189">
        <v>180.99670380000003</v>
      </c>
      <c r="J16" s="312">
        <v>5.3609930221148652</v>
      </c>
      <c r="K16" s="191">
        <v>2</v>
      </c>
      <c r="L16" s="191">
        <v>3</v>
      </c>
      <c r="M16" s="191">
        <v>280</v>
      </c>
      <c r="N16" s="178">
        <v>0.28000000000000003</v>
      </c>
      <c r="O16" s="191">
        <v>0.65827999999999998</v>
      </c>
      <c r="P16" s="187">
        <v>1.9497783177849077E-2</v>
      </c>
      <c r="Q16" s="192">
        <v>5</v>
      </c>
      <c r="R16" s="192">
        <v>11</v>
      </c>
      <c r="S16" s="192">
        <v>14850</v>
      </c>
      <c r="T16" s="180">
        <v>14.85</v>
      </c>
      <c r="U16" s="192">
        <v>86.814931000000016</v>
      </c>
      <c r="V16" s="188">
        <v>2.5713962162574115</v>
      </c>
      <c r="W16" s="193">
        <v>9</v>
      </c>
      <c r="X16" s="193">
        <v>14</v>
      </c>
      <c r="Y16" s="193">
        <v>9292.2599420600855</v>
      </c>
      <c r="Z16" s="59">
        <v>9.2922599420600829</v>
      </c>
      <c r="AA16" s="193">
        <v>25.021608150000002</v>
      </c>
      <c r="AB16" s="313">
        <v>0.84269530088422961</v>
      </c>
      <c r="AC16" s="194">
        <v>15</v>
      </c>
      <c r="AD16" s="194">
        <v>12920.630000000001</v>
      </c>
      <c r="AE16" s="124">
        <v>12.920630000000001</v>
      </c>
      <c r="AF16" s="194">
        <v>13.235427173032662</v>
      </c>
      <c r="AG16" s="306">
        <v>0.39202389452209219</v>
      </c>
      <c r="AH16" s="194">
        <v>13476</v>
      </c>
      <c r="AI16" s="194">
        <v>243228.12099999978</v>
      </c>
      <c r="AJ16" s="124">
        <v>243.22812099999979</v>
      </c>
      <c r="AK16" s="194">
        <v>249.1541110556584</v>
      </c>
      <c r="AL16" s="306">
        <v>7.3797667181639381</v>
      </c>
      <c r="AM16" s="194">
        <v>13491</v>
      </c>
      <c r="AN16" s="194">
        <v>256148.7509999999</v>
      </c>
      <c r="AO16" s="124">
        <v>256.14875099999989</v>
      </c>
      <c r="AP16" s="194">
        <v>262.38953822869121</v>
      </c>
      <c r="AQ16" s="306">
        <v>7.7717906126860345</v>
      </c>
      <c r="AR16" s="195">
        <v>1</v>
      </c>
      <c r="AS16" s="195">
        <v>1</v>
      </c>
      <c r="AT16" s="195">
        <v>700</v>
      </c>
      <c r="AU16" s="182">
        <v>0.7</v>
      </c>
      <c r="AV16" s="195">
        <v>1.8242</v>
      </c>
      <c r="AW16" s="311">
        <v>5.4031500384383986E-2</v>
      </c>
      <c r="AX16" s="196">
        <v>71</v>
      </c>
      <c r="AY16" s="125">
        <v>127356</v>
      </c>
      <c r="AZ16" s="125">
        <v>127.35599999999999</v>
      </c>
      <c r="BA16" s="125">
        <v>246.78784055210122</v>
      </c>
      <c r="BB16" s="315">
        <v>7.3096794768403415</v>
      </c>
      <c r="BC16" s="333">
        <v>13624</v>
      </c>
      <c r="BD16" s="333">
        <v>439.1357692961372</v>
      </c>
      <c r="BE16" s="333">
        <v>807.92239272179245</v>
      </c>
      <c r="BF16" s="333">
        <v>23.930083912345115</v>
      </c>
    </row>
    <row r="17" spans="1:58" s="10" customFormat="1" x14ac:dyDescent="0.25">
      <c r="A17" s="33" t="s">
        <v>729</v>
      </c>
      <c r="B17" s="16" t="s">
        <v>41</v>
      </c>
      <c r="C17" s="134">
        <v>336465</v>
      </c>
      <c r="D17" s="134">
        <v>2438.5429307389618</v>
      </c>
      <c r="E17" s="289">
        <v>3</v>
      </c>
      <c r="F17" s="289">
        <v>3</v>
      </c>
      <c r="G17" s="289">
        <v>690</v>
      </c>
      <c r="H17" s="190">
        <v>0.69</v>
      </c>
      <c r="I17" s="289">
        <v>4.0834200000000003</v>
      </c>
      <c r="J17" s="312">
        <v>0.16745327500806331</v>
      </c>
      <c r="K17" s="290">
        <v>0</v>
      </c>
      <c r="L17" s="290">
        <v>0</v>
      </c>
      <c r="M17" s="290">
        <v>0</v>
      </c>
      <c r="N17" s="178">
        <v>0</v>
      </c>
      <c r="O17" s="290">
        <v>0</v>
      </c>
      <c r="P17" s="187">
        <v>0</v>
      </c>
      <c r="Q17" s="291">
        <v>0</v>
      </c>
      <c r="R17" s="291">
        <v>0</v>
      </c>
      <c r="S17" s="291">
        <v>0</v>
      </c>
      <c r="T17" s="180">
        <v>0</v>
      </c>
      <c r="U17" s="291">
        <v>0</v>
      </c>
      <c r="V17" s="188">
        <v>0</v>
      </c>
      <c r="W17" s="134">
        <v>2</v>
      </c>
      <c r="X17" s="134">
        <v>2</v>
      </c>
      <c r="Y17" s="134"/>
      <c r="Z17" s="59"/>
      <c r="AA17" s="134"/>
      <c r="AB17" s="313">
        <v>0</v>
      </c>
      <c r="AC17" s="87">
        <v>1</v>
      </c>
      <c r="AD17" s="87">
        <v>0.44</v>
      </c>
      <c r="AE17" s="124">
        <v>4.4000000000000002E-4</v>
      </c>
      <c r="AF17" s="87">
        <v>4.5072012402911998E-4</v>
      </c>
      <c r="AG17" s="306">
        <v>1.8483173634041226E-5</v>
      </c>
      <c r="AH17" s="87">
        <v>3087</v>
      </c>
      <c r="AI17" s="87">
        <v>30174.141000000018</v>
      </c>
      <c r="AJ17" s="124">
        <v>30.174141000000017</v>
      </c>
      <c r="AK17" s="87">
        <v>30.909301304527609</v>
      </c>
      <c r="AL17" s="306">
        <v>1.2675315621841865</v>
      </c>
      <c r="AM17" s="87">
        <v>3088</v>
      </c>
      <c r="AN17" s="87">
        <v>30174.580999999998</v>
      </c>
      <c r="AO17" s="124">
        <v>30.174581</v>
      </c>
      <c r="AP17" s="87">
        <v>30.909752024651628</v>
      </c>
      <c r="AQ17" s="306">
        <v>1.2675500453578201</v>
      </c>
      <c r="AR17" s="139">
        <v>0</v>
      </c>
      <c r="AS17" s="139">
        <v>0</v>
      </c>
      <c r="AT17" s="139">
        <v>0</v>
      </c>
      <c r="AU17" s="182">
        <v>0</v>
      </c>
      <c r="AV17" s="139">
        <v>0</v>
      </c>
      <c r="AW17" s="311">
        <v>0</v>
      </c>
      <c r="AX17" s="292">
        <v>0</v>
      </c>
      <c r="AY17" s="125">
        <v>0</v>
      </c>
      <c r="AZ17" s="125">
        <v>0</v>
      </c>
      <c r="BA17" s="125">
        <v>0</v>
      </c>
      <c r="BB17" s="315">
        <v>0</v>
      </c>
      <c r="BC17" s="333">
        <v>3093</v>
      </c>
      <c r="BD17" s="333">
        <v>30.864581000000001</v>
      </c>
      <c r="BE17" s="333">
        <v>34.993172024651628</v>
      </c>
      <c r="BF17" s="333">
        <v>1.4350033203658834</v>
      </c>
    </row>
    <row r="18" spans="1:58" s="10" customFormat="1" x14ac:dyDescent="0.25">
      <c r="A18" s="33" t="s">
        <v>728</v>
      </c>
      <c r="B18" s="16" t="s">
        <v>155</v>
      </c>
      <c r="C18" s="134">
        <v>1084831</v>
      </c>
      <c r="D18" s="134">
        <v>7862.3540816919403</v>
      </c>
      <c r="E18" s="289">
        <v>21</v>
      </c>
      <c r="F18" s="289">
        <v>24</v>
      </c>
      <c r="G18" s="289">
        <v>7336.4</v>
      </c>
      <c r="H18" s="190">
        <v>7.3363999999999994</v>
      </c>
      <c r="I18" s="289">
        <v>43.416815199999995</v>
      </c>
      <c r="J18" s="312">
        <v>0.5522113955806085</v>
      </c>
      <c r="K18" s="290">
        <v>0</v>
      </c>
      <c r="L18" s="290">
        <v>0</v>
      </c>
      <c r="M18" s="290">
        <v>0</v>
      </c>
      <c r="N18" s="178">
        <v>0</v>
      </c>
      <c r="O18" s="290">
        <v>0</v>
      </c>
      <c r="P18" s="187">
        <v>0</v>
      </c>
      <c r="Q18" s="291">
        <v>0</v>
      </c>
      <c r="R18" s="291">
        <v>0</v>
      </c>
      <c r="S18" s="291">
        <v>0</v>
      </c>
      <c r="T18" s="180">
        <v>0</v>
      </c>
      <c r="U18" s="291">
        <v>0</v>
      </c>
      <c r="V18" s="188">
        <v>0</v>
      </c>
      <c r="W18" s="134">
        <v>5</v>
      </c>
      <c r="X18" s="134">
        <v>5</v>
      </c>
      <c r="Y18" s="134">
        <v>6654.0954463519274</v>
      </c>
      <c r="Z18" s="59">
        <v>6.6540954463519286</v>
      </c>
      <c r="AA18" s="134">
        <v>30.842871654</v>
      </c>
      <c r="AB18" s="313">
        <v>0.3731308503812239</v>
      </c>
      <c r="AC18" s="87">
        <v>4</v>
      </c>
      <c r="AD18" s="87">
        <v>794</v>
      </c>
      <c r="AE18" s="124">
        <v>0.79400000000000004</v>
      </c>
      <c r="AF18" s="87">
        <v>0.81334495108891203</v>
      </c>
      <c r="AG18" s="306">
        <v>1.0344801857535831E-2</v>
      </c>
      <c r="AH18" s="87">
        <v>6285</v>
      </c>
      <c r="AI18" s="87">
        <v>94475.952000000863</v>
      </c>
      <c r="AJ18" s="124">
        <v>94.475952000000859</v>
      </c>
      <c r="AK18" s="87">
        <v>96.777756370929254</v>
      </c>
      <c r="AL18" s="306">
        <v>1.2309005084912579</v>
      </c>
      <c r="AM18" s="87">
        <v>6289</v>
      </c>
      <c r="AN18" s="87">
        <v>95269.952000000907</v>
      </c>
      <c r="AO18" s="124">
        <v>95.269952000000913</v>
      </c>
      <c r="AP18" s="87">
        <v>97.591101322018204</v>
      </c>
      <c r="AQ18" s="306">
        <v>1.2412453103487942</v>
      </c>
      <c r="AR18" s="139">
        <v>1</v>
      </c>
      <c r="AS18" s="139">
        <v>1</v>
      </c>
      <c r="AT18" s="139">
        <v>2.2000000000000002</v>
      </c>
      <c r="AU18" s="182">
        <v>2.2000000000000001E-3</v>
      </c>
      <c r="AV18" s="139">
        <v>5.7331999999999999E-3</v>
      </c>
      <c r="AW18" s="311">
        <v>7.2919636287434197E-5</v>
      </c>
      <c r="AX18" s="292">
        <v>0</v>
      </c>
      <c r="AY18" s="125">
        <v>0</v>
      </c>
      <c r="AZ18" s="125">
        <v>0</v>
      </c>
      <c r="BA18" s="125">
        <v>0</v>
      </c>
      <c r="BB18" s="315">
        <v>0</v>
      </c>
      <c r="BC18" s="333">
        <v>6316</v>
      </c>
      <c r="BD18" s="333">
        <v>109.38301110944298</v>
      </c>
      <c r="BE18" s="333">
        <v>170.3505183670182</v>
      </c>
      <c r="BF18" s="333">
        <v>2.1666604759469141</v>
      </c>
    </row>
    <row r="19" spans="1:58" s="10" customFormat="1" x14ac:dyDescent="0.25">
      <c r="A19" s="33" t="s">
        <v>727</v>
      </c>
      <c r="B19" s="16" t="s">
        <v>172</v>
      </c>
      <c r="C19" s="134">
        <v>165748</v>
      </c>
      <c r="D19" s="134">
        <v>1201.2649567833844</v>
      </c>
      <c r="E19" s="289">
        <v>5</v>
      </c>
      <c r="F19" s="289">
        <v>5</v>
      </c>
      <c r="G19" s="289">
        <v>226.7</v>
      </c>
      <c r="H19" s="190">
        <v>0.22669999999999998</v>
      </c>
      <c r="I19" s="289">
        <v>1.3416106000000001</v>
      </c>
      <c r="J19" s="312">
        <v>0.11168315469656404</v>
      </c>
      <c r="K19" s="290">
        <v>0</v>
      </c>
      <c r="L19" s="290">
        <v>0</v>
      </c>
      <c r="M19" s="290">
        <v>0</v>
      </c>
      <c r="N19" s="178">
        <v>0</v>
      </c>
      <c r="O19" s="290">
        <v>0</v>
      </c>
      <c r="P19" s="187">
        <v>0</v>
      </c>
      <c r="Q19" s="291">
        <v>0</v>
      </c>
      <c r="R19" s="291">
        <v>0</v>
      </c>
      <c r="S19" s="291">
        <v>0</v>
      </c>
      <c r="T19" s="180">
        <v>0</v>
      </c>
      <c r="U19" s="291">
        <v>0</v>
      </c>
      <c r="V19" s="188">
        <v>0</v>
      </c>
      <c r="W19" s="134"/>
      <c r="X19" s="134"/>
      <c r="Y19" s="134"/>
      <c r="Z19" s="59"/>
      <c r="AA19" s="134"/>
      <c r="AB19" s="313">
        <v>0</v>
      </c>
      <c r="AC19" s="87">
        <v>4</v>
      </c>
      <c r="AD19" s="87">
        <v>36.24</v>
      </c>
      <c r="AE19" s="124">
        <v>3.6240000000000001E-2</v>
      </c>
      <c r="AF19" s="87">
        <v>3.7122948397307516E-2</v>
      </c>
      <c r="AG19" s="306">
        <v>3.0903214305619373E-3</v>
      </c>
      <c r="AH19" s="87">
        <v>2074</v>
      </c>
      <c r="AI19" s="87">
        <v>23935.043999999991</v>
      </c>
      <c r="AJ19" s="124">
        <v>23.935043999999991</v>
      </c>
      <c r="AK19" s="87">
        <v>24.518195455278306</v>
      </c>
      <c r="AL19" s="306">
        <v>2.0410314408014067</v>
      </c>
      <c r="AM19" s="87">
        <v>2078</v>
      </c>
      <c r="AN19" s="87">
        <v>23971.284000000003</v>
      </c>
      <c r="AO19" s="124">
        <v>23.971284000000004</v>
      </c>
      <c r="AP19" s="87">
        <v>24.555318403675606</v>
      </c>
      <c r="AQ19" s="306">
        <v>2.0441217622319678</v>
      </c>
      <c r="AR19" s="139">
        <v>3</v>
      </c>
      <c r="AS19" s="139">
        <v>3</v>
      </c>
      <c r="AT19" s="139">
        <v>555</v>
      </c>
      <c r="AU19" s="182">
        <v>0.55500000000000005</v>
      </c>
      <c r="AV19" s="139">
        <v>1.8721290000000002</v>
      </c>
      <c r="AW19" s="311">
        <v>0.15584646746151506</v>
      </c>
      <c r="AX19" s="292">
        <v>0</v>
      </c>
      <c r="AY19" s="125">
        <v>0</v>
      </c>
      <c r="AZ19" s="125">
        <v>0</v>
      </c>
      <c r="BA19" s="125">
        <v>0</v>
      </c>
      <c r="BB19" s="315">
        <v>0</v>
      </c>
      <c r="BC19" s="333">
        <v>2086</v>
      </c>
      <c r="BD19" s="333">
        <v>24.752984000000005</v>
      </c>
      <c r="BE19" s="333">
        <v>27.769058003675607</v>
      </c>
      <c r="BF19" s="333">
        <v>2.3116513843900472</v>
      </c>
    </row>
    <row r="20" spans="1:58" s="10" customFormat="1" ht="14.5" x14ac:dyDescent="0.35">
      <c r="A20" s="33" t="s">
        <v>845</v>
      </c>
      <c r="B20" s="33" t="s">
        <v>749</v>
      </c>
      <c r="C20" s="134">
        <v>562559</v>
      </c>
      <c r="D20" s="134">
        <v>4077.1678259955111</v>
      </c>
      <c r="E20" s="189">
        <v>22</v>
      </c>
      <c r="F20" s="189">
        <v>29</v>
      </c>
      <c r="G20" s="189">
        <v>15813</v>
      </c>
      <c r="H20" s="190">
        <v>15.813000000000001</v>
      </c>
      <c r="I20" s="189">
        <v>93.581334000000027</v>
      </c>
      <c r="J20" s="312">
        <v>2.2952534208510422</v>
      </c>
      <c r="K20" s="191">
        <v>1</v>
      </c>
      <c r="L20" s="191">
        <v>1</v>
      </c>
      <c r="M20" s="191">
        <v>250</v>
      </c>
      <c r="N20" s="178">
        <v>0.25</v>
      </c>
      <c r="O20" s="191">
        <v>0.58774999999999999</v>
      </c>
      <c r="P20" s="187">
        <v>1.4415644022612454E-2</v>
      </c>
      <c r="Q20" s="192">
        <v>0</v>
      </c>
      <c r="R20" s="192">
        <v>0</v>
      </c>
      <c r="S20" s="192">
        <v>0</v>
      </c>
      <c r="T20" s="180">
        <v>0</v>
      </c>
      <c r="U20" s="192">
        <v>0</v>
      </c>
      <c r="V20" s="188">
        <v>0</v>
      </c>
      <c r="W20" s="193">
        <v>11</v>
      </c>
      <c r="X20" s="193">
        <v>16</v>
      </c>
      <c r="Y20" s="193">
        <v>3009</v>
      </c>
      <c r="Z20" s="59">
        <v>3.0089999999999999</v>
      </c>
      <c r="AA20" s="193">
        <v>11.837280000000002</v>
      </c>
      <c r="AB20" s="313">
        <v>0.32277942831030493</v>
      </c>
      <c r="AC20" s="194">
        <v>15</v>
      </c>
      <c r="AD20" s="194">
        <v>24284.384999999995</v>
      </c>
      <c r="AE20" s="124">
        <v>24.284384999999993</v>
      </c>
      <c r="AF20" s="194">
        <v>24.876047770842913</v>
      </c>
      <c r="AG20" s="306">
        <v>0.61013058163160105</v>
      </c>
      <c r="AH20" s="194">
        <v>10179</v>
      </c>
      <c r="AI20" s="194">
        <v>117299.4499949998</v>
      </c>
      <c r="AJ20" s="124">
        <v>117.2994499949998</v>
      </c>
      <c r="AK20" s="194">
        <v>120.15732420521388</v>
      </c>
      <c r="AL20" s="306">
        <v>2.9470782006839609</v>
      </c>
      <c r="AM20" s="194">
        <v>10194</v>
      </c>
      <c r="AN20" s="194">
        <v>141583.83499499984</v>
      </c>
      <c r="AO20" s="124">
        <v>141.58383499499985</v>
      </c>
      <c r="AP20" s="194">
        <v>145.03337197605677</v>
      </c>
      <c r="AQ20" s="306">
        <v>3.5572087823155614</v>
      </c>
      <c r="AR20" s="195">
        <v>9</v>
      </c>
      <c r="AS20" s="195">
        <v>9</v>
      </c>
      <c r="AT20" s="195">
        <v>1633.5</v>
      </c>
      <c r="AU20" s="182">
        <v>1.6335</v>
      </c>
      <c r="AV20" s="195">
        <v>6.3800810000000006</v>
      </c>
      <c r="AW20" s="311">
        <v>0.15648315870937182</v>
      </c>
      <c r="AX20" s="196">
        <v>107</v>
      </c>
      <c r="AY20" s="125">
        <v>225913</v>
      </c>
      <c r="AZ20" s="125">
        <v>225.91300000000001</v>
      </c>
      <c r="BA20" s="125">
        <v>456.37269624529301</v>
      </c>
      <c r="BB20" s="315">
        <v>11.193375296830263</v>
      </c>
      <c r="BC20" s="333">
        <v>10344</v>
      </c>
      <c r="BD20" s="333">
        <v>388.20233499499989</v>
      </c>
      <c r="BE20" s="333">
        <v>715.11549222134977</v>
      </c>
      <c r="BF20" s="333">
        <v>17.539515731039153</v>
      </c>
    </row>
    <row r="21" spans="1:58" s="10" customFormat="1" ht="14.5" x14ac:dyDescent="0.35">
      <c r="A21" s="33" t="s">
        <v>846</v>
      </c>
      <c r="B21" s="33" t="s">
        <v>750</v>
      </c>
      <c r="C21" s="134">
        <v>270833</v>
      </c>
      <c r="D21" s="134">
        <v>1962.8725054933657</v>
      </c>
      <c r="E21" s="189">
        <v>16</v>
      </c>
      <c r="F21" s="189">
        <v>24</v>
      </c>
      <c r="G21" s="189">
        <v>12647</v>
      </c>
      <c r="H21" s="190">
        <v>12.647</v>
      </c>
      <c r="I21" s="189">
        <v>74.844946000000007</v>
      </c>
      <c r="J21" s="312">
        <v>3.8130314521465989</v>
      </c>
      <c r="K21" s="191">
        <v>1</v>
      </c>
      <c r="L21" s="191">
        <v>4</v>
      </c>
      <c r="M21" s="191">
        <v>1500</v>
      </c>
      <c r="N21" s="178">
        <v>1.5</v>
      </c>
      <c r="O21" s="191">
        <v>3.5265</v>
      </c>
      <c r="P21" s="187">
        <v>0.17966016591146955</v>
      </c>
      <c r="Q21" s="192">
        <v>0</v>
      </c>
      <c r="R21" s="192">
        <v>0</v>
      </c>
      <c r="S21" s="192">
        <v>0</v>
      </c>
      <c r="T21" s="180">
        <v>0</v>
      </c>
      <c r="U21" s="192">
        <v>0</v>
      </c>
      <c r="V21" s="188">
        <v>0</v>
      </c>
      <c r="W21" s="193">
        <v>5</v>
      </c>
      <c r="X21" s="193">
        <v>7</v>
      </c>
      <c r="Y21" s="193">
        <v>2060</v>
      </c>
      <c r="Z21" s="59">
        <v>2.0599999999999996</v>
      </c>
      <c r="AA21" s="193">
        <v>8.3781389999999991</v>
      </c>
      <c r="AB21" s="313">
        <v>0.41194020382733049</v>
      </c>
      <c r="AC21" s="194">
        <v>13</v>
      </c>
      <c r="AD21" s="194">
        <v>47433.765000000007</v>
      </c>
      <c r="AE21" s="124">
        <v>47.433765000000008</v>
      </c>
      <c r="AF21" s="194">
        <v>48.589437372654842</v>
      </c>
      <c r="AG21" s="306">
        <v>2.4754250332953713</v>
      </c>
      <c r="AH21" s="194">
        <v>9392</v>
      </c>
      <c r="AI21" s="194">
        <v>135824.17299999995</v>
      </c>
      <c r="AJ21" s="124">
        <v>135.82417299999994</v>
      </c>
      <c r="AK21" s="194">
        <v>139.13338204707421</v>
      </c>
      <c r="AL21" s="306">
        <v>7.0882536516095929</v>
      </c>
      <c r="AM21" s="194">
        <v>9405</v>
      </c>
      <c r="AN21" s="194">
        <v>183257.93799999991</v>
      </c>
      <c r="AO21" s="124">
        <v>183.25793799999991</v>
      </c>
      <c r="AP21" s="194">
        <v>187.72281941972906</v>
      </c>
      <c r="AQ21" s="306">
        <v>9.563678684904966</v>
      </c>
      <c r="AR21" s="195">
        <v>12</v>
      </c>
      <c r="AS21" s="195">
        <v>17</v>
      </c>
      <c r="AT21" s="195">
        <v>47129.5</v>
      </c>
      <c r="AU21" s="182">
        <v>47.1295</v>
      </c>
      <c r="AV21" s="195">
        <v>86.027794999999998</v>
      </c>
      <c r="AW21" s="311">
        <v>4.3827500135255608</v>
      </c>
      <c r="AX21" s="196">
        <v>200</v>
      </c>
      <c r="AY21" s="125">
        <v>459491.5</v>
      </c>
      <c r="AZ21" s="125">
        <v>459.49149999999997</v>
      </c>
      <c r="BA21" s="125">
        <v>1011.352772233272</v>
      </c>
      <c r="BB21" s="315">
        <v>51.524119340551344</v>
      </c>
      <c r="BC21" s="333">
        <v>9639</v>
      </c>
      <c r="BD21" s="333">
        <v>706.08593799999994</v>
      </c>
      <c r="BE21" s="333">
        <v>1371.5606936530012</v>
      </c>
      <c r="BF21" s="333">
        <v>69.875179860867277</v>
      </c>
    </row>
    <row r="22" spans="1:58" s="10" customFormat="1" ht="14.5" x14ac:dyDescent="0.35">
      <c r="A22" s="33" t="s">
        <v>847</v>
      </c>
      <c r="B22" s="33" t="s">
        <v>751</v>
      </c>
      <c r="C22" s="134">
        <v>478126</v>
      </c>
      <c r="D22" s="134">
        <v>3465.2364355950749</v>
      </c>
      <c r="E22" s="189">
        <v>9</v>
      </c>
      <c r="F22" s="189">
        <v>10</v>
      </c>
      <c r="G22" s="189">
        <v>4767</v>
      </c>
      <c r="H22" s="190">
        <v>4.7670000000000003</v>
      </c>
      <c r="I22" s="189">
        <v>28.211105999999997</v>
      </c>
      <c r="J22" s="312">
        <v>0.81411778169634152</v>
      </c>
      <c r="K22" s="191">
        <v>2</v>
      </c>
      <c r="L22" s="191">
        <v>6</v>
      </c>
      <c r="M22" s="191">
        <v>3759</v>
      </c>
      <c r="N22" s="178">
        <v>3.7589999999999999</v>
      </c>
      <c r="O22" s="191">
        <v>8.837409000000001</v>
      </c>
      <c r="P22" s="187">
        <v>0.25503047668614215</v>
      </c>
      <c r="Q22" s="192">
        <v>0</v>
      </c>
      <c r="R22" s="192">
        <v>0</v>
      </c>
      <c r="S22" s="192">
        <v>0</v>
      </c>
      <c r="T22" s="180">
        <v>0</v>
      </c>
      <c r="U22" s="192">
        <v>0</v>
      </c>
      <c r="V22" s="188">
        <v>0</v>
      </c>
      <c r="W22" s="193">
        <v>10</v>
      </c>
      <c r="X22" s="193">
        <v>11</v>
      </c>
      <c r="Y22" s="193">
        <v>4107.1842103004301</v>
      </c>
      <c r="Z22" s="59">
        <v>4.1071842103004297</v>
      </c>
      <c r="AA22" s="193">
        <v>9.5396923650000005</v>
      </c>
      <c r="AB22" s="313">
        <v>0.31281824200080871</v>
      </c>
      <c r="AC22" s="194">
        <v>6</v>
      </c>
      <c r="AD22" s="194">
        <v>6771.82</v>
      </c>
      <c r="AE22" s="124">
        <v>6.77182</v>
      </c>
      <c r="AF22" s="194">
        <v>6.9368080688701674</v>
      </c>
      <c r="AG22" s="306">
        <v>0.20018282151298369</v>
      </c>
      <c r="AH22" s="194">
        <v>11068</v>
      </c>
      <c r="AI22" s="194">
        <v>152119.11700000009</v>
      </c>
      <c r="AJ22" s="124">
        <v>152.11911700000007</v>
      </c>
      <c r="AK22" s="194">
        <v>155.82533473054593</v>
      </c>
      <c r="AL22" s="306">
        <v>4.4968168154386419</v>
      </c>
      <c r="AM22" s="194">
        <v>11074</v>
      </c>
      <c r="AN22" s="194">
        <v>158890.93700000012</v>
      </c>
      <c r="AO22" s="124">
        <v>158.89093700000012</v>
      </c>
      <c r="AP22" s="194">
        <v>162.76214279941613</v>
      </c>
      <c r="AQ22" s="306">
        <v>4.6969996369516256</v>
      </c>
      <c r="AR22" s="195">
        <v>1</v>
      </c>
      <c r="AS22" s="195">
        <v>1</v>
      </c>
      <c r="AT22" s="195">
        <v>42</v>
      </c>
      <c r="AU22" s="182">
        <v>4.2000000000000003E-2</v>
      </c>
      <c r="AV22" s="195">
        <v>0.2016</v>
      </c>
      <c r="AW22" s="311">
        <v>5.8177848394168757E-3</v>
      </c>
      <c r="AX22" s="196">
        <v>91</v>
      </c>
      <c r="AY22" s="125">
        <v>217227</v>
      </c>
      <c r="AZ22" s="125">
        <v>217.227</v>
      </c>
      <c r="BA22" s="125">
        <v>466.31257612539963</v>
      </c>
      <c r="BB22" s="315">
        <v>13.456876169701278</v>
      </c>
      <c r="BC22" s="333">
        <v>11187</v>
      </c>
      <c r="BD22" s="333">
        <v>388.81307795493575</v>
      </c>
      <c r="BE22" s="333">
        <v>677.1647256238158</v>
      </c>
      <c r="BF22" s="333">
        <v>19.541660091875617</v>
      </c>
    </row>
    <row r="23" spans="1:58" s="10" customFormat="1" ht="14.5" x14ac:dyDescent="0.35">
      <c r="A23" s="33" t="s">
        <v>848</v>
      </c>
      <c r="B23" s="33" t="s">
        <v>752</v>
      </c>
      <c r="C23" s="134">
        <v>197247</v>
      </c>
      <c r="D23" s="134">
        <v>1429.5551616348446</v>
      </c>
      <c r="E23" s="189">
        <v>25</v>
      </c>
      <c r="F23" s="189">
        <v>41</v>
      </c>
      <c r="G23" s="189">
        <v>19574.3</v>
      </c>
      <c r="H23" s="190">
        <v>19.574300000000001</v>
      </c>
      <c r="I23" s="189">
        <v>115.84070740000001</v>
      </c>
      <c r="J23" s="312">
        <v>8.1032695001096808</v>
      </c>
      <c r="K23" s="191">
        <v>1</v>
      </c>
      <c r="L23" s="191">
        <v>1</v>
      </c>
      <c r="M23" s="191">
        <v>2640</v>
      </c>
      <c r="N23" s="178">
        <v>2.64</v>
      </c>
      <c r="O23" s="191">
        <v>6.2066400000000002</v>
      </c>
      <c r="P23" s="187">
        <v>0.43416582770419743</v>
      </c>
      <c r="Q23" s="192">
        <v>0</v>
      </c>
      <c r="R23" s="192">
        <v>0</v>
      </c>
      <c r="S23" s="192">
        <v>0</v>
      </c>
      <c r="T23" s="180">
        <v>0</v>
      </c>
      <c r="U23" s="192">
        <v>0</v>
      </c>
      <c r="V23" s="188">
        <v>0</v>
      </c>
      <c r="W23" s="193">
        <v>5</v>
      </c>
      <c r="X23" s="193">
        <v>5</v>
      </c>
      <c r="Y23" s="193">
        <v>1745.7941888411999</v>
      </c>
      <c r="Z23" s="59">
        <v>1.7457941888412001</v>
      </c>
      <c r="AA23" s="193">
        <v>2.8905267720000003</v>
      </c>
      <c r="AB23" s="313">
        <v>0.18848487489762655</v>
      </c>
      <c r="AC23" s="194">
        <v>18</v>
      </c>
      <c r="AD23" s="194">
        <v>20810.625</v>
      </c>
      <c r="AE23" s="124">
        <v>20.810625000000002</v>
      </c>
      <c r="AF23" s="194">
        <v>21.317653366189802</v>
      </c>
      <c r="AG23" s="306">
        <v>1.4912088696046437</v>
      </c>
      <c r="AH23" s="194">
        <v>10149</v>
      </c>
      <c r="AI23" s="194">
        <v>159223.929</v>
      </c>
      <c r="AJ23" s="124">
        <v>159.223929</v>
      </c>
      <c r="AK23" s="194">
        <v>163.10324778928143</v>
      </c>
      <c r="AL23" s="306">
        <v>11.409370702614648</v>
      </c>
      <c r="AM23" s="194">
        <v>10167</v>
      </c>
      <c r="AN23" s="194">
        <v>180034.55399999997</v>
      </c>
      <c r="AO23" s="124">
        <v>180.03455399999999</v>
      </c>
      <c r="AP23" s="194">
        <v>184.42090115547117</v>
      </c>
      <c r="AQ23" s="306">
        <v>12.900579572219288</v>
      </c>
      <c r="AR23" s="195">
        <v>7</v>
      </c>
      <c r="AS23" s="195">
        <v>8</v>
      </c>
      <c r="AT23" s="195">
        <v>1620.9</v>
      </c>
      <c r="AU23" s="182">
        <v>1.6209</v>
      </c>
      <c r="AV23" s="195">
        <v>3.9968094000000001</v>
      </c>
      <c r="AW23" s="311">
        <v>0.27958413269126559</v>
      </c>
      <c r="AX23" s="196">
        <v>123</v>
      </c>
      <c r="AY23" s="125">
        <v>239484</v>
      </c>
      <c r="AZ23" s="125">
        <v>239.48400000000001</v>
      </c>
      <c r="BA23" s="125">
        <v>541.2197162824034</v>
      </c>
      <c r="BB23" s="315">
        <v>37.859309721456462</v>
      </c>
      <c r="BC23" s="333">
        <v>10328</v>
      </c>
      <c r="BD23" s="333">
        <v>445.00941645922751</v>
      </c>
      <c r="BE23" s="333">
        <v>854.37926949587461</v>
      </c>
      <c r="BF23" s="333">
        <v>59.765393629078524</v>
      </c>
    </row>
    <row r="24" spans="1:58" s="10" customFormat="1" ht="14.5" x14ac:dyDescent="0.35">
      <c r="A24" s="33" t="s">
        <v>849</v>
      </c>
      <c r="B24" s="33" t="s">
        <v>753</v>
      </c>
      <c r="C24" s="134">
        <v>261833</v>
      </c>
      <c r="D24" s="134">
        <v>1897.6446619534709</v>
      </c>
      <c r="E24" s="189">
        <v>30</v>
      </c>
      <c r="F24" s="189">
        <v>36</v>
      </c>
      <c r="G24" s="189">
        <v>17418.400000000001</v>
      </c>
      <c r="H24" s="190">
        <v>17.418400000000002</v>
      </c>
      <c r="I24" s="189">
        <v>103.08209119999999</v>
      </c>
      <c r="J24" s="312">
        <v>5.4321071413804818</v>
      </c>
      <c r="K24" s="191">
        <v>2</v>
      </c>
      <c r="L24" s="191">
        <v>2</v>
      </c>
      <c r="M24" s="191">
        <v>1410</v>
      </c>
      <c r="N24" s="178">
        <v>1.41</v>
      </c>
      <c r="O24" s="191">
        <v>3.3149100000000002</v>
      </c>
      <c r="P24" s="187">
        <v>0.17468549652428447</v>
      </c>
      <c r="Q24" s="192">
        <v>0</v>
      </c>
      <c r="R24" s="192">
        <v>0</v>
      </c>
      <c r="S24" s="192">
        <v>0</v>
      </c>
      <c r="T24" s="180">
        <v>0</v>
      </c>
      <c r="U24" s="192">
        <v>0</v>
      </c>
      <c r="V24" s="188">
        <v>0</v>
      </c>
      <c r="W24" s="193">
        <v>7</v>
      </c>
      <c r="X24" s="193">
        <v>7</v>
      </c>
      <c r="Y24" s="193">
        <v>1297.2515300429181</v>
      </c>
      <c r="Z24" s="59">
        <v>1.2972515300429177</v>
      </c>
      <c r="AA24" s="193">
        <v>3.9540156390000001</v>
      </c>
      <c r="AB24" s="313">
        <v>0.19934557253231186</v>
      </c>
      <c r="AC24" s="194">
        <v>8</v>
      </c>
      <c r="AD24" s="194">
        <v>8562.3549999999996</v>
      </c>
      <c r="AE24" s="124">
        <v>8.5623550000000002</v>
      </c>
      <c r="AF24" s="194">
        <v>8.7709675172303534</v>
      </c>
      <c r="AG24" s="306">
        <v>0.4622028398194083</v>
      </c>
      <c r="AH24" s="194">
        <v>10928</v>
      </c>
      <c r="AI24" s="194">
        <v>161537.91200000007</v>
      </c>
      <c r="AJ24" s="124">
        <v>161.53791200000006</v>
      </c>
      <c r="AK24" s="194">
        <v>165.47360848192068</v>
      </c>
      <c r="AL24" s="306">
        <v>8.7199469847837072</v>
      </c>
      <c r="AM24" s="194">
        <v>10936</v>
      </c>
      <c r="AN24" s="194">
        <v>170100.26700000008</v>
      </c>
      <c r="AO24" s="124">
        <v>170.10026700000009</v>
      </c>
      <c r="AP24" s="194">
        <v>174.24457599915104</v>
      </c>
      <c r="AQ24" s="306">
        <v>9.1821498246031172</v>
      </c>
      <c r="AR24" s="195">
        <v>0</v>
      </c>
      <c r="AS24" s="195">
        <v>0</v>
      </c>
      <c r="AT24" s="195">
        <v>0</v>
      </c>
      <c r="AU24" s="182">
        <v>0</v>
      </c>
      <c r="AV24" s="195">
        <v>0</v>
      </c>
      <c r="AW24" s="311">
        <v>0</v>
      </c>
      <c r="AX24" s="196">
        <v>128</v>
      </c>
      <c r="AY24" s="125">
        <v>239320</v>
      </c>
      <c r="AZ24" s="125">
        <v>239.32</v>
      </c>
      <c r="BA24" s="125">
        <v>458.07295541427231</v>
      </c>
      <c r="BB24" s="315">
        <v>24.139026899942557</v>
      </c>
      <c r="BC24" s="333">
        <v>11103</v>
      </c>
      <c r="BD24" s="333">
        <v>429.45266887124473</v>
      </c>
      <c r="BE24" s="333">
        <v>742.4974032294233</v>
      </c>
      <c r="BF24" s="333">
        <v>39.127314934982749</v>
      </c>
    </row>
    <row r="25" spans="1:58" s="10" customFormat="1" ht="14.5" x14ac:dyDescent="0.35">
      <c r="A25" s="33" t="s">
        <v>850</v>
      </c>
      <c r="B25" s="33" t="s">
        <v>754</v>
      </c>
      <c r="C25" s="134">
        <v>275404</v>
      </c>
      <c r="D25" s="134">
        <v>1996.0010024734611</v>
      </c>
      <c r="E25" s="189">
        <v>6</v>
      </c>
      <c r="F25" s="189">
        <v>8</v>
      </c>
      <c r="G25" s="189">
        <v>2194</v>
      </c>
      <c r="H25" s="190">
        <v>2.194</v>
      </c>
      <c r="I25" s="189">
        <v>12.984091999999999</v>
      </c>
      <c r="J25" s="312">
        <v>0.65050528451188172</v>
      </c>
      <c r="K25" s="191">
        <v>1</v>
      </c>
      <c r="L25" s="191">
        <v>1</v>
      </c>
      <c r="M25" s="191">
        <v>1495</v>
      </c>
      <c r="N25" s="178">
        <v>1.4950000000000001</v>
      </c>
      <c r="O25" s="191">
        <v>3.514745</v>
      </c>
      <c r="P25" s="187">
        <v>0.1760893404183915</v>
      </c>
      <c r="Q25" s="192">
        <v>0</v>
      </c>
      <c r="R25" s="192">
        <v>0</v>
      </c>
      <c r="S25" s="192">
        <v>0</v>
      </c>
      <c r="T25" s="180">
        <v>0</v>
      </c>
      <c r="U25" s="192">
        <v>0</v>
      </c>
      <c r="V25" s="188">
        <v>0</v>
      </c>
      <c r="W25" s="193">
        <v>17</v>
      </c>
      <c r="X25" s="193">
        <v>19</v>
      </c>
      <c r="Y25" s="193">
        <v>3040.6528454935642</v>
      </c>
      <c r="Z25" s="59">
        <v>3.0406528454935637</v>
      </c>
      <c r="AA25" s="193">
        <v>6.5368055969999999</v>
      </c>
      <c r="AB25" s="313">
        <v>0.33494001143864099</v>
      </c>
      <c r="AC25" s="194">
        <v>14</v>
      </c>
      <c r="AD25" s="194">
        <v>373.37799999999999</v>
      </c>
      <c r="AE25" s="124">
        <v>0.37337799999999999</v>
      </c>
      <c r="AF25" s="194">
        <v>0.3824749510676016</v>
      </c>
      <c r="AG25" s="306">
        <v>1.9162062072796329E-2</v>
      </c>
      <c r="AH25" s="194">
        <v>8502</v>
      </c>
      <c r="AI25" s="194">
        <v>110012.85799999995</v>
      </c>
      <c r="AJ25" s="124">
        <v>110.01285799999995</v>
      </c>
      <c r="AK25" s="194">
        <v>112.69320227854087</v>
      </c>
      <c r="AL25" s="306">
        <v>5.6459491823346042</v>
      </c>
      <c r="AM25" s="194">
        <v>8516</v>
      </c>
      <c r="AN25" s="194">
        <v>110386.23599999998</v>
      </c>
      <c r="AO25" s="124">
        <v>110.38623599999997</v>
      </c>
      <c r="AP25" s="194">
        <v>113.07567722960846</v>
      </c>
      <c r="AQ25" s="306">
        <v>5.6651112444073997</v>
      </c>
      <c r="AR25" s="195">
        <v>23</v>
      </c>
      <c r="AS25" s="195">
        <v>31</v>
      </c>
      <c r="AT25" s="195">
        <v>11300</v>
      </c>
      <c r="AU25" s="182">
        <v>11.3</v>
      </c>
      <c r="AV25" s="195">
        <v>27.039075000000004</v>
      </c>
      <c r="AW25" s="311">
        <v>1.3546623957850199</v>
      </c>
      <c r="AX25" s="196">
        <v>23</v>
      </c>
      <c r="AY25" s="125">
        <v>27900</v>
      </c>
      <c r="AZ25" s="125">
        <v>27.9</v>
      </c>
      <c r="BA25" s="125">
        <v>40.347168213104034</v>
      </c>
      <c r="BB25" s="315">
        <v>2.0214001978508773</v>
      </c>
      <c r="BC25" s="333">
        <v>8586</v>
      </c>
      <c r="BD25" s="333">
        <v>156.41100083476394</v>
      </c>
      <c r="BE25" s="333">
        <v>203.64616342871247</v>
      </c>
      <c r="BF25" s="333">
        <v>10.20270847441221</v>
      </c>
    </row>
    <row r="26" spans="1:58" s="10" customFormat="1" ht="14.5" x14ac:dyDescent="0.35">
      <c r="A26" s="33" t="s">
        <v>851</v>
      </c>
      <c r="B26" s="33" t="s">
        <v>755</v>
      </c>
      <c r="C26" s="134">
        <v>286213</v>
      </c>
      <c r="D26" s="134">
        <v>2074.3396425648743</v>
      </c>
      <c r="E26" s="189">
        <v>20</v>
      </c>
      <c r="F26" s="189">
        <v>26</v>
      </c>
      <c r="G26" s="189">
        <v>5648.5999999999995</v>
      </c>
      <c r="H26" s="190">
        <v>5.6485999999999992</v>
      </c>
      <c r="I26" s="189">
        <v>33.428414799999992</v>
      </c>
      <c r="J26" s="312">
        <v>1.61152079987569</v>
      </c>
      <c r="K26" s="191">
        <v>0</v>
      </c>
      <c r="L26" s="191">
        <v>0</v>
      </c>
      <c r="M26" s="191">
        <v>0</v>
      </c>
      <c r="N26" s="178">
        <v>0</v>
      </c>
      <c r="O26" s="191">
        <v>0</v>
      </c>
      <c r="P26" s="187">
        <v>0</v>
      </c>
      <c r="Q26" s="192">
        <v>0</v>
      </c>
      <c r="R26" s="192">
        <v>0</v>
      </c>
      <c r="S26" s="192">
        <v>0</v>
      </c>
      <c r="T26" s="180">
        <v>0</v>
      </c>
      <c r="U26" s="192">
        <v>0</v>
      </c>
      <c r="V26" s="188">
        <v>0</v>
      </c>
      <c r="W26" s="193">
        <v>5</v>
      </c>
      <c r="X26" s="193">
        <v>5</v>
      </c>
      <c r="Y26" s="193">
        <v>2801.5775708154551</v>
      </c>
      <c r="Z26" s="59">
        <v>2.8015775708154553</v>
      </c>
      <c r="AA26" s="193">
        <v>4.7748480779999998</v>
      </c>
      <c r="AB26" s="313">
        <v>0.23241110390384029</v>
      </c>
      <c r="AC26" s="194">
        <v>9</v>
      </c>
      <c r="AD26" s="194">
        <v>86.811999999999998</v>
      </c>
      <c r="AE26" s="124">
        <v>8.6812E-2</v>
      </c>
      <c r="AF26" s="194">
        <v>8.8927080470945413E-2</v>
      </c>
      <c r="AG26" s="306">
        <v>4.2870067488557017E-3</v>
      </c>
      <c r="AH26" s="194">
        <v>7276</v>
      </c>
      <c r="AI26" s="194">
        <v>74190.516000000003</v>
      </c>
      <c r="AJ26" s="124">
        <v>74.190516000000002</v>
      </c>
      <c r="AK26" s="194">
        <v>75.998087666600867</v>
      </c>
      <c r="AL26" s="306">
        <v>3.6637244020767463</v>
      </c>
      <c r="AM26" s="194">
        <v>7285</v>
      </c>
      <c r="AN26" s="194">
        <v>74277.328000000009</v>
      </c>
      <c r="AO26" s="124">
        <v>74.277328000000011</v>
      </c>
      <c r="AP26" s="194">
        <v>76.087014747071819</v>
      </c>
      <c r="AQ26" s="306">
        <v>3.6680114088256026</v>
      </c>
      <c r="AR26" s="195">
        <v>5</v>
      </c>
      <c r="AS26" s="195">
        <v>6</v>
      </c>
      <c r="AT26" s="195">
        <v>678.55</v>
      </c>
      <c r="AU26" s="182">
        <v>0.67854999999999999</v>
      </c>
      <c r="AV26" s="195">
        <v>2.1236269999999999</v>
      </c>
      <c r="AW26" s="311">
        <v>0.10237605049933783</v>
      </c>
      <c r="AX26" s="196">
        <v>3</v>
      </c>
      <c r="AY26" s="125">
        <v>255.6</v>
      </c>
      <c r="AZ26" s="125">
        <v>0.25559999999999999</v>
      </c>
      <c r="BA26" s="125">
        <v>0.13168561281739821</v>
      </c>
      <c r="BB26" s="315">
        <v>6.3483149102126742E-3</v>
      </c>
      <c r="BC26" s="333">
        <v>7318</v>
      </c>
      <c r="BD26" s="333">
        <v>83.63585978969958</v>
      </c>
      <c r="BE26" s="333">
        <v>116.59173782188921</v>
      </c>
      <c r="BF26" s="333">
        <v>5.6206676780146836</v>
      </c>
    </row>
    <row r="27" spans="1:58" s="10" customFormat="1" ht="14.5" x14ac:dyDescent="0.35">
      <c r="A27" s="33" t="s">
        <v>852</v>
      </c>
      <c r="B27" s="33" t="s">
        <v>756</v>
      </c>
      <c r="C27" s="134">
        <v>608335</v>
      </c>
      <c r="D27" s="134">
        <v>4408.9311333157575</v>
      </c>
      <c r="E27" s="189">
        <v>14</v>
      </c>
      <c r="F27" s="189">
        <v>19</v>
      </c>
      <c r="G27" s="189">
        <v>6855</v>
      </c>
      <c r="H27" s="190">
        <v>6.8550000000000004</v>
      </c>
      <c r="I27" s="189">
        <v>40.567890000000006</v>
      </c>
      <c r="J27" s="312">
        <v>0.92012981771141278</v>
      </c>
      <c r="K27" s="191">
        <v>1</v>
      </c>
      <c r="L27" s="191">
        <v>1</v>
      </c>
      <c r="M27" s="191">
        <v>156</v>
      </c>
      <c r="N27" s="178">
        <v>0.156</v>
      </c>
      <c r="O27" s="191">
        <v>0.36675600000000003</v>
      </c>
      <c r="P27" s="187">
        <v>8.3184787629962242E-3</v>
      </c>
      <c r="Q27" s="192">
        <v>0</v>
      </c>
      <c r="R27" s="192">
        <v>0</v>
      </c>
      <c r="S27" s="192">
        <v>0</v>
      </c>
      <c r="T27" s="180">
        <v>0</v>
      </c>
      <c r="U27" s="192">
        <v>0</v>
      </c>
      <c r="V27" s="188">
        <v>0</v>
      </c>
      <c r="W27" s="193">
        <v>15</v>
      </c>
      <c r="X27" s="193">
        <v>15</v>
      </c>
      <c r="Y27" s="193">
        <v>5379.0878347639436</v>
      </c>
      <c r="Z27" s="59">
        <v>5.3790878347639444</v>
      </c>
      <c r="AA27" s="193">
        <v>11.339359688999998</v>
      </c>
      <c r="AB27" s="313">
        <v>0.25864095611591226</v>
      </c>
      <c r="AC27" s="194">
        <v>9</v>
      </c>
      <c r="AD27" s="194">
        <v>5528.44</v>
      </c>
      <c r="AE27" s="124">
        <v>5.5284399999999998</v>
      </c>
      <c r="AF27" s="194">
        <v>5.6631344601989699</v>
      </c>
      <c r="AG27" s="306">
        <v>0.12844687950342248</v>
      </c>
      <c r="AH27" s="194">
        <v>18288</v>
      </c>
      <c r="AI27" s="194">
        <v>210742.7319999999</v>
      </c>
      <c r="AJ27" s="124">
        <v>210.7427319999999</v>
      </c>
      <c r="AK27" s="194">
        <v>215.87725069380809</v>
      </c>
      <c r="AL27" s="306">
        <v>4.8963625007101577</v>
      </c>
      <c r="AM27" s="194">
        <v>18297</v>
      </c>
      <c r="AN27" s="194">
        <v>216271.17199999996</v>
      </c>
      <c r="AO27" s="124">
        <v>216.27117199999995</v>
      </c>
      <c r="AP27" s="194">
        <v>221.54038515400705</v>
      </c>
      <c r="AQ27" s="306">
        <v>5.0248093802135791</v>
      </c>
      <c r="AR27" s="195">
        <v>6</v>
      </c>
      <c r="AS27" s="195">
        <v>10</v>
      </c>
      <c r="AT27" s="195">
        <v>1635.5</v>
      </c>
      <c r="AU27" s="182">
        <v>1.6355</v>
      </c>
      <c r="AV27" s="195">
        <v>3.9613549999990001</v>
      </c>
      <c r="AW27" s="311">
        <v>8.9848420857956204E-2</v>
      </c>
      <c r="AX27" s="196">
        <v>5</v>
      </c>
      <c r="AY27" s="125">
        <v>3209.5</v>
      </c>
      <c r="AZ27" s="125">
        <v>3.2094999999999998</v>
      </c>
      <c r="BA27" s="125">
        <v>2.1028587236996472</v>
      </c>
      <c r="BB27" s="315">
        <v>4.7695431389471084E-2</v>
      </c>
      <c r="BC27" s="333">
        <v>18338</v>
      </c>
      <c r="BD27" s="333">
        <v>233.6274838819742</v>
      </c>
      <c r="BE27" s="333">
        <v>279.9425465154057</v>
      </c>
      <c r="BF27" s="333">
        <v>6.3494424850513278</v>
      </c>
    </row>
    <row r="28" spans="1:58" s="10" customFormat="1" ht="14.5" x14ac:dyDescent="0.35">
      <c r="A28" s="33" t="s">
        <v>726</v>
      </c>
      <c r="B28" s="16" t="s">
        <v>47</v>
      </c>
      <c r="C28" s="134">
        <v>118113</v>
      </c>
      <c r="D28" s="134">
        <v>856.02847600306427</v>
      </c>
      <c r="E28" s="189">
        <v>5</v>
      </c>
      <c r="F28" s="189">
        <v>8</v>
      </c>
      <c r="G28" s="189">
        <v>2625</v>
      </c>
      <c r="H28" s="190">
        <v>2.625</v>
      </c>
      <c r="I28" s="189">
        <v>15.534750000000001</v>
      </c>
      <c r="J28" s="312">
        <v>1.8147468729701921</v>
      </c>
      <c r="K28" s="191">
        <v>0</v>
      </c>
      <c r="L28" s="191">
        <v>0</v>
      </c>
      <c r="M28" s="191">
        <v>0</v>
      </c>
      <c r="N28" s="178">
        <v>0</v>
      </c>
      <c r="O28" s="191">
        <v>0</v>
      </c>
      <c r="P28" s="187">
        <v>0</v>
      </c>
      <c r="Q28" s="192">
        <v>2</v>
      </c>
      <c r="R28" s="192">
        <v>9</v>
      </c>
      <c r="S28" s="192">
        <v>12150</v>
      </c>
      <c r="T28" s="180">
        <v>12.15</v>
      </c>
      <c r="U28" s="192">
        <v>6.8125790000000004</v>
      </c>
      <c r="V28" s="188">
        <v>0.79583555815912055</v>
      </c>
      <c r="W28" s="193">
        <v>2</v>
      </c>
      <c r="X28" s="193">
        <v>5</v>
      </c>
      <c r="Y28" s="193">
        <v>9180</v>
      </c>
      <c r="Z28" s="59">
        <v>9.18</v>
      </c>
      <c r="AA28" s="193">
        <v>23.305407299999999</v>
      </c>
      <c r="AB28" s="313">
        <v>1.8384397763823528</v>
      </c>
      <c r="AC28" s="194">
        <v>3</v>
      </c>
      <c r="AD28" s="194">
        <v>1087.74</v>
      </c>
      <c r="AE28" s="124">
        <v>1.0877399999999999</v>
      </c>
      <c r="AF28" s="194">
        <v>1.1142416084350792</v>
      </c>
      <c r="AG28" s="306">
        <v>0.13016408211531161</v>
      </c>
      <c r="AH28" s="194">
        <v>2060</v>
      </c>
      <c r="AI28" s="194">
        <v>38231.46699999991</v>
      </c>
      <c r="AJ28" s="124">
        <v>38.23146699999991</v>
      </c>
      <c r="AK28" s="194">
        <v>39.162935336489298</v>
      </c>
      <c r="AL28" s="306">
        <v>4.5749570761182374</v>
      </c>
      <c r="AM28" s="194">
        <v>2063</v>
      </c>
      <c r="AN28" s="194">
        <v>39319.2069999999</v>
      </c>
      <c r="AO28" s="124">
        <v>39.319206999999899</v>
      </c>
      <c r="AP28" s="194">
        <v>40.277176944924378</v>
      </c>
      <c r="AQ28" s="306">
        <v>4.705121158233549</v>
      </c>
      <c r="AR28" s="195">
        <v>0</v>
      </c>
      <c r="AS28" s="195">
        <v>0</v>
      </c>
      <c r="AT28" s="195">
        <v>0</v>
      </c>
      <c r="AU28" s="182">
        <v>0</v>
      </c>
      <c r="AV28" s="195">
        <v>0</v>
      </c>
      <c r="AW28" s="311">
        <v>0</v>
      </c>
      <c r="AX28" s="196">
        <v>11</v>
      </c>
      <c r="AY28" s="125">
        <v>16005</v>
      </c>
      <c r="AZ28" s="125">
        <v>16.004999999999999</v>
      </c>
      <c r="BA28" s="125">
        <v>33.172048553063298</v>
      </c>
      <c r="BB28" s="315">
        <v>3.8751104061337971</v>
      </c>
      <c r="BC28" s="333">
        <v>2083</v>
      </c>
      <c r="BD28" s="333">
        <v>79.2792069999999</v>
      </c>
      <c r="BE28" s="333">
        <v>111.53412249798768</v>
      </c>
      <c r="BF28" s="333">
        <v>13.029253771879013</v>
      </c>
    </row>
    <row r="29" spans="1:58" s="10" customFormat="1" ht="14.5" x14ac:dyDescent="0.35">
      <c r="A29" s="33" t="s">
        <v>725</v>
      </c>
      <c r="B29" s="16" t="s">
        <v>92</v>
      </c>
      <c r="C29" s="134">
        <v>263000</v>
      </c>
      <c r="D29" s="134">
        <v>1906.1025389991439</v>
      </c>
      <c r="E29" s="189">
        <v>3</v>
      </c>
      <c r="F29" s="189">
        <v>3</v>
      </c>
      <c r="G29" s="189">
        <v>1769</v>
      </c>
      <c r="H29" s="190">
        <v>1.7689999999999999</v>
      </c>
      <c r="I29" s="189">
        <v>10.468941999999998</v>
      </c>
      <c r="J29" s="312">
        <v>0.54923288678357407</v>
      </c>
      <c r="K29" s="191">
        <v>1</v>
      </c>
      <c r="L29" s="191">
        <v>4</v>
      </c>
      <c r="M29" s="191">
        <v>1732</v>
      </c>
      <c r="N29" s="178">
        <v>1.732</v>
      </c>
      <c r="O29" s="191">
        <v>4.0719320000000003</v>
      </c>
      <c r="P29" s="187">
        <v>0.21362607292565119</v>
      </c>
      <c r="Q29" s="192">
        <v>5</v>
      </c>
      <c r="R29" s="192">
        <v>17</v>
      </c>
      <c r="S29" s="192">
        <v>22600</v>
      </c>
      <c r="T29" s="180">
        <v>22.6</v>
      </c>
      <c r="U29" s="192">
        <v>57.284001999999994</v>
      </c>
      <c r="V29" s="188">
        <v>3.0052948793656542</v>
      </c>
      <c r="W29" s="193">
        <v>1</v>
      </c>
      <c r="X29" s="193">
        <v>1</v>
      </c>
      <c r="Y29" s="193">
        <v>658.95506437768302</v>
      </c>
      <c r="Z29" s="59">
        <v>0.65895506437768303</v>
      </c>
      <c r="AA29" s="193">
        <v>0.92121918000000003</v>
      </c>
      <c r="AB29" s="313">
        <v>3.3928582055169833E-2</v>
      </c>
      <c r="AC29" s="194">
        <v>2</v>
      </c>
      <c r="AD29" s="194">
        <v>10.56</v>
      </c>
      <c r="AE29" s="124">
        <v>1.056E-2</v>
      </c>
      <c r="AF29" s="194">
        <v>1.0817282976698881E-2</v>
      </c>
      <c r="AG29" s="306">
        <v>5.6750792548541582E-4</v>
      </c>
      <c r="AH29" s="194">
        <v>1679</v>
      </c>
      <c r="AI29" s="194">
        <v>32820.285999999913</v>
      </c>
      <c r="AJ29" s="124">
        <v>32.820285999999911</v>
      </c>
      <c r="AK29" s="194">
        <v>33.619916764980147</v>
      </c>
      <c r="AL29" s="306">
        <v>1.7638042066002015</v>
      </c>
      <c r="AM29" s="194">
        <v>1681</v>
      </c>
      <c r="AN29" s="194">
        <v>32830.845999999896</v>
      </c>
      <c r="AO29" s="124">
        <v>32.830845999999895</v>
      </c>
      <c r="AP29" s="194">
        <v>33.630734047956793</v>
      </c>
      <c r="AQ29" s="306">
        <v>1.7643717145256841</v>
      </c>
      <c r="AR29" s="195">
        <v>0</v>
      </c>
      <c r="AS29" s="195">
        <v>0</v>
      </c>
      <c r="AT29" s="195">
        <v>0</v>
      </c>
      <c r="AU29" s="182">
        <v>0</v>
      </c>
      <c r="AV29" s="195">
        <v>0</v>
      </c>
      <c r="AW29" s="311">
        <v>0</v>
      </c>
      <c r="AX29" s="196">
        <v>3</v>
      </c>
      <c r="AY29" s="125">
        <v>4601</v>
      </c>
      <c r="AZ29" s="125">
        <v>4.601</v>
      </c>
      <c r="BA29" s="125">
        <v>8.1165583574996401</v>
      </c>
      <c r="BB29" s="315">
        <v>0.42581960788748968</v>
      </c>
      <c r="BC29" s="333">
        <v>1694</v>
      </c>
      <c r="BD29" s="333">
        <v>63.995445115879726</v>
      </c>
      <c r="BE29" s="333">
        <v>114.21888196945642</v>
      </c>
      <c r="BF29" s="333">
        <v>5.9922737435432225</v>
      </c>
    </row>
    <row r="30" spans="1:58" s="10" customFormat="1" ht="14.5" x14ac:dyDescent="0.35">
      <c r="A30" s="33" t="s">
        <v>724</v>
      </c>
      <c r="B30" s="16" t="s">
        <v>203</v>
      </c>
      <c r="C30" s="134">
        <v>320946</v>
      </c>
      <c r="D30" s="134">
        <v>2326.0683858616703</v>
      </c>
      <c r="E30" s="189">
        <v>29</v>
      </c>
      <c r="F30" s="189">
        <v>40</v>
      </c>
      <c r="G30" s="189">
        <v>15332.899999999998</v>
      </c>
      <c r="H30" s="190">
        <v>15.332899999999999</v>
      </c>
      <c r="I30" s="189">
        <v>90.740102199999995</v>
      </c>
      <c r="J30" s="312">
        <v>3.9010075005334022</v>
      </c>
      <c r="K30" s="191">
        <v>1</v>
      </c>
      <c r="L30" s="191">
        <v>1</v>
      </c>
      <c r="M30" s="191">
        <v>0</v>
      </c>
      <c r="N30" s="178">
        <v>0</v>
      </c>
      <c r="O30" s="191">
        <v>0</v>
      </c>
      <c r="P30" s="187">
        <v>0</v>
      </c>
      <c r="Q30" s="192">
        <v>0</v>
      </c>
      <c r="R30" s="192">
        <v>0</v>
      </c>
      <c r="S30" s="192">
        <v>0</v>
      </c>
      <c r="T30" s="180">
        <v>0</v>
      </c>
      <c r="U30" s="192">
        <v>0</v>
      </c>
      <c r="V30" s="188">
        <v>0</v>
      </c>
      <c r="W30" s="193">
        <v>2</v>
      </c>
      <c r="X30" s="193">
        <v>2</v>
      </c>
      <c r="Y30" s="193">
        <v>1837.8</v>
      </c>
      <c r="Z30" s="59">
        <v>1.8378000000000001</v>
      </c>
      <c r="AA30" s="193">
        <v>6.8043054030000008</v>
      </c>
      <c r="AB30" s="313">
        <v>0.31405076933255843</v>
      </c>
      <c r="AC30" s="194">
        <v>4</v>
      </c>
      <c r="AD30" s="194">
        <v>1308.55</v>
      </c>
      <c r="AE30" s="124">
        <v>1.3085499999999999</v>
      </c>
      <c r="AF30" s="194">
        <v>1.340431405223423</v>
      </c>
      <c r="AG30" s="306">
        <v>5.7626483097867852E-2</v>
      </c>
      <c r="AH30" s="194">
        <v>5136</v>
      </c>
      <c r="AI30" s="194">
        <v>85208.921000000366</v>
      </c>
      <c r="AJ30" s="124">
        <v>85.208921000000359</v>
      </c>
      <c r="AK30" s="194">
        <v>87.284944185243418</v>
      </c>
      <c r="AL30" s="306">
        <v>3.7524668111986537</v>
      </c>
      <c r="AM30" s="194">
        <v>5140</v>
      </c>
      <c r="AN30" s="194">
        <v>86517.471000000398</v>
      </c>
      <c r="AO30" s="124">
        <v>86.517471000000398</v>
      </c>
      <c r="AP30" s="194">
        <v>88.625375590466831</v>
      </c>
      <c r="AQ30" s="306">
        <v>3.8100932942965211</v>
      </c>
      <c r="AR30" s="195">
        <v>2</v>
      </c>
      <c r="AS30" s="195">
        <v>2</v>
      </c>
      <c r="AT30" s="195">
        <v>175</v>
      </c>
      <c r="AU30" s="182">
        <v>0.17499999999999999</v>
      </c>
      <c r="AV30" s="195">
        <v>0.47561100000000001</v>
      </c>
      <c r="AW30" s="311">
        <v>2.0446991278969401E-2</v>
      </c>
      <c r="AX30" s="196">
        <v>33</v>
      </c>
      <c r="AY30" s="125">
        <v>61860</v>
      </c>
      <c r="AZ30" s="125">
        <v>61.86</v>
      </c>
      <c r="BA30" s="125">
        <v>115.97085088992748</v>
      </c>
      <c r="BB30" s="315">
        <v>4.9857025526344172</v>
      </c>
      <c r="BC30" s="333">
        <v>5207</v>
      </c>
      <c r="BD30" s="333">
        <v>165.72317100000038</v>
      </c>
      <c r="BE30" s="333">
        <v>303.11697534139432</v>
      </c>
      <c r="BF30" s="333">
        <v>13.031301108075869</v>
      </c>
    </row>
    <row r="31" spans="1:58" s="10" customFormat="1" ht="14.5" x14ac:dyDescent="0.35">
      <c r="A31" s="33" t="s">
        <v>853</v>
      </c>
      <c r="B31" s="33" t="s">
        <v>757</v>
      </c>
      <c r="C31" s="134">
        <v>379070</v>
      </c>
      <c r="D31" s="134">
        <v>2747.3242945186521</v>
      </c>
      <c r="E31" s="189">
        <v>151</v>
      </c>
      <c r="F31" s="189">
        <v>284</v>
      </c>
      <c r="G31" s="189">
        <v>95249.7</v>
      </c>
      <c r="H31" s="190">
        <v>95.24969999999999</v>
      </c>
      <c r="I31" s="189">
        <v>563.68772460000002</v>
      </c>
      <c r="J31" s="312">
        <v>20.517698828807596</v>
      </c>
      <c r="K31" s="191">
        <v>4</v>
      </c>
      <c r="L31" s="191">
        <v>5</v>
      </c>
      <c r="M31" s="191">
        <v>1941</v>
      </c>
      <c r="N31" s="178">
        <v>1.9410000000000001</v>
      </c>
      <c r="O31" s="191">
        <v>6.0704159999999998</v>
      </c>
      <c r="P31" s="187">
        <v>0.22095738796149558</v>
      </c>
      <c r="Q31" s="192">
        <v>0</v>
      </c>
      <c r="R31" s="192">
        <v>0</v>
      </c>
      <c r="S31" s="192">
        <v>0</v>
      </c>
      <c r="T31" s="180">
        <v>0</v>
      </c>
      <c r="U31" s="192">
        <v>0</v>
      </c>
      <c r="V31" s="188">
        <v>0</v>
      </c>
      <c r="W31" s="193">
        <v>10</v>
      </c>
      <c r="X31" s="193">
        <v>10</v>
      </c>
      <c r="Y31" s="193">
        <v>4619.2428090128751</v>
      </c>
      <c r="Z31" s="59">
        <v>4.6192428090128752</v>
      </c>
      <c r="AA31" s="193">
        <v>7.437437847</v>
      </c>
      <c r="AB31" s="313">
        <v>0.28300678698588971</v>
      </c>
      <c r="AC31" s="194">
        <v>23</v>
      </c>
      <c r="AD31" s="194">
        <v>8110.4699999999993</v>
      </c>
      <c r="AE31" s="124">
        <v>8.1104699999999994</v>
      </c>
      <c r="AF31" s="194">
        <v>8.3080728280328575</v>
      </c>
      <c r="AG31" s="306">
        <v>0.30240597531965124</v>
      </c>
      <c r="AH31" s="194">
        <v>27158</v>
      </c>
      <c r="AI31" s="194">
        <v>628336.10900000005</v>
      </c>
      <c r="AJ31" s="124">
        <v>628.33610900000008</v>
      </c>
      <c r="AK31" s="194">
        <v>643.64483859194024</v>
      </c>
      <c r="AL31" s="306">
        <v>23.428061982930583</v>
      </c>
      <c r="AM31" s="194">
        <v>27181</v>
      </c>
      <c r="AN31" s="194">
        <v>636446.57899999979</v>
      </c>
      <c r="AO31" s="124">
        <v>636.44657899999982</v>
      </c>
      <c r="AP31" s="194">
        <v>651.95291141997347</v>
      </c>
      <c r="AQ31" s="306">
        <v>23.730467958250252</v>
      </c>
      <c r="AR31" s="195">
        <v>11</v>
      </c>
      <c r="AS31" s="195">
        <v>11</v>
      </c>
      <c r="AT31" s="195">
        <v>582.6</v>
      </c>
      <c r="AU31" s="182">
        <v>0.58260000000000001</v>
      </c>
      <c r="AV31" s="195">
        <v>1.7679209999999999</v>
      </c>
      <c r="AW31" s="311">
        <v>6.4350648502882704E-2</v>
      </c>
      <c r="AX31" s="196">
        <v>321</v>
      </c>
      <c r="AY31" s="125">
        <v>589101.5</v>
      </c>
      <c r="AZ31" s="125">
        <v>589.10149999999999</v>
      </c>
      <c r="BA31" s="125">
        <v>1228.7446204720065</v>
      </c>
      <c r="BB31" s="315">
        <v>44.725139399216431</v>
      </c>
      <c r="BC31" s="333">
        <v>27678</v>
      </c>
      <c r="BD31" s="333">
        <v>1328.0989363776821</v>
      </c>
      <c r="BE31" s="333">
        <v>2459.99870770598</v>
      </c>
      <c r="BF31" s="333">
        <v>89.541621009724551</v>
      </c>
    </row>
    <row r="32" spans="1:58" s="10" customFormat="1" ht="14.5" x14ac:dyDescent="0.35">
      <c r="A32" s="33" t="s">
        <v>723</v>
      </c>
      <c r="B32" s="33" t="s">
        <v>758</v>
      </c>
      <c r="C32" s="134">
        <v>224692</v>
      </c>
      <c r="D32" s="134">
        <v>1628.4638467406678</v>
      </c>
      <c r="E32" s="189">
        <v>62</v>
      </c>
      <c r="F32" s="189">
        <v>98</v>
      </c>
      <c r="G32" s="189">
        <v>30404.2</v>
      </c>
      <c r="H32" s="190">
        <v>30.404199999999999</v>
      </c>
      <c r="I32" s="189">
        <v>179.93205560000001</v>
      </c>
      <c r="J32" s="312">
        <v>11.049189453000741</v>
      </c>
      <c r="K32" s="191">
        <v>1</v>
      </c>
      <c r="L32" s="191">
        <v>2</v>
      </c>
      <c r="M32" s="191">
        <v>702</v>
      </c>
      <c r="N32" s="178">
        <v>0.70199999999999996</v>
      </c>
      <c r="O32" s="191">
        <v>1.6504019999999999</v>
      </c>
      <c r="P32" s="187">
        <v>0.10134716857873392</v>
      </c>
      <c r="Q32" s="192">
        <v>0</v>
      </c>
      <c r="R32" s="192">
        <v>0</v>
      </c>
      <c r="S32" s="192">
        <v>0</v>
      </c>
      <c r="T32" s="180">
        <v>0</v>
      </c>
      <c r="U32" s="192">
        <v>0</v>
      </c>
      <c r="V32" s="188">
        <v>0</v>
      </c>
      <c r="W32" s="193">
        <v>9</v>
      </c>
      <c r="X32" s="193">
        <v>9</v>
      </c>
      <c r="Y32" s="193">
        <v>1378.225087982833</v>
      </c>
      <c r="Z32" s="59">
        <v>1.3782250879828328</v>
      </c>
      <c r="AA32" s="193">
        <v>6.0011962079999996</v>
      </c>
      <c r="AB32" s="313">
        <v>0.35445458623799675</v>
      </c>
      <c r="AC32" s="194">
        <v>11</v>
      </c>
      <c r="AD32" s="194">
        <v>9025.7000000000025</v>
      </c>
      <c r="AE32" s="124">
        <v>9.0257000000000023</v>
      </c>
      <c r="AF32" s="194">
        <v>9.2456014169309775</v>
      </c>
      <c r="AG32" s="306">
        <v>0.56774987270585298</v>
      </c>
      <c r="AH32" s="194">
        <v>13794</v>
      </c>
      <c r="AI32" s="194">
        <v>281438.35000000003</v>
      </c>
      <c r="AJ32" s="124">
        <v>281.43835000000001</v>
      </c>
      <c r="AK32" s="194">
        <v>288.29529095125213</v>
      </c>
      <c r="AL32" s="306">
        <v>17.703511903458487</v>
      </c>
      <c r="AM32" s="194">
        <v>13805</v>
      </c>
      <c r="AN32" s="194">
        <v>290464.05000000005</v>
      </c>
      <c r="AO32" s="124">
        <v>290.46405000000004</v>
      </c>
      <c r="AP32" s="194">
        <v>297.54089236818328</v>
      </c>
      <c r="AQ32" s="306">
        <v>18.271261776164351</v>
      </c>
      <c r="AR32" s="195">
        <v>6</v>
      </c>
      <c r="AS32" s="195">
        <v>8</v>
      </c>
      <c r="AT32" s="195">
        <v>255</v>
      </c>
      <c r="AU32" s="182">
        <v>0.255</v>
      </c>
      <c r="AV32" s="195">
        <v>0.67694500000000002</v>
      </c>
      <c r="AW32" s="311">
        <v>4.156954428892539E-2</v>
      </c>
      <c r="AX32" s="196">
        <v>117</v>
      </c>
      <c r="AY32" s="125">
        <v>262290</v>
      </c>
      <c r="AZ32" s="125">
        <v>262.29000000000002</v>
      </c>
      <c r="BA32" s="125">
        <v>589.45040314220353</v>
      </c>
      <c r="BB32" s="315">
        <v>36.196714119381568</v>
      </c>
      <c r="BC32" s="333">
        <v>14000</v>
      </c>
      <c r="BD32" s="333">
        <v>585.63543002575113</v>
      </c>
      <c r="BE32" s="333">
        <v>1075.0228629003868</v>
      </c>
      <c r="BF32" s="333">
        <v>66.014536647652321</v>
      </c>
    </row>
    <row r="33" spans="1:58" s="10" customFormat="1" ht="14.5" x14ac:dyDescent="0.35">
      <c r="A33" s="33" t="s">
        <v>854</v>
      </c>
      <c r="B33" s="33" t="s">
        <v>759</v>
      </c>
      <c r="C33" s="134">
        <v>619732</v>
      </c>
      <c r="D33" s="134">
        <v>4491.5313258517772</v>
      </c>
      <c r="E33" s="189">
        <v>22</v>
      </c>
      <c r="F33" s="189">
        <v>35</v>
      </c>
      <c r="G33" s="189">
        <v>37599</v>
      </c>
      <c r="H33" s="190">
        <v>37.598999999999997</v>
      </c>
      <c r="I33" s="189">
        <v>222.51088200000001</v>
      </c>
      <c r="J33" s="312">
        <v>4.9540093535427561</v>
      </c>
      <c r="K33" s="191">
        <v>2</v>
      </c>
      <c r="L33" s="191">
        <v>2</v>
      </c>
      <c r="M33" s="191">
        <v>100</v>
      </c>
      <c r="N33" s="178">
        <v>0.1</v>
      </c>
      <c r="O33" s="191">
        <v>0.2351</v>
      </c>
      <c r="P33" s="187">
        <v>5.2342950086274971E-3</v>
      </c>
      <c r="Q33" s="192">
        <v>7</v>
      </c>
      <c r="R33" s="192">
        <v>19</v>
      </c>
      <c r="S33" s="192">
        <v>24310</v>
      </c>
      <c r="T33" s="180">
        <v>24.31</v>
      </c>
      <c r="U33" s="192">
        <v>93.162423000000004</v>
      </c>
      <c r="V33" s="188">
        <v>2.0741795223332349</v>
      </c>
      <c r="W33" s="193">
        <v>9</v>
      </c>
      <c r="X33" s="193">
        <v>10</v>
      </c>
      <c r="Y33" s="193">
        <v>2996.325931330472</v>
      </c>
      <c r="Z33" s="59">
        <v>2.9963259313304724</v>
      </c>
      <c r="AA33" s="193">
        <v>5.4592744290000006</v>
      </c>
      <c r="AB33" s="313">
        <v>0.11851672776634818</v>
      </c>
      <c r="AC33" s="194">
        <v>7</v>
      </c>
      <c r="AD33" s="194">
        <v>4910.2800000000007</v>
      </c>
      <c r="AE33" s="124">
        <v>4.9102800000000011</v>
      </c>
      <c r="AF33" s="194">
        <v>5.0299136604947883</v>
      </c>
      <c r="AG33" s="306">
        <v>0.11198660981265474</v>
      </c>
      <c r="AH33" s="194">
        <v>12211</v>
      </c>
      <c r="AI33" s="194">
        <v>181804.10100000002</v>
      </c>
      <c r="AJ33" s="124">
        <v>181.80410100000003</v>
      </c>
      <c r="AK33" s="194">
        <v>186.23356125391504</v>
      </c>
      <c r="AL33" s="306">
        <v>4.1463266699714616</v>
      </c>
      <c r="AM33" s="194">
        <v>12218</v>
      </c>
      <c r="AN33" s="194">
        <v>186714.38099999999</v>
      </c>
      <c r="AO33" s="124">
        <v>186.714381</v>
      </c>
      <c r="AP33" s="194">
        <v>191.26347491440995</v>
      </c>
      <c r="AQ33" s="306">
        <v>4.2583132797841188</v>
      </c>
      <c r="AR33" s="195">
        <v>2</v>
      </c>
      <c r="AS33" s="195">
        <v>2</v>
      </c>
      <c r="AT33" s="195">
        <v>33</v>
      </c>
      <c r="AU33" s="182">
        <v>3.3000000000000002E-2</v>
      </c>
      <c r="AV33" s="195">
        <v>3.0169999999999999E-2</v>
      </c>
      <c r="AW33" s="311">
        <v>6.7170855129856043E-4</v>
      </c>
      <c r="AX33" s="196">
        <v>72</v>
      </c>
      <c r="AY33" s="125">
        <v>155361</v>
      </c>
      <c r="AZ33" s="125">
        <v>155.36099999999999</v>
      </c>
      <c r="BA33" s="125">
        <v>358.63521472862976</v>
      </c>
      <c r="BB33" s="315">
        <v>7.984698061982634</v>
      </c>
      <c r="BC33" s="333">
        <v>12332</v>
      </c>
      <c r="BD33" s="333">
        <v>407.12304132618021</v>
      </c>
      <c r="BE33" s="333">
        <v>871.16048059703974</v>
      </c>
      <c r="BF33" s="333">
        <v>19.39562294896902</v>
      </c>
    </row>
    <row r="34" spans="1:58" s="10" customFormat="1" ht="14.5" x14ac:dyDescent="0.35">
      <c r="A34" s="33" t="s">
        <v>855</v>
      </c>
      <c r="B34" s="33" t="s">
        <v>760</v>
      </c>
      <c r="C34" s="134">
        <v>456464</v>
      </c>
      <c r="D34" s="134">
        <v>3308.2402637327195</v>
      </c>
      <c r="E34" s="189">
        <v>106</v>
      </c>
      <c r="F34" s="189">
        <v>176</v>
      </c>
      <c r="G34" s="189">
        <v>70415</v>
      </c>
      <c r="H34" s="190">
        <v>70.415000000000006</v>
      </c>
      <c r="I34" s="189">
        <v>416.71596999999997</v>
      </c>
      <c r="J34" s="312">
        <v>12.596303072915729</v>
      </c>
      <c r="K34" s="191">
        <v>2</v>
      </c>
      <c r="L34" s="191">
        <v>4</v>
      </c>
      <c r="M34" s="191">
        <v>967</v>
      </c>
      <c r="N34" s="178">
        <v>0.96699999999999997</v>
      </c>
      <c r="O34" s="191">
        <v>2.2734169999999998</v>
      </c>
      <c r="P34" s="187">
        <v>6.8719827423745855E-2</v>
      </c>
      <c r="Q34" s="192">
        <v>1</v>
      </c>
      <c r="R34" s="192">
        <v>1</v>
      </c>
      <c r="S34" s="192">
        <v>27000</v>
      </c>
      <c r="T34" s="180">
        <v>27</v>
      </c>
      <c r="U34" s="192">
        <v>116.289</v>
      </c>
      <c r="V34" s="188">
        <v>3.5151316328152662</v>
      </c>
      <c r="W34" s="193">
        <v>14</v>
      </c>
      <c r="X34" s="193">
        <v>17</v>
      </c>
      <c r="Y34" s="193">
        <v>5352.9186120171671</v>
      </c>
      <c r="Z34" s="59">
        <v>5.3529186120171683</v>
      </c>
      <c r="AA34" s="193">
        <v>10.4115802686</v>
      </c>
      <c r="AB34" s="313">
        <v>0.32760758995694372</v>
      </c>
      <c r="AC34" s="194">
        <v>51</v>
      </c>
      <c r="AD34" s="194">
        <v>34746.148999999998</v>
      </c>
      <c r="AE34" s="124">
        <v>34.746148999999996</v>
      </c>
      <c r="AF34" s="194">
        <v>35.59270133366882</v>
      </c>
      <c r="AG34" s="306">
        <v>1.0758801808883505</v>
      </c>
      <c r="AH34" s="194">
        <v>25446</v>
      </c>
      <c r="AI34" s="194">
        <v>463063.54699999979</v>
      </c>
      <c r="AJ34" s="124">
        <v>463.0635469999998</v>
      </c>
      <c r="AK34" s="194">
        <v>474.34558940273712</v>
      </c>
      <c r="AL34" s="306">
        <v>14.338305310011807</v>
      </c>
      <c r="AM34" s="194">
        <v>25497</v>
      </c>
      <c r="AN34" s="194">
        <v>497809.69599999971</v>
      </c>
      <c r="AO34" s="124">
        <v>497.80969599999969</v>
      </c>
      <c r="AP34" s="194">
        <v>509.9382907364058</v>
      </c>
      <c r="AQ34" s="306">
        <v>15.414185490900154</v>
      </c>
      <c r="AR34" s="195">
        <v>6</v>
      </c>
      <c r="AS34" s="195">
        <v>6</v>
      </c>
      <c r="AT34" s="195">
        <v>277.5</v>
      </c>
      <c r="AU34" s="182">
        <v>0.27750000000000002</v>
      </c>
      <c r="AV34" s="195">
        <v>1.7895059999999998</v>
      </c>
      <c r="AW34" s="311">
        <v>5.4092383180805705E-2</v>
      </c>
      <c r="AX34" s="196">
        <v>298</v>
      </c>
      <c r="AY34" s="125">
        <v>572850.5</v>
      </c>
      <c r="AZ34" s="125">
        <v>572.85050000000001</v>
      </c>
      <c r="BA34" s="125">
        <v>1185.0982802250219</v>
      </c>
      <c r="BB34" s="315">
        <v>35.822618242602005</v>
      </c>
      <c r="BC34" s="333">
        <v>25924</v>
      </c>
      <c r="BD34" s="333">
        <v>1174.8554156974246</v>
      </c>
      <c r="BE34" s="333">
        <v>2242.9425101594279</v>
      </c>
      <c r="BF34" s="333">
        <v>67.798658239794648</v>
      </c>
    </row>
    <row r="35" spans="1:58" s="10" customFormat="1" ht="14.5" x14ac:dyDescent="0.35">
      <c r="A35" s="33" t="s">
        <v>856</v>
      </c>
      <c r="B35" s="33" t="s">
        <v>761</v>
      </c>
      <c r="C35" s="134">
        <v>282263</v>
      </c>
      <c r="D35" s="134">
        <v>2045.7118667890318</v>
      </c>
      <c r="E35" s="189">
        <v>68</v>
      </c>
      <c r="F35" s="189">
        <v>124</v>
      </c>
      <c r="G35" s="189">
        <v>34237.279999999999</v>
      </c>
      <c r="H35" s="190">
        <v>34.237279999999998</v>
      </c>
      <c r="I35" s="189">
        <v>202.61622304000002</v>
      </c>
      <c r="J35" s="312">
        <v>9.9044360219715735</v>
      </c>
      <c r="K35" s="191">
        <v>1</v>
      </c>
      <c r="L35" s="191">
        <v>1</v>
      </c>
      <c r="M35" s="191">
        <v>800</v>
      </c>
      <c r="N35" s="178">
        <v>0.8</v>
      </c>
      <c r="O35" s="191">
        <v>1.8808</v>
      </c>
      <c r="P35" s="187">
        <v>9.1938656197567109E-2</v>
      </c>
      <c r="Q35" s="192">
        <v>0</v>
      </c>
      <c r="R35" s="192">
        <v>0</v>
      </c>
      <c r="S35" s="192">
        <v>0</v>
      </c>
      <c r="T35" s="180">
        <v>0</v>
      </c>
      <c r="U35" s="192">
        <v>0</v>
      </c>
      <c r="V35" s="188">
        <v>0</v>
      </c>
      <c r="W35" s="193">
        <v>8</v>
      </c>
      <c r="X35" s="193">
        <v>10</v>
      </c>
      <c r="Y35" s="193">
        <v>1170.4374506437771</v>
      </c>
      <c r="Z35" s="59">
        <v>1.1704374506437769</v>
      </c>
      <c r="AA35" s="193">
        <v>3.8710015890000005</v>
      </c>
      <c r="AB35" s="313">
        <v>0.20547986344713795</v>
      </c>
      <c r="AC35" s="194">
        <v>16</v>
      </c>
      <c r="AD35" s="194">
        <v>10997.949999999999</v>
      </c>
      <c r="AE35" s="124">
        <v>10.997949999999999</v>
      </c>
      <c r="AF35" s="194">
        <v>11.265903154695597</v>
      </c>
      <c r="AG35" s="306">
        <v>0.55070820762156802</v>
      </c>
      <c r="AH35" s="194">
        <v>14765</v>
      </c>
      <c r="AI35" s="194">
        <v>266089.65699999966</v>
      </c>
      <c r="AJ35" s="124">
        <v>266.08965699999965</v>
      </c>
      <c r="AK35" s="194">
        <v>272.5726436497863</v>
      </c>
      <c r="AL35" s="306">
        <v>13.324097497543427</v>
      </c>
      <c r="AM35" s="194">
        <v>14781</v>
      </c>
      <c r="AN35" s="194">
        <v>277087.60699999973</v>
      </c>
      <c r="AO35" s="124">
        <v>277.08760699999971</v>
      </c>
      <c r="AP35" s="194">
        <v>283.83854680448178</v>
      </c>
      <c r="AQ35" s="306">
        <v>13.874805705164988</v>
      </c>
      <c r="AR35" s="195">
        <v>4</v>
      </c>
      <c r="AS35" s="195">
        <v>5</v>
      </c>
      <c r="AT35" s="195">
        <v>169.4</v>
      </c>
      <c r="AU35" s="182">
        <v>0.1694</v>
      </c>
      <c r="AV35" s="195">
        <v>0.30990239999999997</v>
      </c>
      <c r="AW35" s="311">
        <v>1.5148878247767396E-2</v>
      </c>
      <c r="AX35" s="196">
        <v>198</v>
      </c>
      <c r="AY35" s="125">
        <v>324005</v>
      </c>
      <c r="AZ35" s="125">
        <v>324.005</v>
      </c>
      <c r="BA35" s="125">
        <v>515.5987866000155</v>
      </c>
      <c r="BB35" s="315">
        <v>25.203881102244573</v>
      </c>
      <c r="BC35" s="333">
        <v>15060</v>
      </c>
      <c r="BD35" s="333">
        <v>637.5321342034332</v>
      </c>
      <c r="BE35" s="333">
        <v>1008.4477847948973</v>
      </c>
      <c r="BF35" s="333">
        <v>49.295690227273617</v>
      </c>
    </row>
    <row r="36" spans="1:58" s="10" customFormat="1" ht="14.5" x14ac:dyDescent="0.35">
      <c r="A36" s="33" t="s">
        <v>722</v>
      </c>
      <c r="B36" s="16" t="s">
        <v>35</v>
      </c>
      <c r="C36" s="134">
        <v>338332</v>
      </c>
      <c r="D36" s="134">
        <v>2452.0740845044047</v>
      </c>
      <c r="E36" s="189">
        <v>21</v>
      </c>
      <c r="F36" s="189">
        <v>33</v>
      </c>
      <c r="G36" s="189">
        <v>60771</v>
      </c>
      <c r="H36" s="190">
        <v>60.771000000000001</v>
      </c>
      <c r="I36" s="189">
        <v>359.64277800000002</v>
      </c>
      <c r="J36" s="312">
        <v>14.666880591933193</v>
      </c>
      <c r="K36" s="191">
        <v>0</v>
      </c>
      <c r="L36" s="191">
        <v>0</v>
      </c>
      <c r="M36" s="191">
        <v>0</v>
      </c>
      <c r="N36" s="178">
        <v>0</v>
      </c>
      <c r="O36" s="191">
        <v>0</v>
      </c>
      <c r="P36" s="187">
        <v>0</v>
      </c>
      <c r="Q36" s="192">
        <v>0</v>
      </c>
      <c r="R36" s="192">
        <v>0</v>
      </c>
      <c r="S36" s="192">
        <v>0</v>
      </c>
      <c r="T36" s="180">
        <v>0</v>
      </c>
      <c r="U36" s="192">
        <v>0</v>
      </c>
      <c r="V36" s="188">
        <v>0</v>
      </c>
      <c r="W36" s="193">
        <v>2</v>
      </c>
      <c r="X36" s="193">
        <v>2</v>
      </c>
      <c r="Y36" s="193">
        <v>5351.2011030042959</v>
      </c>
      <c r="Z36" s="59">
        <v>5.3512011030042963</v>
      </c>
      <c r="AA36" s="193">
        <v>7.4809791419999998</v>
      </c>
      <c r="AB36" s="313">
        <v>0.31472312210174325</v>
      </c>
      <c r="AC36" s="194">
        <v>10</v>
      </c>
      <c r="AD36" s="194">
        <v>7851.585</v>
      </c>
      <c r="AE36" s="124">
        <v>7.851585</v>
      </c>
      <c r="AF36" s="194">
        <v>8.0428803750572193</v>
      </c>
      <c r="AG36" s="306">
        <v>0.32800315560950055</v>
      </c>
      <c r="AH36" s="194">
        <v>5345</v>
      </c>
      <c r="AI36" s="194">
        <v>69117.541000000318</v>
      </c>
      <c r="AJ36" s="124">
        <v>69.117541000000315</v>
      </c>
      <c r="AK36" s="194">
        <v>70.801515118426579</v>
      </c>
      <c r="AL36" s="306">
        <v>2.8874133765308505</v>
      </c>
      <c r="AM36" s="194">
        <v>5355</v>
      </c>
      <c r="AN36" s="194">
        <v>76969.126000000309</v>
      </c>
      <c r="AO36" s="124">
        <v>76.969126000000315</v>
      </c>
      <c r="AP36" s="194">
        <v>78.844395493483816</v>
      </c>
      <c r="AQ36" s="306">
        <v>3.2154165321403521</v>
      </c>
      <c r="AR36" s="195">
        <v>0</v>
      </c>
      <c r="AS36" s="195">
        <v>0</v>
      </c>
      <c r="AT36" s="195">
        <v>0</v>
      </c>
      <c r="AU36" s="182">
        <v>0</v>
      </c>
      <c r="AV36" s="195">
        <v>0</v>
      </c>
      <c r="AW36" s="311">
        <v>0</v>
      </c>
      <c r="AX36" s="196">
        <v>6</v>
      </c>
      <c r="AY36" s="125">
        <v>13800</v>
      </c>
      <c r="AZ36" s="125">
        <v>13.8</v>
      </c>
      <c r="BA36" s="125">
        <v>26.627666738537151</v>
      </c>
      <c r="BB36" s="315">
        <v>1.0859242347858729</v>
      </c>
      <c r="BC36" s="333">
        <v>5384</v>
      </c>
      <c r="BD36" s="333">
        <v>157.06032922961407</v>
      </c>
      <c r="BE36" s="333">
        <v>472.83208434702101</v>
      </c>
      <c r="BF36" s="333">
        <v>19.282944480961163</v>
      </c>
    </row>
    <row r="37" spans="1:58" s="10" customFormat="1" ht="14.5" x14ac:dyDescent="0.35">
      <c r="A37" s="33" t="s">
        <v>857</v>
      </c>
      <c r="B37" s="33" t="s">
        <v>762</v>
      </c>
      <c r="C37" s="134">
        <v>371309</v>
      </c>
      <c r="D37" s="134">
        <v>2691.0761507727498</v>
      </c>
      <c r="E37" s="189">
        <v>74</v>
      </c>
      <c r="F37" s="189">
        <v>118</v>
      </c>
      <c r="G37" s="189">
        <v>59342.9</v>
      </c>
      <c r="H37" s="190">
        <v>59.3429</v>
      </c>
      <c r="I37" s="189">
        <v>351.19128219999999</v>
      </c>
      <c r="J37" s="312">
        <v>13.050217181671151</v>
      </c>
      <c r="K37" s="191">
        <v>2</v>
      </c>
      <c r="L37" s="191">
        <v>3</v>
      </c>
      <c r="M37" s="191">
        <v>700</v>
      </c>
      <c r="N37" s="178">
        <v>0.7</v>
      </c>
      <c r="O37" s="191">
        <v>1.6456999999999999</v>
      </c>
      <c r="P37" s="187">
        <v>6.1153973644611753E-2</v>
      </c>
      <c r="Q37" s="192">
        <v>0</v>
      </c>
      <c r="R37" s="192">
        <v>0</v>
      </c>
      <c r="S37" s="192">
        <v>0</v>
      </c>
      <c r="T37" s="180">
        <v>0</v>
      </c>
      <c r="U37" s="192">
        <v>0</v>
      </c>
      <c r="V37" s="188">
        <v>0</v>
      </c>
      <c r="W37" s="193">
        <v>11</v>
      </c>
      <c r="X37" s="193">
        <v>12</v>
      </c>
      <c r="Y37" s="193">
        <v>13157.841019313313</v>
      </c>
      <c r="Z37" s="59">
        <v>13.157841019313311</v>
      </c>
      <c r="AA37" s="193">
        <v>21.619387565999997</v>
      </c>
      <c r="AB37" s="313">
        <v>0.71094480007584215</v>
      </c>
      <c r="AC37" s="194">
        <v>42</v>
      </c>
      <c r="AD37" s="194">
        <v>8121.7500000000018</v>
      </c>
      <c r="AE37" s="124">
        <v>8.1217500000000022</v>
      </c>
      <c r="AF37" s="194">
        <v>8.3196276530306879</v>
      </c>
      <c r="AG37" s="306">
        <v>0.30915615861118179</v>
      </c>
      <c r="AH37" s="194">
        <v>16188</v>
      </c>
      <c r="AI37" s="194">
        <v>263137.88099999999</v>
      </c>
      <c r="AJ37" s="124">
        <v>263.13788099999999</v>
      </c>
      <c r="AK37" s="194">
        <v>269.54895082063615</v>
      </c>
      <c r="AL37" s="306">
        <v>10.016399972302324</v>
      </c>
      <c r="AM37" s="194">
        <v>16230</v>
      </c>
      <c r="AN37" s="194">
        <v>271259.63099999988</v>
      </c>
      <c r="AO37" s="124">
        <v>271.2596309999999</v>
      </c>
      <c r="AP37" s="194">
        <v>277.86857847366684</v>
      </c>
      <c r="AQ37" s="306">
        <v>10.325556130913506</v>
      </c>
      <c r="AR37" s="195">
        <v>11</v>
      </c>
      <c r="AS37" s="195">
        <v>12</v>
      </c>
      <c r="AT37" s="195">
        <v>145.19999999999999</v>
      </c>
      <c r="AU37" s="182">
        <v>0.1452</v>
      </c>
      <c r="AV37" s="195">
        <v>1.255976</v>
      </c>
      <c r="AW37" s="311">
        <v>4.667188625038883E-2</v>
      </c>
      <c r="AX37" s="196">
        <v>40</v>
      </c>
      <c r="AY37" s="125">
        <v>75606</v>
      </c>
      <c r="AZ37" s="125">
        <v>75.605999999999995</v>
      </c>
      <c r="BA37" s="125">
        <v>147.09317722272831</v>
      </c>
      <c r="BB37" s="315">
        <v>5.4659611613179404</v>
      </c>
      <c r="BC37" s="333">
        <v>16368</v>
      </c>
      <c r="BD37" s="333">
        <v>418.37050008154495</v>
      </c>
      <c r="BE37" s="333">
        <v>798.18677985639511</v>
      </c>
      <c r="BF37" s="333">
        <v>29.660505133873439</v>
      </c>
    </row>
    <row r="38" spans="1:58" s="10" customFormat="1" ht="14.5" x14ac:dyDescent="0.35">
      <c r="A38" s="33" t="s">
        <v>858</v>
      </c>
      <c r="B38" s="33" t="s">
        <v>763</v>
      </c>
      <c r="C38" s="134">
        <v>253551</v>
      </c>
      <c r="D38" s="134">
        <v>1837.6205508204257</v>
      </c>
      <c r="E38" s="189">
        <v>23</v>
      </c>
      <c r="F38" s="189">
        <v>30</v>
      </c>
      <c r="G38" s="189">
        <v>10110</v>
      </c>
      <c r="H38" s="190">
        <v>10.11</v>
      </c>
      <c r="I38" s="189">
        <v>59.830979999999997</v>
      </c>
      <c r="J38" s="312">
        <v>3.2558941492729718</v>
      </c>
      <c r="K38" s="191">
        <v>0</v>
      </c>
      <c r="L38" s="191">
        <v>0</v>
      </c>
      <c r="M38" s="191">
        <v>0</v>
      </c>
      <c r="N38" s="178">
        <v>0</v>
      </c>
      <c r="O38" s="191">
        <v>0</v>
      </c>
      <c r="P38" s="187">
        <v>0</v>
      </c>
      <c r="Q38" s="192">
        <v>0</v>
      </c>
      <c r="R38" s="192">
        <v>0</v>
      </c>
      <c r="S38" s="192">
        <v>0</v>
      </c>
      <c r="T38" s="180">
        <v>0</v>
      </c>
      <c r="U38" s="192">
        <v>0</v>
      </c>
      <c r="V38" s="188">
        <v>0</v>
      </c>
      <c r="W38" s="193">
        <v>4</v>
      </c>
      <c r="X38" s="193">
        <v>4</v>
      </c>
      <c r="Y38" s="193">
        <v>2189.189606866953</v>
      </c>
      <c r="Z38" s="59">
        <v>2.189189606866953</v>
      </c>
      <c r="AA38" s="193">
        <v>6.1320865704000012</v>
      </c>
      <c r="AB38" s="313">
        <v>0.36859612420942633</v>
      </c>
      <c r="AC38" s="194">
        <v>13</v>
      </c>
      <c r="AD38" s="194">
        <v>3288.5900000000006</v>
      </c>
      <c r="AE38" s="124">
        <v>3.2885900000000006</v>
      </c>
      <c r="AF38" s="194">
        <v>3.3687129379111878</v>
      </c>
      <c r="AG38" s="306">
        <v>0.18331928952400914</v>
      </c>
      <c r="AH38" s="194">
        <v>8188</v>
      </c>
      <c r="AI38" s="194">
        <v>121012.63500000008</v>
      </c>
      <c r="AJ38" s="124">
        <v>121.01263500000009</v>
      </c>
      <c r="AK38" s="194">
        <v>123.96097694611497</v>
      </c>
      <c r="AL38" s="306">
        <v>6.7457330563032309</v>
      </c>
      <c r="AM38" s="194">
        <v>8201</v>
      </c>
      <c r="AN38" s="194">
        <v>124301.22500000011</v>
      </c>
      <c r="AO38" s="124">
        <v>124.3012250000001</v>
      </c>
      <c r="AP38" s="194">
        <v>127.32968988402612</v>
      </c>
      <c r="AQ38" s="306">
        <v>6.9290523458272384</v>
      </c>
      <c r="AR38" s="195">
        <v>8</v>
      </c>
      <c r="AS38" s="195">
        <v>8</v>
      </c>
      <c r="AT38" s="195">
        <v>394.5</v>
      </c>
      <c r="AU38" s="182">
        <v>0.39450000000000002</v>
      </c>
      <c r="AV38" s="195">
        <v>2.178207</v>
      </c>
      <c r="AW38" s="311">
        <v>0.1185341010159859</v>
      </c>
      <c r="AX38" s="196">
        <v>20</v>
      </c>
      <c r="AY38" s="125">
        <v>20174.5</v>
      </c>
      <c r="AZ38" s="125">
        <v>20.174499999999998</v>
      </c>
      <c r="BA38" s="125">
        <v>26.528828836967044</v>
      </c>
      <c r="BB38" s="315">
        <v>1.4436510750341227</v>
      </c>
      <c r="BC38" s="333">
        <v>8256</v>
      </c>
      <c r="BD38" s="333">
        <v>157.2670477467812</v>
      </c>
      <c r="BE38" s="333">
        <v>222.64110384899314</v>
      </c>
      <c r="BF38" s="333">
        <v>12.115727795359742</v>
      </c>
    </row>
    <row r="39" spans="1:58" s="10" customFormat="1" ht="14.5" x14ac:dyDescent="0.35">
      <c r="A39" s="33" t="s">
        <v>859</v>
      </c>
      <c r="B39" s="33" t="s">
        <v>764</v>
      </c>
      <c r="C39" s="134">
        <v>141819</v>
      </c>
      <c r="D39" s="134">
        <v>1027.8386158871467</v>
      </c>
      <c r="E39" s="189">
        <v>59</v>
      </c>
      <c r="F39" s="189">
        <v>113</v>
      </c>
      <c r="G39" s="189">
        <v>41111.5</v>
      </c>
      <c r="H39" s="190">
        <v>41.111499999999999</v>
      </c>
      <c r="I39" s="189">
        <v>243.29785699999999</v>
      </c>
      <c r="J39" s="312">
        <v>23.67082275752065</v>
      </c>
      <c r="K39" s="191">
        <v>1</v>
      </c>
      <c r="L39" s="191">
        <v>1</v>
      </c>
      <c r="M39" s="191">
        <v>0</v>
      </c>
      <c r="N39" s="178">
        <v>0</v>
      </c>
      <c r="O39" s="191">
        <v>0</v>
      </c>
      <c r="P39" s="187">
        <v>0</v>
      </c>
      <c r="Q39" s="192">
        <v>0</v>
      </c>
      <c r="R39" s="192">
        <v>0</v>
      </c>
      <c r="S39" s="192">
        <v>0</v>
      </c>
      <c r="T39" s="180">
        <v>0</v>
      </c>
      <c r="U39" s="192">
        <v>0</v>
      </c>
      <c r="V39" s="188">
        <v>0</v>
      </c>
      <c r="W39" s="193">
        <v>4</v>
      </c>
      <c r="X39" s="193">
        <v>5</v>
      </c>
      <c r="Y39" s="193">
        <v>944.14087553648096</v>
      </c>
      <c r="Z39" s="59">
        <v>0.94414087553648107</v>
      </c>
      <c r="AA39" s="193">
        <v>1.6618370790000001</v>
      </c>
      <c r="AB39" s="313">
        <v>0.17423212927783469</v>
      </c>
      <c r="AC39" s="194">
        <v>42</v>
      </c>
      <c r="AD39" s="194">
        <v>34382.935000000005</v>
      </c>
      <c r="AE39" s="124">
        <v>34.382935000000003</v>
      </c>
      <c r="AF39" s="194">
        <v>35.220638017466293</v>
      </c>
      <c r="AG39" s="306">
        <v>3.4266700504404288</v>
      </c>
      <c r="AH39" s="194">
        <v>10464</v>
      </c>
      <c r="AI39" s="194">
        <v>193947.65999999995</v>
      </c>
      <c r="AJ39" s="124">
        <v>193.94765999999996</v>
      </c>
      <c r="AK39" s="194">
        <v>198.67298493263087</v>
      </c>
      <c r="AL39" s="306">
        <v>19.329200310415708</v>
      </c>
      <c r="AM39" s="194">
        <v>10506</v>
      </c>
      <c r="AN39" s="194">
        <v>228330.595</v>
      </c>
      <c r="AO39" s="124">
        <v>228.33059499999999</v>
      </c>
      <c r="AP39" s="194">
        <v>233.89362295009727</v>
      </c>
      <c r="AQ39" s="306">
        <v>22.755870360856147</v>
      </c>
      <c r="AR39" s="195">
        <v>42</v>
      </c>
      <c r="AS39" s="195">
        <v>58</v>
      </c>
      <c r="AT39" s="195">
        <v>2916.3999999999996</v>
      </c>
      <c r="AU39" s="182">
        <v>2.9163999999999994</v>
      </c>
      <c r="AV39" s="195">
        <v>7.2334887999999991</v>
      </c>
      <c r="AW39" s="311">
        <v>0.70375725217880036</v>
      </c>
      <c r="AX39" s="196">
        <v>175</v>
      </c>
      <c r="AY39" s="125">
        <v>248501.3</v>
      </c>
      <c r="AZ39" s="125">
        <v>248.50129999999999</v>
      </c>
      <c r="BA39" s="125">
        <v>439.38805096891571</v>
      </c>
      <c r="BB39" s="315">
        <v>42.748739362129498</v>
      </c>
      <c r="BC39" s="333">
        <v>10787</v>
      </c>
      <c r="BD39" s="333">
        <v>521.85139868454928</v>
      </c>
      <c r="BE39" s="333">
        <v>925.60384482501297</v>
      </c>
      <c r="BF39" s="333">
        <v>90.053421861962931</v>
      </c>
    </row>
    <row r="40" spans="1:58" s="10" customFormat="1" ht="14.5" x14ac:dyDescent="0.35">
      <c r="A40" s="33" t="s">
        <v>860</v>
      </c>
      <c r="B40" s="33" t="s">
        <v>765</v>
      </c>
      <c r="C40" s="134">
        <v>350588</v>
      </c>
      <c r="D40" s="134">
        <v>2540.8999123293988</v>
      </c>
      <c r="E40" s="189">
        <v>59</v>
      </c>
      <c r="F40" s="189">
        <v>93</v>
      </c>
      <c r="G40" s="189">
        <v>89473</v>
      </c>
      <c r="H40" s="190">
        <v>89.472999999999999</v>
      </c>
      <c r="I40" s="189">
        <v>529.50121399999989</v>
      </c>
      <c r="J40" s="312">
        <v>20.839121266865394</v>
      </c>
      <c r="K40" s="191">
        <v>1</v>
      </c>
      <c r="L40" s="191">
        <v>1</v>
      </c>
      <c r="M40" s="191">
        <v>325</v>
      </c>
      <c r="N40" s="178">
        <v>0.32500000000000001</v>
      </c>
      <c r="O40" s="191">
        <v>0.76407499999999995</v>
      </c>
      <c r="P40" s="187">
        <v>3.0071038858808314E-2</v>
      </c>
      <c r="Q40" s="192">
        <v>0</v>
      </c>
      <c r="R40" s="192">
        <v>0</v>
      </c>
      <c r="S40" s="192">
        <v>0</v>
      </c>
      <c r="T40" s="180">
        <v>0</v>
      </c>
      <c r="U40" s="192">
        <v>0</v>
      </c>
      <c r="V40" s="188">
        <v>0</v>
      </c>
      <c r="W40" s="193">
        <v>4</v>
      </c>
      <c r="X40" s="193">
        <v>6</v>
      </c>
      <c r="Y40" s="193">
        <v>2397.619575107296</v>
      </c>
      <c r="Z40" s="59">
        <v>2.3976195751072957</v>
      </c>
      <c r="AA40" s="193">
        <v>5.5860879059999995</v>
      </c>
      <c r="AB40" s="313">
        <v>0.2750648560412064</v>
      </c>
      <c r="AC40" s="194">
        <v>43</v>
      </c>
      <c r="AD40" s="194">
        <v>36374.256000000001</v>
      </c>
      <c r="AE40" s="124">
        <v>36.374256000000003</v>
      </c>
      <c r="AF40" s="194">
        <v>37.260475399515848</v>
      </c>
      <c r="AG40" s="306">
        <v>1.4664283004109708</v>
      </c>
      <c r="AH40" s="194">
        <v>11178</v>
      </c>
      <c r="AI40" s="194">
        <v>165926.283</v>
      </c>
      <c r="AJ40" s="124">
        <v>165.92628299999998</v>
      </c>
      <c r="AK40" s="194">
        <v>169.96889739420646</v>
      </c>
      <c r="AL40" s="306">
        <v>6.689318873579146</v>
      </c>
      <c r="AM40" s="194">
        <v>11221</v>
      </c>
      <c r="AN40" s="194">
        <v>202300.53899999999</v>
      </c>
      <c r="AO40" s="124">
        <v>202.30053899999999</v>
      </c>
      <c r="AP40" s="194">
        <v>207.22937279372246</v>
      </c>
      <c r="AQ40" s="306">
        <v>8.1557471739901235</v>
      </c>
      <c r="AR40" s="195">
        <v>21</v>
      </c>
      <c r="AS40" s="195">
        <v>24</v>
      </c>
      <c r="AT40" s="195">
        <v>854.70999999999992</v>
      </c>
      <c r="AU40" s="182">
        <v>0.85470999999999997</v>
      </c>
      <c r="AV40" s="195">
        <v>2.0817128</v>
      </c>
      <c r="AW40" s="311">
        <v>8.1928170011685592E-2</v>
      </c>
      <c r="AX40" s="196">
        <v>132</v>
      </c>
      <c r="AY40" s="125">
        <v>199654</v>
      </c>
      <c r="AZ40" s="125">
        <v>199.654</v>
      </c>
      <c r="BA40" s="125">
        <v>348.98001378601657</v>
      </c>
      <c r="BB40" s="315">
        <v>13.734504538830306</v>
      </c>
      <c r="BC40" s="333">
        <v>11438</v>
      </c>
      <c r="BD40" s="333">
        <v>495.69691251931329</v>
      </c>
      <c r="BE40" s="333">
        <v>1095.545511065739</v>
      </c>
      <c r="BF40" s="333">
        <v>43.116437044597525</v>
      </c>
    </row>
    <row r="41" spans="1:58" s="10" customFormat="1" ht="14.5" x14ac:dyDescent="0.35">
      <c r="A41" s="33" t="s">
        <v>861</v>
      </c>
      <c r="B41" s="33" t="s">
        <v>766</v>
      </c>
      <c r="C41" s="134">
        <v>315974</v>
      </c>
      <c r="D41" s="134">
        <v>2290.0336260749641</v>
      </c>
      <c r="E41" s="189">
        <v>78</v>
      </c>
      <c r="F41" s="189">
        <v>117</v>
      </c>
      <c r="G41" s="189">
        <v>39175.800000000003</v>
      </c>
      <c r="H41" s="190">
        <v>39.175800000000002</v>
      </c>
      <c r="I41" s="189">
        <v>231.84238440000004</v>
      </c>
      <c r="J41" s="312">
        <v>10.123972930361273</v>
      </c>
      <c r="K41" s="191">
        <v>1</v>
      </c>
      <c r="L41" s="191">
        <v>3</v>
      </c>
      <c r="M41" s="191">
        <v>969</v>
      </c>
      <c r="N41" s="178">
        <v>0.96899999999999997</v>
      </c>
      <c r="O41" s="191">
        <v>2.2781189999999998</v>
      </c>
      <c r="P41" s="187">
        <v>9.9479718291500124E-2</v>
      </c>
      <c r="Q41" s="192">
        <v>0</v>
      </c>
      <c r="R41" s="192">
        <v>0</v>
      </c>
      <c r="S41" s="192">
        <v>0</v>
      </c>
      <c r="T41" s="180">
        <v>0</v>
      </c>
      <c r="U41" s="192">
        <v>0</v>
      </c>
      <c r="V41" s="188">
        <v>0</v>
      </c>
      <c r="W41" s="193">
        <v>4</v>
      </c>
      <c r="X41" s="193">
        <v>5</v>
      </c>
      <c r="Y41" s="193">
        <v>5851.1923776824005</v>
      </c>
      <c r="Z41" s="59">
        <v>5.8511923776824002</v>
      </c>
      <c r="AA41" s="193">
        <v>9.4635572639999985</v>
      </c>
      <c r="AB41" s="313">
        <v>0.4249522497920491</v>
      </c>
      <c r="AC41" s="194">
        <v>40</v>
      </c>
      <c r="AD41" s="194">
        <v>25957.945</v>
      </c>
      <c r="AE41" s="124">
        <v>25.957944999999999</v>
      </c>
      <c r="AF41" s="194">
        <v>26.590382249866071</v>
      </c>
      <c r="AG41" s="306">
        <v>1.1611350133509191</v>
      </c>
      <c r="AH41" s="194">
        <v>13232</v>
      </c>
      <c r="AI41" s="194">
        <v>241215.15099999995</v>
      </c>
      <c r="AJ41" s="124">
        <v>241.21515099999996</v>
      </c>
      <c r="AK41" s="194">
        <v>247.092097219143</v>
      </c>
      <c r="AL41" s="306">
        <v>10.789889476105643</v>
      </c>
      <c r="AM41" s="194">
        <v>13272</v>
      </c>
      <c r="AN41" s="194">
        <v>267173.09600000002</v>
      </c>
      <c r="AO41" s="124">
        <v>267.17309600000004</v>
      </c>
      <c r="AP41" s="194">
        <v>273.68247946900897</v>
      </c>
      <c r="AQ41" s="306">
        <v>11.951024489456557</v>
      </c>
      <c r="AR41" s="195">
        <v>3</v>
      </c>
      <c r="AS41" s="195">
        <v>3</v>
      </c>
      <c r="AT41" s="195">
        <v>6135</v>
      </c>
      <c r="AU41" s="182">
        <v>6.1349999999999998</v>
      </c>
      <c r="AV41" s="195">
        <v>53.171861</v>
      </c>
      <c r="AW41" s="311">
        <v>2.3218812332958914</v>
      </c>
      <c r="AX41" s="196">
        <v>87</v>
      </c>
      <c r="AY41" s="125">
        <v>85903.6</v>
      </c>
      <c r="AZ41" s="125">
        <v>85.903600000000012</v>
      </c>
      <c r="BA41" s="125">
        <v>124.99875453391961</v>
      </c>
      <c r="BB41" s="315">
        <v>5.4583807464942344</v>
      </c>
      <c r="BC41" s="333">
        <v>13445</v>
      </c>
      <c r="BD41" s="333">
        <v>405.62602777038626</v>
      </c>
      <c r="BE41" s="333">
        <v>695.70514781792861</v>
      </c>
      <c r="BF41" s="333">
        <v>30.379691367691503</v>
      </c>
    </row>
    <row r="42" spans="1:58" s="10" customFormat="1" ht="14.5" x14ac:dyDescent="0.35">
      <c r="A42" s="33" t="s">
        <v>862</v>
      </c>
      <c r="B42" s="33" t="s">
        <v>767</v>
      </c>
      <c r="C42" s="134">
        <v>313758</v>
      </c>
      <c r="D42" s="134">
        <v>2273.9730814878076</v>
      </c>
      <c r="E42" s="189">
        <v>56</v>
      </c>
      <c r="F42" s="189">
        <v>105</v>
      </c>
      <c r="G42" s="189">
        <v>31700.99</v>
      </c>
      <c r="H42" s="190">
        <v>31.700990000000001</v>
      </c>
      <c r="I42" s="189">
        <v>187.60645882</v>
      </c>
      <c r="J42" s="312">
        <v>8.2501618135801973</v>
      </c>
      <c r="K42" s="191">
        <v>1</v>
      </c>
      <c r="L42" s="191">
        <v>1</v>
      </c>
      <c r="M42" s="191">
        <v>167</v>
      </c>
      <c r="N42" s="178">
        <v>0.16700000000000001</v>
      </c>
      <c r="O42" s="191">
        <v>0.39261699999999999</v>
      </c>
      <c r="P42" s="187">
        <v>1.7265683714387678E-2</v>
      </c>
      <c r="Q42" s="192">
        <v>0</v>
      </c>
      <c r="R42" s="192">
        <v>0</v>
      </c>
      <c r="S42" s="192">
        <v>0</v>
      </c>
      <c r="T42" s="180">
        <v>0</v>
      </c>
      <c r="U42" s="192">
        <v>0</v>
      </c>
      <c r="V42" s="188">
        <v>0</v>
      </c>
      <c r="W42" s="193">
        <v>6</v>
      </c>
      <c r="X42" s="193">
        <v>10</v>
      </c>
      <c r="Y42" s="193">
        <v>4990.7798399141648</v>
      </c>
      <c r="Z42" s="59">
        <v>4.9907798399141647</v>
      </c>
      <c r="AA42" s="193">
        <v>7.5275369651999995</v>
      </c>
      <c r="AB42" s="313">
        <v>0.29763382852235798</v>
      </c>
      <c r="AC42" s="194">
        <v>44</v>
      </c>
      <c r="AD42" s="194">
        <v>14691.58</v>
      </c>
      <c r="AE42" s="124">
        <v>14.69158</v>
      </c>
      <c r="AF42" s="194">
        <v>15.049524454053953</v>
      </c>
      <c r="AG42" s="306">
        <v>0.6618162975002061</v>
      </c>
      <c r="AH42" s="194">
        <v>17180</v>
      </c>
      <c r="AI42" s="194">
        <v>328537.96300000022</v>
      </c>
      <c r="AJ42" s="124">
        <v>328.53796300000022</v>
      </c>
      <c r="AK42" s="194">
        <v>336.54243507189494</v>
      </c>
      <c r="AL42" s="306">
        <v>14.799754571048091</v>
      </c>
      <c r="AM42" s="194">
        <v>17224</v>
      </c>
      <c r="AN42" s="194">
        <v>343229.54300000035</v>
      </c>
      <c r="AO42" s="124">
        <v>343.22954300000038</v>
      </c>
      <c r="AP42" s="194">
        <v>351.59195952594905</v>
      </c>
      <c r="AQ42" s="306">
        <v>15.461570868548305</v>
      </c>
      <c r="AR42" s="195">
        <v>28</v>
      </c>
      <c r="AS42" s="195">
        <v>30</v>
      </c>
      <c r="AT42" s="195">
        <v>1250.3</v>
      </c>
      <c r="AU42" s="182">
        <v>1.2503</v>
      </c>
      <c r="AV42" s="195">
        <v>4.1677619999999997</v>
      </c>
      <c r="AW42" s="311">
        <v>0.1832810614131426</v>
      </c>
      <c r="AX42" s="196">
        <v>532</v>
      </c>
      <c r="AY42" s="125">
        <v>1072041.3999999999</v>
      </c>
      <c r="AZ42" s="125">
        <v>1072.0413999999998</v>
      </c>
      <c r="BA42" s="125">
        <v>2491.7709503772826</v>
      </c>
      <c r="BB42" s="315">
        <v>109.5778560732555</v>
      </c>
      <c r="BC42" s="333">
        <v>17847</v>
      </c>
      <c r="BD42" s="333">
        <v>1452.8870510557942</v>
      </c>
      <c r="BE42" s="333">
        <v>3042.2978608652315</v>
      </c>
      <c r="BF42" s="333">
        <v>133.78776932903386</v>
      </c>
    </row>
    <row r="43" spans="1:58" s="10" customFormat="1" ht="14.5" x14ac:dyDescent="0.35">
      <c r="A43" s="33" t="s">
        <v>721</v>
      </c>
      <c r="B43" s="16" t="s">
        <v>40</v>
      </c>
      <c r="C43" s="134">
        <v>365742</v>
      </c>
      <c r="D43" s="134">
        <v>2650.7291057742391</v>
      </c>
      <c r="E43" s="189">
        <v>5</v>
      </c>
      <c r="F43" s="189">
        <v>5</v>
      </c>
      <c r="G43" s="189">
        <v>2328.8900000000003</v>
      </c>
      <c r="H43" s="190">
        <v>2.3288900000000003</v>
      </c>
      <c r="I43" s="189">
        <v>13.782371019999999</v>
      </c>
      <c r="J43" s="312">
        <v>0.51994641738294001</v>
      </c>
      <c r="K43" s="191">
        <v>0</v>
      </c>
      <c r="L43" s="191">
        <v>0</v>
      </c>
      <c r="M43" s="191">
        <v>0</v>
      </c>
      <c r="N43" s="178">
        <v>0</v>
      </c>
      <c r="O43" s="191">
        <v>0</v>
      </c>
      <c r="P43" s="187">
        <v>0</v>
      </c>
      <c r="Q43" s="192">
        <v>1</v>
      </c>
      <c r="R43" s="192">
        <v>1</v>
      </c>
      <c r="S43" s="192">
        <v>600</v>
      </c>
      <c r="T43" s="180">
        <v>0.6</v>
      </c>
      <c r="U43" s="192">
        <v>1.740537</v>
      </c>
      <c r="V43" s="188">
        <v>6.5662575485683758E-2</v>
      </c>
      <c r="W43" s="193">
        <v>1</v>
      </c>
      <c r="X43" s="193">
        <v>1</v>
      </c>
      <c r="Y43" s="193">
        <v>750</v>
      </c>
      <c r="Z43" s="59">
        <v>0.75</v>
      </c>
      <c r="AA43" s="193">
        <v>4.4789129279999997</v>
      </c>
      <c r="AB43" s="313">
        <v>0.18834211270871382</v>
      </c>
      <c r="AC43" s="194">
        <v>2</v>
      </c>
      <c r="AD43" s="194">
        <v>834.5</v>
      </c>
      <c r="AE43" s="124">
        <v>0.83450000000000002</v>
      </c>
      <c r="AF43" s="194">
        <v>0.85483168977795576</v>
      </c>
      <c r="AG43" s="306">
        <v>3.2248926829822992E-2</v>
      </c>
      <c r="AH43" s="194">
        <v>3289</v>
      </c>
      <c r="AI43" s="194">
        <v>49634.235000000015</v>
      </c>
      <c r="AJ43" s="124">
        <v>49.634235000000018</v>
      </c>
      <c r="AK43" s="194">
        <v>50.843519443842176</v>
      </c>
      <c r="AL43" s="306">
        <v>1.9180956414250987</v>
      </c>
      <c r="AM43" s="194">
        <v>3291</v>
      </c>
      <c r="AN43" s="194">
        <v>50468.735000000001</v>
      </c>
      <c r="AO43" s="124">
        <v>50.468735000000002</v>
      </c>
      <c r="AP43" s="194">
        <v>51.69835113362015</v>
      </c>
      <c r="AQ43" s="306">
        <v>1.9503445682549223</v>
      </c>
      <c r="AR43" s="195">
        <v>2</v>
      </c>
      <c r="AS43" s="195">
        <v>3</v>
      </c>
      <c r="AT43" s="195">
        <v>2620</v>
      </c>
      <c r="AU43" s="182">
        <v>2.62</v>
      </c>
      <c r="AV43" s="195">
        <v>8.1753929999999997</v>
      </c>
      <c r="AW43" s="311">
        <v>0.30842053917131934</v>
      </c>
      <c r="AX43" s="196">
        <v>0</v>
      </c>
      <c r="AY43" s="125">
        <v>0</v>
      </c>
      <c r="AZ43" s="125">
        <v>0</v>
      </c>
      <c r="BA43" s="125">
        <v>0</v>
      </c>
      <c r="BB43" s="315">
        <v>0</v>
      </c>
      <c r="BC43" s="333">
        <v>3300</v>
      </c>
      <c r="BD43" s="333">
        <v>56.767625000000002</v>
      </c>
      <c r="BE43" s="333">
        <v>80.389091353620145</v>
      </c>
      <c r="BF43" s="333">
        <v>3.0327162130035794</v>
      </c>
    </row>
    <row r="44" spans="1:58" s="10" customFormat="1" ht="14.5" x14ac:dyDescent="0.35">
      <c r="A44" s="33" t="s">
        <v>720</v>
      </c>
      <c r="B44" s="16" t="s">
        <v>61</v>
      </c>
      <c r="C44" s="134">
        <v>593317</v>
      </c>
      <c r="D44" s="134">
        <v>4300.0876050621864</v>
      </c>
      <c r="E44" s="189">
        <v>8</v>
      </c>
      <c r="F44" s="189">
        <v>8</v>
      </c>
      <c r="G44" s="189">
        <v>2896.7</v>
      </c>
      <c r="H44" s="190">
        <v>2.8966999999999996</v>
      </c>
      <c r="I44" s="189">
        <v>17.142670600000002</v>
      </c>
      <c r="J44" s="312">
        <v>0.39865863615939262</v>
      </c>
      <c r="K44" s="191">
        <v>3</v>
      </c>
      <c r="L44" s="191">
        <v>7</v>
      </c>
      <c r="M44" s="191">
        <v>5620</v>
      </c>
      <c r="N44" s="178">
        <v>5.62</v>
      </c>
      <c r="O44" s="191">
        <v>13.212620000000001</v>
      </c>
      <c r="P44" s="187">
        <v>0.30726397258618005</v>
      </c>
      <c r="Q44" s="192">
        <v>3</v>
      </c>
      <c r="R44" s="192">
        <v>6</v>
      </c>
      <c r="S44" s="192">
        <v>7050</v>
      </c>
      <c r="T44" s="180">
        <v>7.05</v>
      </c>
      <c r="U44" s="192">
        <v>39.113511000000003</v>
      </c>
      <c r="V44" s="188">
        <v>0.90959800339775532</v>
      </c>
      <c r="W44" s="193">
        <v>2</v>
      </c>
      <c r="X44" s="193">
        <v>3</v>
      </c>
      <c r="Y44" s="193">
        <v>2237.5</v>
      </c>
      <c r="Z44" s="59">
        <v>2.2375000000000003</v>
      </c>
      <c r="AA44" s="193">
        <v>8.748631121999999</v>
      </c>
      <c r="AB44" s="313">
        <v>0.21746168689660375</v>
      </c>
      <c r="AC44" s="194">
        <v>5</v>
      </c>
      <c r="AD44" s="194">
        <v>6755.1150000000007</v>
      </c>
      <c r="AE44" s="124">
        <v>6.7551150000000009</v>
      </c>
      <c r="AF44" s="194">
        <v>6.9196960696158305</v>
      </c>
      <c r="AG44" s="306">
        <v>0.16091988594534135</v>
      </c>
      <c r="AH44" s="194">
        <v>6556</v>
      </c>
      <c r="AI44" s="194">
        <v>73086.998000000982</v>
      </c>
      <c r="AJ44" s="124">
        <v>73.086998000000989</v>
      </c>
      <c r="AK44" s="194">
        <v>74.867683644263167</v>
      </c>
      <c r="AL44" s="306">
        <v>1.7410734505996295</v>
      </c>
      <c r="AM44" s="194">
        <v>6561</v>
      </c>
      <c r="AN44" s="194">
        <v>79842.113000001002</v>
      </c>
      <c r="AO44" s="124">
        <v>79.842113000001007</v>
      </c>
      <c r="AP44" s="194">
        <v>81.78737971387902</v>
      </c>
      <c r="AQ44" s="306">
        <v>1.901993336544971</v>
      </c>
      <c r="AR44" s="195">
        <v>0</v>
      </c>
      <c r="AS44" s="195">
        <v>0</v>
      </c>
      <c r="AT44" s="195">
        <v>0</v>
      </c>
      <c r="AU44" s="182">
        <v>0</v>
      </c>
      <c r="AV44" s="195">
        <v>0</v>
      </c>
      <c r="AW44" s="311">
        <v>0</v>
      </c>
      <c r="AX44" s="196">
        <v>7</v>
      </c>
      <c r="AY44" s="125">
        <v>11000</v>
      </c>
      <c r="AZ44" s="125">
        <v>11</v>
      </c>
      <c r="BA44" s="125">
        <v>17.285268529959254</v>
      </c>
      <c r="BB44" s="315">
        <v>0.40197479952758491</v>
      </c>
      <c r="BC44" s="333">
        <v>6584</v>
      </c>
      <c r="BD44" s="333">
        <v>108.64631300000102</v>
      </c>
      <c r="BE44" s="333">
        <v>177.89249288783827</v>
      </c>
      <c r="BF44" s="333">
        <v>4.1369504351124879</v>
      </c>
    </row>
    <row r="45" spans="1:58" s="10" customFormat="1" ht="14.5" x14ac:dyDescent="0.35">
      <c r="A45" s="33" t="s">
        <v>719</v>
      </c>
      <c r="B45" s="16" t="s">
        <v>104</v>
      </c>
      <c r="C45" s="134">
        <v>189783</v>
      </c>
      <c r="D45" s="134">
        <v>1375.4595367257587</v>
      </c>
      <c r="E45" s="189">
        <v>2</v>
      </c>
      <c r="F45" s="189">
        <v>2</v>
      </c>
      <c r="G45" s="189">
        <v>20005.5</v>
      </c>
      <c r="H45" s="190">
        <v>20.005500000000001</v>
      </c>
      <c r="I45" s="189">
        <v>118.392549</v>
      </c>
      <c r="J45" s="312">
        <v>8.6074905032706379</v>
      </c>
      <c r="K45" s="191">
        <v>0</v>
      </c>
      <c r="L45" s="191">
        <v>0</v>
      </c>
      <c r="M45" s="191">
        <v>0</v>
      </c>
      <c r="N45" s="178">
        <v>0</v>
      </c>
      <c r="O45" s="191">
        <v>0</v>
      </c>
      <c r="P45" s="187">
        <v>0</v>
      </c>
      <c r="Q45" s="192">
        <v>0</v>
      </c>
      <c r="R45" s="192">
        <v>0</v>
      </c>
      <c r="S45" s="192">
        <v>0</v>
      </c>
      <c r="T45" s="180">
        <v>0</v>
      </c>
      <c r="U45" s="192">
        <v>0</v>
      </c>
      <c r="V45" s="188">
        <v>0</v>
      </c>
      <c r="W45" s="193">
        <v>2</v>
      </c>
      <c r="X45" s="193">
        <v>5</v>
      </c>
      <c r="Y45" s="193">
        <v>1349</v>
      </c>
      <c r="Z45" s="59">
        <v>1.349</v>
      </c>
      <c r="AA45" s="193">
        <v>5.7696574950000006</v>
      </c>
      <c r="AB45" s="313">
        <v>0.35263991258850708</v>
      </c>
      <c r="AC45" s="194">
        <v>5</v>
      </c>
      <c r="AD45" s="194">
        <v>277.03999999999996</v>
      </c>
      <c r="AE45" s="124">
        <v>0.27703999999999995</v>
      </c>
      <c r="AF45" s="194">
        <v>0.28378977991142579</v>
      </c>
      <c r="AG45" s="306">
        <v>2.0632361209765505E-2</v>
      </c>
      <c r="AH45" s="194">
        <v>1745</v>
      </c>
      <c r="AI45" s="194">
        <v>24144.610999999895</v>
      </c>
      <c r="AJ45" s="124">
        <v>24.144610999999895</v>
      </c>
      <c r="AK45" s="194">
        <v>24.732868328533744</v>
      </c>
      <c r="AL45" s="306">
        <v>1.7981531021559249</v>
      </c>
      <c r="AM45" s="194">
        <v>1750</v>
      </c>
      <c r="AN45" s="194">
        <v>24421.6509999999</v>
      </c>
      <c r="AO45" s="124">
        <v>24.421650999999901</v>
      </c>
      <c r="AP45" s="194">
        <v>25.016658108445128</v>
      </c>
      <c r="AQ45" s="306">
        <v>1.8187854633656872</v>
      </c>
      <c r="AR45" s="195">
        <v>11</v>
      </c>
      <c r="AS45" s="195">
        <v>16</v>
      </c>
      <c r="AT45" s="195">
        <v>5451</v>
      </c>
      <c r="AU45" s="182">
        <v>5.4509999999999996</v>
      </c>
      <c r="AV45" s="195">
        <v>15.945226999999999</v>
      </c>
      <c r="AW45" s="311">
        <v>1.1592654363324382</v>
      </c>
      <c r="AX45" s="196">
        <v>10</v>
      </c>
      <c r="AY45" s="125">
        <v>12700</v>
      </c>
      <c r="AZ45" s="125">
        <v>12.7</v>
      </c>
      <c r="BA45" s="125">
        <v>18.491430409656765</v>
      </c>
      <c r="BB45" s="315">
        <v>1.3443819985919088</v>
      </c>
      <c r="BC45" s="333">
        <v>1775</v>
      </c>
      <c r="BD45" s="333">
        <v>63.927150999999895</v>
      </c>
      <c r="BE45" s="333">
        <v>182.6962838261019</v>
      </c>
      <c r="BF45" s="333">
        <v>13.282563314149181</v>
      </c>
    </row>
    <row r="46" spans="1:58" s="10" customFormat="1" ht="14.5" x14ac:dyDescent="0.35">
      <c r="A46" s="33" t="s">
        <v>718</v>
      </c>
      <c r="B46" s="16" t="s">
        <v>109</v>
      </c>
      <c r="C46" s="134">
        <v>180849</v>
      </c>
      <c r="D46" s="134">
        <v>1310.7100307051567</v>
      </c>
      <c r="E46" s="189">
        <v>7</v>
      </c>
      <c r="F46" s="189">
        <v>10</v>
      </c>
      <c r="G46" s="189">
        <v>7569</v>
      </c>
      <c r="H46" s="190">
        <v>7.569</v>
      </c>
      <c r="I46" s="189">
        <v>44.793342000000003</v>
      </c>
      <c r="J46" s="312">
        <v>3.4174867782084015</v>
      </c>
      <c r="K46" s="191">
        <v>0</v>
      </c>
      <c r="L46" s="191">
        <v>0</v>
      </c>
      <c r="M46" s="191">
        <v>0</v>
      </c>
      <c r="N46" s="178">
        <v>0</v>
      </c>
      <c r="O46" s="191">
        <v>0</v>
      </c>
      <c r="P46" s="187">
        <v>0</v>
      </c>
      <c r="Q46" s="192">
        <v>2</v>
      </c>
      <c r="R46" s="192">
        <v>9</v>
      </c>
      <c r="S46" s="192">
        <v>12150</v>
      </c>
      <c r="T46" s="180">
        <v>12.15</v>
      </c>
      <c r="U46" s="192">
        <v>21.049951999999998</v>
      </c>
      <c r="V46" s="188">
        <v>1.6059961018742803</v>
      </c>
      <c r="W46" s="193">
        <v>3</v>
      </c>
      <c r="X46" s="193">
        <v>3</v>
      </c>
      <c r="Y46" s="193">
        <v>4957.2719527896998</v>
      </c>
      <c r="Z46" s="59">
        <v>4.9572719527897</v>
      </c>
      <c r="AA46" s="193">
        <v>7.0394314200000005</v>
      </c>
      <c r="AB46" s="313">
        <v>0.59096970188232545</v>
      </c>
      <c r="AC46" s="194">
        <v>0</v>
      </c>
      <c r="AD46" s="194">
        <v>0</v>
      </c>
      <c r="AE46" s="124">
        <v>0</v>
      </c>
      <c r="AF46" s="194">
        <v>0</v>
      </c>
      <c r="AG46" s="306">
        <v>0</v>
      </c>
      <c r="AH46" s="194">
        <v>3974</v>
      </c>
      <c r="AI46" s="194">
        <v>54926.691999999937</v>
      </c>
      <c r="AJ46" s="124">
        <v>54.926691999999939</v>
      </c>
      <c r="AK46" s="194">
        <v>56.264921433520819</v>
      </c>
      <c r="AL46" s="306">
        <v>4.2927054890432563</v>
      </c>
      <c r="AM46" s="194">
        <v>3974</v>
      </c>
      <c r="AN46" s="194">
        <v>54926.691999999901</v>
      </c>
      <c r="AO46" s="124">
        <v>54.926691999999903</v>
      </c>
      <c r="AP46" s="194">
        <v>56.264921433520797</v>
      </c>
      <c r="AQ46" s="306">
        <v>4.2927054890432554</v>
      </c>
      <c r="AR46" s="195">
        <v>3</v>
      </c>
      <c r="AS46" s="195">
        <v>3</v>
      </c>
      <c r="AT46" s="195">
        <v>1403</v>
      </c>
      <c r="AU46" s="182">
        <v>1.403</v>
      </c>
      <c r="AV46" s="195">
        <v>5.5341459999999998</v>
      </c>
      <c r="AW46" s="311">
        <v>0.42222504370571207</v>
      </c>
      <c r="AX46" s="196">
        <v>15</v>
      </c>
      <c r="AY46" s="125">
        <v>20408.5</v>
      </c>
      <c r="AZ46" s="125">
        <v>20.4085</v>
      </c>
      <c r="BA46" s="125">
        <v>37.172325569213385</v>
      </c>
      <c r="BB46" s="315">
        <v>2.8360449449841183</v>
      </c>
      <c r="BC46" s="333">
        <v>4004</v>
      </c>
      <c r="BD46" s="333">
        <v>101.9552027618025</v>
      </c>
      <c r="BE46" s="333">
        <v>172.56058616373417</v>
      </c>
      <c r="BF46" s="333">
        <v>13.165428059698092</v>
      </c>
    </row>
    <row r="47" spans="1:58" s="10" customFormat="1" ht="14.5" x14ac:dyDescent="0.35">
      <c r="A47" s="33" t="s">
        <v>717</v>
      </c>
      <c r="B47" s="16" t="s">
        <v>124</v>
      </c>
      <c r="C47" s="134">
        <v>157368</v>
      </c>
      <c r="D47" s="134">
        <v>1140.5305869095714</v>
      </c>
      <c r="E47" s="189">
        <v>4</v>
      </c>
      <c r="F47" s="189">
        <v>4</v>
      </c>
      <c r="G47" s="189">
        <v>3577</v>
      </c>
      <c r="H47" s="190">
        <v>3.577</v>
      </c>
      <c r="I47" s="189">
        <v>21.168686000000001</v>
      </c>
      <c r="J47" s="312">
        <v>1.8560384300923962</v>
      </c>
      <c r="K47" s="191">
        <v>0</v>
      </c>
      <c r="L47" s="191">
        <v>0</v>
      </c>
      <c r="M47" s="191">
        <v>0</v>
      </c>
      <c r="N47" s="178">
        <v>0</v>
      </c>
      <c r="O47" s="191">
        <v>0</v>
      </c>
      <c r="P47" s="187">
        <v>0</v>
      </c>
      <c r="Q47" s="192">
        <v>3</v>
      </c>
      <c r="R47" s="192">
        <v>6</v>
      </c>
      <c r="S47" s="192">
        <v>5900</v>
      </c>
      <c r="T47" s="180">
        <v>5.9</v>
      </c>
      <c r="U47" s="192">
        <v>18.640664000000001</v>
      </c>
      <c r="V47" s="188">
        <v>1.6343852776898786</v>
      </c>
      <c r="W47" s="193"/>
      <c r="X47" s="193"/>
      <c r="Y47" s="193"/>
      <c r="Z47" s="59"/>
      <c r="AA47" s="193"/>
      <c r="AB47" s="313">
        <v>0</v>
      </c>
      <c r="AC47" s="194">
        <v>0</v>
      </c>
      <c r="AD47" s="194">
        <v>0</v>
      </c>
      <c r="AE47" s="124">
        <v>0</v>
      </c>
      <c r="AF47" s="194">
        <v>0</v>
      </c>
      <c r="AG47" s="306">
        <v>0</v>
      </c>
      <c r="AH47" s="194">
        <v>1076</v>
      </c>
      <c r="AI47" s="194">
        <v>15531.620000000012</v>
      </c>
      <c r="AJ47" s="124">
        <v>15.531620000000011</v>
      </c>
      <c r="AK47" s="194">
        <v>15.910031119939008</v>
      </c>
      <c r="AL47" s="306">
        <v>1.3949675092054727</v>
      </c>
      <c r="AM47" s="194">
        <v>1076</v>
      </c>
      <c r="AN47" s="194">
        <v>15531.62</v>
      </c>
      <c r="AO47" s="124">
        <v>15.53162</v>
      </c>
      <c r="AP47" s="194">
        <v>15.910031119938999</v>
      </c>
      <c r="AQ47" s="306">
        <v>1.3949675092054719</v>
      </c>
      <c r="AR47" s="195">
        <v>0</v>
      </c>
      <c r="AS47" s="195">
        <v>0</v>
      </c>
      <c r="AT47" s="195">
        <v>0</v>
      </c>
      <c r="AU47" s="182">
        <v>0</v>
      </c>
      <c r="AV47" s="195">
        <v>0</v>
      </c>
      <c r="AW47" s="311">
        <v>0</v>
      </c>
      <c r="AX47" s="196">
        <v>1</v>
      </c>
      <c r="AY47" s="125">
        <v>7</v>
      </c>
      <c r="AZ47" s="125">
        <v>7.0000000000000001E-3</v>
      </c>
      <c r="BA47" s="125">
        <v>1.0963344E-2</v>
      </c>
      <c r="BB47" s="315">
        <v>9.6124945054798809E-4</v>
      </c>
      <c r="BC47" s="333">
        <v>1084</v>
      </c>
      <c r="BD47" s="333">
        <v>25.015620000000002</v>
      </c>
      <c r="BE47" s="333">
        <v>55.730344463938998</v>
      </c>
      <c r="BF47" s="333">
        <v>4.8863524664382947</v>
      </c>
    </row>
    <row r="48" spans="1:58" s="10" customFormat="1" ht="14.5" x14ac:dyDescent="0.35">
      <c r="A48" s="33" t="s">
        <v>863</v>
      </c>
      <c r="B48" s="33" t="s">
        <v>768</v>
      </c>
      <c r="C48" s="134">
        <v>325193</v>
      </c>
      <c r="D48" s="134">
        <v>2356.8486804743293</v>
      </c>
      <c r="E48" s="189">
        <v>10</v>
      </c>
      <c r="F48" s="189">
        <v>17</v>
      </c>
      <c r="G48" s="189">
        <v>5051.0599999999995</v>
      </c>
      <c r="H48" s="190">
        <v>5.0510599999999997</v>
      </c>
      <c r="I48" s="189">
        <v>29.892173079999999</v>
      </c>
      <c r="J48" s="312">
        <v>1.2683110853762587</v>
      </c>
      <c r="K48" s="191">
        <v>1</v>
      </c>
      <c r="L48" s="191">
        <v>2</v>
      </c>
      <c r="M48" s="191">
        <v>200</v>
      </c>
      <c r="N48" s="178">
        <v>0.2</v>
      </c>
      <c r="O48" s="191">
        <v>0.47020000000000001</v>
      </c>
      <c r="P48" s="187">
        <v>1.9950368638234746E-2</v>
      </c>
      <c r="Q48" s="192">
        <v>0</v>
      </c>
      <c r="R48" s="192">
        <v>0</v>
      </c>
      <c r="S48" s="192">
        <v>0</v>
      </c>
      <c r="T48" s="180">
        <v>0</v>
      </c>
      <c r="U48" s="192">
        <v>0</v>
      </c>
      <c r="V48" s="188">
        <v>0</v>
      </c>
      <c r="W48" s="193">
        <v>3</v>
      </c>
      <c r="X48" s="193">
        <v>4</v>
      </c>
      <c r="Y48" s="193">
        <v>851</v>
      </c>
      <c r="Z48" s="59">
        <v>0.85099999999999998</v>
      </c>
      <c r="AA48" s="193">
        <v>4.0902664529999999</v>
      </c>
      <c r="AB48" s="313">
        <v>0.18483032508999667</v>
      </c>
      <c r="AC48" s="194">
        <v>12</v>
      </c>
      <c r="AD48" s="194">
        <v>386.65999999999997</v>
      </c>
      <c r="AE48" s="124">
        <v>0.38665999999999995</v>
      </c>
      <c r="AF48" s="194">
        <v>0.39608055262977149</v>
      </c>
      <c r="AG48" s="306">
        <v>1.6805514749892982E-2</v>
      </c>
      <c r="AH48" s="194">
        <v>5084</v>
      </c>
      <c r="AI48" s="194">
        <v>63671.055000000008</v>
      </c>
      <c r="AJ48" s="124">
        <v>63.67105500000001</v>
      </c>
      <c r="AK48" s="194">
        <v>65.222331378783878</v>
      </c>
      <c r="AL48" s="306">
        <v>2.7673533697402037</v>
      </c>
      <c r="AM48" s="194">
        <v>5096</v>
      </c>
      <c r="AN48" s="194">
        <v>64057.715000000011</v>
      </c>
      <c r="AO48" s="124">
        <v>64.057715000000016</v>
      </c>
      <c r="AP48" s="194">
        <v>65.618411931413632</v>
      </c>
      <c r="AQ48" s="306">
        <v>2.784158884490096</v>
      </c>
      <c r="AR48" s="195">
        <v>10</v>
      </c>
      <c r="AS48" s="195">
        <v>19</v>
      </c>
      <c r="AT48" s="195">
        <v>12886</v>
      </c>
      <c r="AU48" s="182">
        <v>12.885999999999999</v>
      </c>
      <c r="AV48" s="195">
        <v>39.382322000000002</v>
      </c>
      <c r="AW48" s="311">
        <v>1.6709737169920507</v>
      </c>
      <c r="AX48" s="196">
        <v>10</v>
      </c>
      <c r="AY48" s="125">
        <v>5722.5</v>
      </c>
      <c r="AZ48" s="125">
        <v>5.7225000000000001</v>
      </c>
      <c r="BA48" s="125">
        <v>6.2402963460670451</v>
      </c>
      <c r="BB48" s="315">
        <v>0.26477288922983166</v>
      </c>
      <c r="BC48" s="333">
        <v>5130</v>
      </c>
      <c r="BD48" s="333">
        <v>88.768275000000003</v>
      </c>
      <c r="BE48" s="333">
        <v>145.9595744354807</v>
      </c>
      <c r="BF48" s="333">
        <v>6.1929972698164697</v>
      </c>
    </row>
    <row r="49" spans="1:58" s="10" customFormat="1" ht="14.5" x14ac:dyDescent="0.35">
      <c r="A49" s="33" t="s">
        <v>864</v>
      </c>
      <c r="B49" s="33" t="s">
        <v>769</v>
      </c>
      <c r="C49" s="134">
        <v>261647</v>
      </c>
      <c r="D49" s="134">
        <v>1896.2966198536465</v>
      </c>
      <c r="E49" s="189">
        <v>44</v>
      </c>
      <c r="F49" s="189">
        <v>83</v>
      </c>
      <c r="G49" s="189">
        <v>44194.400000000001</v>
      </c>
      <c r="H49" s="190">
        <v>44.194400000000002</v>
      </c>
      <c r="I49" s="189">
        <v>261.5424592</v>
      </c>
      <c r="J49" s="312">
        <v>13.792275768554893</v>
      </c>
      <c r="K49" s="191">
        <v>1</v>
      </c>
      <c r="L49" s="191">
        <v>1</v>
      </c>
      <c r="M49" s="191">
        <v>500</v>
      </c>
      <c r="N49" s="178">
        <v>0.5</v>
      </c>
      <c r="O49" s="191">
        <v>1.1755</v>
      </c>
      <c r="P49" s="187">
        <v>6.1989247235526027E-2</v>
      </c>
      <c r="Q49" s="192">
        <v>0</v>
      </c>
      <c r="R49" s="192">
        <v>0</v>
      </c>
      <c r="S49" s="192">
        <v>0</v>
      </c>
      <c r="T49" s="180">
        <v>0</v>
      </c>
      <c r="U49" s="192">
        <v>0</v>
      </c>
      <c r="V49" s="188">
        <v>0</v>
      </c>
      <c r="W49" s="193">
        <v>7</v>
      </c>
      <c r="X49" s="193">
        <v>11</v>
      </c>
      <c r="Y49" s="193">
        <v>1892.355344206009</v>
      </c>
      <c r="Z49" s="59">
        <v>1.8923553442060093</v>
      </c>
      <c r="AA49" s="193">
        <v>8.137465026600001</v>
      </c>
      <c r="AB49" s="313">
        <v>0.38420657853423273</v>
      </c>
      <c r="AC49" s="194">
        <v>38</v>
      </c>
      <c r="AD49" s="194">
        <v>18748.015000000003</v>
      </c>
      <c r="AE49" s="124">
        <v>18.748015000000002</v>
      </c>
      <c r="AF49" s="194">
        <v>19.204790104772282</v>
      </c>
      <c r="AG49" s="306">
        <v>1.012752430379509</v>
      </c>
      <c r="AH49" s="194">
        <v>11214</v>
      </c>
      <c r="AI49" s="194">
        <v>192129.80200000008</v>
      </c>
      <c r="AJ49" s="124">
        <v>192.1298020000001</v>
      </c>
      <c r="AK49" s="194">
        <v>196.81083678893265</v>
      </c>
      <c r="AL49" s="306">
        <v>10.378694700416764</v>
      </c>
      <c r="AM49" s="194">
        <v>11252</v>
      </c>
      <c r="AN49" s="194">
        <v>210877.81700000001</v>
      </c>
      <c r="AO49" s="124">
        <v>210.87781700000002</v>
      </c>
      <c r="AP49" s="194">
        <v>216.01562689370499</v>
      </c>
      <c r="AQ49" s="306">
        <v>11.391447130796276</v>
      </c>
      <c r="AR49" s="195">
        <v>99</v>
      </c>
      <c r="AS49" s="195">
        <v>144</v>
      </c>
      <c r="AT49" s="195">
        <v>30951.11</v>
      </c>
      <c r="AU49" s="182">
        <v>30.95111</v>
      </c>
      <c r="AV49" s="195">
        <v>106.84133055746999</v>
      </c>
      <c r="AW49" s="311">
        <v>5.6342098297741972</v>
      </c>
      <c r="AX49" s="196">
        <v>145</v>
      </c>
      <c r="AY49" s="125">
        <v>344482.5</v>
      </c>
      <c r="AZ49" s="125">
        <v>344.48250000000002</v>
      </c>
      <c r="BA49" s="125">
        <v>864.92487692221971</v>
      </c>
      <c r="BB49" s="315">
        <v>45.611265023979918</v>
      </c>
      <c r="BC49" s="333">
        <v>11548</v>
      </c>
      <c r="BD49" s="333">
        <v>632.91562377253217</v>
      </c>
      <c r="BE49" s="333">
        <v>1457.7854899353947</v>
      </c>
      <c r="BF49" s="333">
        <v>76.875393578875048</v>
      </c>
    </row>
    <row r="50" spans="1:58" s="10" customFormat="1" ht="14.5" x14ac:dyDescent="0.35">
      <c r="A50" s="33" t="s">
        <v>865</v>
      </c>
      <c r="B50" s="33" t="s">
        <v>770</v>
      </c>
      <c r="C50" s="134">
        <v>410346</v>
      </c>
      <c r="D50" s="134">
        <v>2973.9982983579571</v>
      </c>
      <c r="E50" s="189">
        <v>16</v>
      </c>
      <c r="F50" s="189">
        <v>21</v>
      </c>
      <c r="G50" s="189">
        <v>6031</v>
      </c>
      <c r="H50" s="190">
        <v>6.0309999999999997</v>
      </c>
      <c r="I50" s="189">
        <v>35.691457999999997</v>
      </c>
      <c r="J50" s="312">
        <v>1.2001169610522788</v>
      </c>
      <c r="K50" s="191">
        <v>0</v>
      </c>
      <c r="L50" s="191">
        <v>0</v>
      </c>
      <c r="M50" s="191">
        <v>0</v>
      </c>
      <c r="N50" s="178">
        <v>0</v>
      </c>
      <c r="O50" s="191">
        <v>0</v>
      </c>
      <c r="P50" s="187">
        <v>0</v>
      </c>
      <c r="Q50" s="192">
        <v>0</v>
      </c>
      <c r="R50" s="192">
        <v>0</v>
      </c>
      <c r="S50" s="192">
        <v>0</v>
      </c>
      <c r="T50" s="180">
        <v>0</v>
      </c>
      <c r="U50" s="192">
        <v>0</v>
      </c>
      <c r="V50" s="188">
        <v>0</v>
      </c>
      <c r="W50" s="193">
        <v>11</v>
      </c>
      <c r="X50" s="193">
        <v>15</v>
      </c>
      <c r="Y50" s="193">
        <v>6024.403498712446</v>
      </c>
      <c r="Z50" s="59">
        <v>6.0244034987124468</v>
      </c>
      <c r="AA50" s="193">
        <v>6.8952018260999992</v>
      </c>
      <c r="AB50" s="313">
        <v>0.24474493660668253</v>
      </c>
      <c r="AC50" s="194">
        <v>21</v>
      </c>
      <c r="AD50" s="194">
        <v>6263.7849999999999</v>
      </c>
      <c r="AE50" s="124">
        <v>6.2637849999999995</v>
      </c>
      <c r="AF50" s="194">
        <v>6.4163953456630507</v>
      </c>
      <c r="AG50" s="306">
        <v>0.21574979882153111</v>
      </c>
      <c r="AH50" s="194">
        <v>7759</v>
      </c>
      <c r="AI50" s="194">
        <v>102841.89500000009</v>
      </c>
      <c r="AJ50" s="124">
        <v>102.84189500000009</v>
      </c>
      <c r="AK50" s="194">
        <v>105.34752652224932</v>
      </c>
      <c r="AL50" s="306">
        <v>3.5422860389804254</v>
      </c>
      <c r="AM50" s="194">
        <v>7780</v>
      </c>
      <c r="AN50" s="194">
        <v>109105.68000000005</v>
      </c>
      <c r="AO50" s="124">
        <v>109.10568000000005</v>
      </c>
      <c r="AP50" s="194">
        <v>111.76392186791234</v>
      </c>
      <c r="AQ50" s="306">
        <v>3.7580358378019554</v>
      </c>
      <c r="AR50" s="195">
        <v>41</v>
      </c>
      <c r="AS50" s="195">
        <v>57</v>
      </c>
      <c r="AT50" s="195">
        <v>15319.4</v>
      </c>
      <c r="AU50" s="182">
        <v>15.3194</v>
      </c>
      <c r="AV50" s="195">
        <v>47.890146399999992</v>
      </c>
      <c r="AW50" s="311">
        <v>1.6102950168613654</v>
      </c>
      <c r="AX50" s="196">
        <v>38</v>
      </c>
      <c r="AY50" s="125">
        <v>56832</v>
      </c>
      <c r="AZ50" s="125">
        <v>56.832000000000001</v>
      </c>
      <c r="BA50" s="125">
        <v>107.82388555726406</v>
      </c>
      <c r="BB50" s="315">
        <v>3.6255530346737994</v>
      </c>
      <c r="BC50" s="333">
        <v>7886</v>
      </c>
      <c r="BD50" s="333">
        <v>193.11024177896999</v>
      </c>
      <c r="BE50" s="333">
        <v>310.4481220751764</v>
      </c>
      <c r="BF50" s="333">
        <v>10.438745786996082</v>
      </c>
    </row>
    <row r="51" spans="1:58" s="10" customFormat="1" ht="14.5" x14ac:dyDescent="0.35">
      <c r="A51" s="33" t="s">
        <v>866</v>
      </c>
      <c r="B51" s="33" t="s">
        <v>771</v>
      </c>
      <c r="C51" s="134">
        <v>134439</v>
      </c>
      <c r="D51" s="134">
        <v>974.3517841844332</v>
      </c>
      <c r="E51" s="189">
        <v>2</v>
      </c>
      <c r="F51" s="189">
        <v>4</v>
      </c>
      <c r="G51" s="189">
        <v>1575</v>
      </c>
      <c r="H51" s="190">
        <v>1.575</v>
      </c>
      <c r="I51" s="189">
        <v>9.3208500000000001</v>
      </c>
      <c r="J51" s="312">
        <v>0.95662061190783154</v>
      </c>
      <c r="K51" s="191">
        <v>1</v>
      </c>
      <c r="L51" s="191">
        <v>2</v>
      </c>
      <c r="M51" s="191">
        <v>1473</v>
      </c>
      <c r="N51" s="178">
        <v>1.4730000000000001</v>
      </c>
      <c r="O51" s="191">
        <v>3.4630230000000002</v>
      </c>
      <c r="P51" s="187">
        <v>0.35541814119000897</v>
      </c>
      <c r="Q51" s="192">
        <v>0</v>
      </c>
      <c r="R51" s="192">
        <v>0</v>
      </c>
      <c r="S51" s="192">
        <v>0</v>
      </c>
      <c r="T51" s="180">
        <v>0</v>
      </c>
      <c r="U51" s="192">
        <v>0</v>
      </c>
      <c r="V51" s="188">
        <v>0</v>
      </c>
      <c r="W51" s="193">
        <v>5</v>
      </c>
      <c r="X51" s="193">
        <v>7</v>
      </c>
      <c r="Y51" s="193">
        <v>425</v>
      </c>
      <c r="Z51" s="59">
        <v>0.42499999999999999</v>
      </c>
      <c r="AA51" s="193">
        <v>3.118877307</v>
      </c>
      <c r="AB51" s="313">
        <v>0.31969602627734028</v>
      </c>
      <c r="AC51" s="194">
        <v>5</v>
      </c>
      <c r="AD51" s="194">
        <v>74.589999999999989</v>
      </c>
      <c r="AE51" s="124">
        <v>7.458999999999999E-2</v>
      </c>
      <c r="AF51" s="194">
        <v>7.6407304662118328E-2</v>
      </c>
      <c r="AG51" s="306">
        <v>7.8418601887278259E-3</v>
      </c>
      <c r="AH51" s="194">
        <v>4274</v>
      </c>
      <c r="AI51" s="194">
        <v>56655.953999999983</v>
      </c>
      <c r="AJ51" s="124">
        <v>56.65595399999998</v>
      </c>
      <c r="AK51" s="194">
        <v>58.036315031518498</v>
      </c>
      <c r="AL51" s="306">
        <v>5.9564026025874153</v>
      </c>
      <c r="AM51" s="194">
        <v>4279</v>
      </c>
      <c r="AN51" s="194">
        <v>56730.544000000009</v>
      </c>
      <c r="AO51" s="124">
        <v>56.730544000000009</v>
      </c>
      <c r="AP51" s="194">
        <v>58.112722336180603</v>
      </c>
      <c r="AQ51" s="306">
        <v>5.9642444627761426</v>
      </c>
      <c r="AR51" s="195">
        <v>20</v>
      </c>
      <c r="AS51" s="195">
        <v>32</v>
      </c>
      <c r="AT51" s="195">
        <v>22127</v>
      </c>
      <c r="AU51" s="182">
        <v>22.126999999999999</v>
      </c>
      <c r="AV51" s="195">
        <v>40.347962000000003</v>
      </c>
      <c r="AW51" s="311">
        <v>4.1410056054623707</v>
      </c>
      <c r="AX51" s="196">
        <v>22</v>
      </c>
      <c r="AY51" s="125">
        <v>25700</v>
      </c>
      <c r="AZ51" s="125">
        <v>25.7</v>
      </c>
      <c r="BA51" s="125">
        <v>47.378593365985907</v>
      </c>
      <c r="BB51" s="315">
        <v>4.862575728297502</v>
      </c>
      <c r="BC51" s="333">
        <v>4329</v>
      </c>
      <c r="BD51" s="333">
        <v>108.03054400000001</v>
      </c>
      <c r="BE51" s="333">
        <v>161.73811463816651</v>
      </c>
      <c r="BF51" s="333">
        <v>16.599560575911195</v>
      </c>
    </row>
    <row r="52" spans="1:58" s="10" customFormat="1" ht="14.5" x14ac:dyDescent="0.35">
      <c r="A52" s="33" t="s">
        <v>867</v>
      </c>
      <c r="B52" s="33" t="s">
        <v>772</v>
      </c>
      <c r="C52" s="134">
        <v>277136</v>
      </c>
      <c r="D52" s="134">
        <v>2008.5537385858051</v>
      </c>
      <c r="E52" s="189">
        <v>8</v>
      </c>
      <c r="F52" s="189">
        <v>8</v>
      </c>
      <c r="G52" s="189">
        <v>6070</v>
      </c>
      <c r="H52" s="190">
        <v>6.07</v>
      </c>
      <c r="I52" s="189">
        <v>35.922259999999994</v>
      </c>
      <c r="J52" s="312">
        <v>1.7884639733509127</v>
      </c>
      <c r="K52" s="191">
        <v>2</v>
      </c>
      <c r="L52" s="191">
        <v>2</v>
      </c>
      <c r="M52" s="191">
        <v>356</v>
      </c>
      <c r="N52" s="178">
        <v>0.35599999999999998</v>
      </c>
      <c r="O52" s="191">
        <v>0.83695600000000003</v>
      </c>
      <c r="P52" s="187">
        <v>4.1669584633034967E-2</v>
      </c>
      <c r="Q52" s="192">
        <v>0</v>
      </c>
      <c r="R52" s="192">
        <v>0</v>
      </c>
      <c r="S52" s="192">
        <v>0</v>
      </c>
      <c r="T52" s="180">
        <v>0</v>
      </c>
      <c r="U52" s="192">
        <v>0</v>
      </c>
      <c r="V52" s="188">
        <v>0</v>
      </c>
      <c r="W52" s="193">
        <v>6</v>
      </c>
      <c r="X52" s="193">
        <v>8</v>
      </c>
      <c r="Y52" s="193">
        <v>1673.2224892703873</v>
      </c>
      <c r="Z52" s="59">
        <v>1.6732224892703871</v>
      </c>
      <c r="AA52" s="193">
        <v>4.6427735339999998</v>
      </c>
      <c r="AB52" s="313">
        <v>0.22535212322409248</v>
      </c>
      <c r="AC52" s="194">
        <v>11</v>
      </c>
      <c r="AD52" s="194">
        <v>614.78499999999997</v>
      </c>
      <c r="AE52" s="124">
        <v>0.61478499999999991</v>
      </c>
      <c r="AF52" s="194">
        <v>0.62976357148009598</v>
      </c>
      <c r="AG52" s="306">
        <v>3.1354081266628385E-2</v>
      </c>
      <c r="AH52" s="194">
        <v>6436</v>
      </c>
      <c r="AI52" s="194">
        <v>84257.464999999967</v>
      </c>
      <c r="AJ52" s="124">
        <v>84.257464999999968</v>
      </c>
      <c r="AK52" s="194">
        <v>86.310306989043738</v>
      </c>
      <c r="AL52" s="306">
        <v>4.2971370559302846</v>
      </c>
      <c r="AM52" s="194">
        <v>6447</v>
      </c>
      <c r="AN52" s="194">
        <v>84872.250000000015</v>
      </c>
      <c r="AO52" s="124">
        <v>84.872250000000008</v>
      </c>
      <c r="AP52" s="194">
        <v>86.940070560523836</v>
      </c>
      <c r="AQ52" s="306">
        <v>4.328491137196913</v>
      </c>
      <c r="AR52" s="195">
        <v>17</v>
      </c>
      <c r="AS52" s="195">
        <v>19</v>
      </c>
      <c r="AT52" s="195">
        <v>222.06</v>
      </c>
      <c r="AU52" s="182">
        <v>0.22206000000000001</v>
      </c>
      <c r="AV52" s="195">
        <v>0.92622079999999996</v>
      </c>
      <c r="AW52" s="311">
        <v>4.6113817231105761E-2</v>
      </c>
      <c r="AX52" s="196">
        <v>42</v>
      </c>
      <c r="AY52" s="125">
        <v>92658.6</v>
      </c>
      <c r="AZ52" s="125">
        <v>92.658600000000007</v>
      </c>
      <c r="BA52" s="125">
        <v>212.40641283980506</v>
      </c>
      <c r="BB52" s="315">
        <v>10.575092354230835</v>
      </c>
      <c r="BC52" s="333">
        <v>6522</v>
      </c>
      <c r="BD52" s="333">
        <v>185.88123465879829</v>
      </c>
      <c r="BE52" s="333">
        <v>341.55823869632889</v>
      </c>
      <c r="BF52" s="333">
        <v>17.005182989866892</v>
      </c>
    </row>
    <row r="53" spans="1:58" s="10" customFormat="1" ht="14.5" x14ac:dyDescent="0.35">
      <c r="A53" s="33" t="s">
        <v>868</v>
      </c>
      <c r="B53" s="33" t="s">
        <v>773</v>
      </c>
      <c r="C53" s="134">
        <v>306068</v>
      </c>
      <c r="D53" s="134">
        <v>2218.2395129520532</v>
      </c>
      <c r="E53" s="189">
        <v>59</v>
      </c>
      <c r="F53" s="189">
        <v>108</v>
      </c>
      <c r="G53" s="189">
        <v>46770.5</v>
      </c>
      <c r="H53" s="190">
        <v>46.770499999999998</v>
      </c>
      <c r="I53" s="189">
        <v>276.78781899999996</v>
      </c>
      <c r="J53" s="312">
        <v>12.477814833964805</v>
      </c>
      <c r="K53" s="191">
        <v>0</v>
      </c>
      <c r="L53" s="191">
        <v>0</v>
      </c>
      <c r="M53" s="191">
        <v>0</v>
      </c>
      <c r="N53" s="178">
        <v>0</v>
      </c>
      <c r="O53" s="191">
        <v>0</v>
      </c>
      <c r="P53" s="187">
        <v>0</v>
      </c>
      <c r="Q53" s="192">
        <v>0</v>
      </c>
      <c r="R53" s="192">
        <v>0</v>
      </c>
      <c r="S53" s="192">
        <v>0</v>
      </c>
      <c r="T53" s="180">
        <v>0</v>
      </c>
      <c r="U53" s="192">
        <v>0</v>
      </c>
      <c r="V53" s="188">
        <v>0</v>
      </c>
      <c r="W53" s="193">
        <v>8</v>
      </c>
      <c r="X53" s="193">
        <v>8</v>
      </c>
      <c r="Y53" s="193">
        <v>1562.5098819742484</v>
      </c>
      <c r="Z53" s="59">
        <v>1.5625098819742484</v>
      </c>
      <c r="AA53" s="193">
        <v>6.0861137568000006</v>
      </c>
      <c r="AB53" s="313">
        <v>0.27983851399973564</v>
      </c>
      <c r="AC53" s="194">
        <v>62</v>
      </c>
      <c r="AD53" s="194">
        <v>26486.76</v>
      </c>
      <c r="AE53" s="124">
        <v>26.486759999999997</v>
      </c>
      <c r="AF53" s="194">
        <v>27.132081255294395</v>
      </c>
      <c r="AG53" s="306">
        <v>1.2231357838895753</v>
      </c>
      <c r="AH53" s="194">
        <v>15832</v>
      </c>
      <c r="AI53" s="194">
        <v>271215.13296000002</v>
      </c>
      <c r="AJ53" s="124">
        <v>271.21513296000001</v>
      </c>
      <c r="AK53" s="194">
        <v>277.82299628705789</v>
      </c>
      <c r="AL53" s="306">
        <v>12.524481448683986</v>
      </c>
      <c r="AM53" s="194">
        <v>15894</v>
      </c>
      <c r="AN53" s="194">
        <v>297701.89295999997</v>
      </c>
      <c r="AO53" s="124">
        <v>297.70189295999995</v>
      </c>
      <c r="AP53" s="194">
        <v>304.9550775423524</v>
      </c>
      <c r="AQ53" s="306">
        <v>13.747617232573564</v>
      </c>
      <c r="AR53" s="195">
        <v>26</v>
      </c>
      <c r="AS53" s="195">
        <v>47</v>
      </c>
      <c r="AT53" s="195">
        <v>13960.1</v>
      </c>
      <c r="AU53" s="182">
        <v>13.960100000000001</v>
      </c>
      <c r="AV53" s="195">
        <v>42.124382799999999</v>
      </c>
      <c r="AW53" s="311">
        <v>1.8990006513742281</v>
      </c>
      <c r="AX53" s="196">
        <v>287</v>
      </c>
      <c r="AY53" s="125">
        <v>305876.09999999998</v>
      </c>
      <c r="AZ53" s="125">
        <v>305.87609999999995</v>
      </c>
      <c r="BA53" s="125">
        <v>453.49593385608597</v>
      </c>
      <c r="BB53" s="315">
        <v>20.443957075337167</v>
      </c>
      <c r="BC53" s="333">
        <v>16274</v>
      </c>
      <c r="BD53" s="333">
        <v>665.97532467030032</v>
      </c>
      <c r="BE53" s="333">
        <v>1083.5707016884385</v>
      </c>
      <c r="BF53" s="333">
        <v>48.848228307249506</v>
      </c>
    </row>
    <row r="54" spans="1:58" s="10" customFormat="1" ht="14.5" x14ac:dyDescent="0.35">
      <c r="A54" s="33" t="s">
        <v>869</v>
      </c>
      <c r="B54" s="33" t="s">
        <v>774</v>
      </c>
      <c r="C54" s="134">
        <v>398866</v>
      </c>
      <c r="D54" s="134">
        <v>2890.7965601537358</v>
      </c>
      <c r="E54" s="189">
        <v>30</v>
      </c>
      <c r="F54" s="189">
        <v>40</v>
      </c>
      <c r="G54" s="189">
        <v>73650</v>
      </c>
      <c r="H54" s="190">
        <v>73.650000000000006</v>
      </c>
      <c r="I54" s="189">
        <v>435.86069999999989</v>
      </c>
      <c r="J54" s="312">
        <v>15.077529356711992</v>
      </c>
      <c r="K54" s="191">
        <v>2</v>
      </c>
      <c r="L54" s="191">
        <v>3</v>
      </c>
      <c r="M54" s="191">
        <v>356</v>
      </c>
      <c r="N54" s="178">
        <v>0.35599999999999998</v>
      </c>
      <c r="O54" s="191">
        <v>2.7084860000000002</v>
      </c>
      <c r="P54" s="187">
        <v>9.3693414380428067E-2</v>
      </c>
      <c r="Q54" s="192">
        <v>4</v>
      </c>
      <c r="R54" s="192">
        <v>10</v>
      </c>
      <c r="S54" s="192">
        <v>13500</v>
      </c>
      <c r="T54" s="180">
        <v>13.5</v>
      </c>
      <c r="U54" s="192">
        <v>46.142364000000001</v>
      </c>
      <c r="V54" s="188">
        <v>1.5961816419743524</v>
      </c>
      <c r="W54" s="193">
        <v>7</v>
      </c>
      <c r="X54" s="193">
        <v>7</v>
      </c>
      <c r="Y54" s="193">
        <v>11244.931995708155</v>
      </c>
      <c r="Z54" s="59">
        <v>11.244931995708152</v>
      </c>
      <c r="AA54" s="193">
        <v>20.697735105</v>
      </c>
      <c r="AB54" s="313">
        <v>0.71766258663656002</v>
      </c>
      <c r="AC54" s="194">
        <v>6</v>
      </c>
      <c r="AD54" s="194">
        <v>2422.5500000000002</v>
      </c>
      <c r="AE54" s="124">
        <v>2.4225500000000002</v>
      </c>
      <c r="AF54" s="194">
        <v>2.4815728101516923</v>
      </c>
      <c r="AG54" s="306">
        <v>8.584391044175449E-2</v>
      </c>
      <c r="AH54" s="194">
        <v>11204</v>
      </c>
      <c r="AI54" s="194">
        <v>163004.39000000004</v>
      </c>
      <c r="AJ54" s="124">
        <v>163.00439000000003</v>
      </c>
      <c r="AK54" s="194">
        <v>166.97581563202513</v>
      </c>
      <c r="AL54" s="306">
        <v>5.776117833181079</v>
      </c>
      <c r="AM54" s="194">
        <v>11210</v>
      </c>
      <c r="AN54" s="194">
        <v>165426.94000000003</v>
      </c>
      <c r="AO54" s="124">
        <v>165.42694000000003</v>
      </c>
      <c r="AP54" s="194">
        <v>169.45738844217692</v>
      </c>
      <c r="AQ54" s="306">
        <v>5.8619617436228371</v>
      </c>
      <c r="AR54" s="195">
        <v>8</v>
      </c>
      <c r="AS54" s="195">
        <v>21</v>
      </c>
      <c r="AT54" s="195">
        <v>14088</v>
      </c>
      <c r="AU54" s="182">
        <v>14.087999999999999</v>
      </c>
      <c r="AV54" s="195">
        <v>38.552480771985323</v>
      </c>
      <c r="AW54" s="311">
        <v>1.3336282913639228</v>
      </c>
      <c r="AX54" s="196">
        <v>53</v>
      </c>
      <c r="AY54" s="125">
        <v>63802.5</v>
      </c>
      <c r="AZ54" s="125">
        <v>63.802500000000002</v>
      </c>
      <c r="BA54" s="125">
        <v>109.42388758379708</v>
      </c>
      <c r="BB54" s="315">
        <v>3.7852503732735103</v>
      </c>
      <c r="BC54" s="333">
        <v>11314</v>
      </c>
      <c r="BD54" s="333">
        <v>342.03407722317604</v>
      </c>
      <c r="BE54" s="333">
        <v>822.89147216595916</v>
      </c>
      <c r="BF54" s="333">
        <v>28.465907407963599</v>
      </c>
    </row>
    <row r="55" spans="1:58" s="10" customFormat="1" ht="14.5" x14ac:dyDescent="0.35">
      <c r="A55" s="33"/>
      <c r="B55" s="33"/>
      <c r="E55" s="39"/>
      <c r="F55" s="39"/>
      <c r="G55" s="39"/>
      <c r="H55" s="16"/>
      <c r="I55" s="39"/>
      <c r="J55" s="198"/>
      <c r="K55" s="39"/>
      <c r="L55" s="39"/>
      <c r="M55" s="39"/>
      <c r="N55" s="16"/>
      <c r="O55" s="39"/>
      <c r="P55" s="198"/>
      <c r="Q55" s="39"/>
      <c r="R55" s="39"/>
      <c r="S55" s="39"/>
      <c r="T55" s="16"/>
      <c r="U55" s="39"/>
      <c r="V55" s="202"/>
      <c r="W55" s="39"/>
      <c r="X55" s="39"/>
      <c r="Y55" s="39"/>
      <c r="AA55" s="39"/>
      <c r="AB55" s="7"/>
      <c r="AC55" s="39"/>
      <c r="AD55" s="39"/>
      <c r="AE55" s="185"/>
      <c r="AF55" s="39"/>
      <c r="AG55" s="7"/>
      <c r="AH55" s="39"/>
      <c r="AI55" s="39"/>
      <c r="AJ55" s="185"/>
      <c r="AK55" s="39"/>
      <c r="AL55" s="7"/>
      <c r="AM55" s="39"/>
      <c r="AN55" s="39"/>
      <c r="AO55" s="185"/>
      <c r="AP55" s="39"/>
      <c r="AQ55" s="7"/>
      <c r="AR55" s="39"/>
      <c r="AS55" s="39"/>
      <c r="AT55" s="39"/>
      <c r="AV55" s="39"/>
      <c r="AW55" s="7"/>
      <c r="BC55" s="63"/>
      <c r="BD55" s="63"/>
      <c r="BE55" s="63"/>
      <c r="BF55" s="63"/>
    </row>
    <row r="56" spans="1:58" s="135" customFormat="1" ht="14.5" x14ac:dyDescent="0.35">
      <c r="A56" s="303" t="s">
        <v>341</v>
      </c>
      <c r="B56" s="303"/>
      <c r="C56" s="303">
        <v>18139116</v>
      </c>
      <c r="D56" s="303">
        <v>131463.93559999997</v>
      </c>
      <c r="E56" s="302">
        <v>1421</v>
      </c>
      <c r="F56" s="302">
        <v>2255</v>
      </c>
      <c r="G56" s="302">
        <v>1086798.031</v>
      </c>
      <c r="H56" s="302">
        <v>1086.7980309999998</v>
      </c>
      <c r="I56" s="302">
        <v>6431.6707474579998</v>
      </c>
      <c r="J56" s="305">
        <v>4.8923461161450286</v>
      </c>
      <c r="K56" s="303">
        <f>SUM(K2:K54)</f>
        <v>44</v>
      </c>
      <c r="L56" s="303">
        <f>SUM(L2:L54)</f>
        <v>71</v>
      </c>
      <c r="M56" s="303">
        <f>SUM(M2:M54)</f>
        <v>31613</v>
      </c>
      <c r="N56" s="303">
        <f>SUM(N2:N54)</f>
        <v>31.613000000000003</v>
      </c>
      <c r="O56" s="303">
        <f>SUM(O2:O54)</f>
        <v>77.700818000000012</v>
      </c>
      <c r="P56" s="305">
        <v>5.9104284110599863E-2</v>
      </c>
      <c r="Q56" s="303">
        <f>SUM(Q2:Q54)</f>
        <v>38</v>
      </c>
      <c r="R56" s="303">
        <f>SUM(R2:R54)</f>
        <v>94</v>
      </c>
      <c r="S56" s="303">
        <f>SUM(S2:S54)</f>
        <v>146010</v>
      </c>
      <c r="T56" s="303">
        <f>SUM(T2:T54)</f>
        <v>146.01</v>
      </c>
      <c r="U56" s="303">
        <f>SUM(U2:U54)</f>
        <v>507.20988700000004</v>
      </c>
      <c r="V56" s="305">
        <v>0.38581675246910846</v>
      </c>
      <c r="W56" s="303">
        <f>SUM(W2:W54)</f>
        <v>277</v>
      </c>
      <c r="X56" s="303">
        <f>SUM(X2:X54)</f>
        <v>339</v>
      </c>
      <c r="Y56" s="303">
        <f>SUM(Y2:Y54)</f>
        <v>194903.37656351941</v>
      </c>
      <c r="Z56" s="303">
        <f>SUM(Z2:Z54)</f>
        <v>194.90337656351937</v>
      </c>
      <c r="AA56" s="303">
        <f>SUM(AA2:AA54)</f>
        <v>432.18619046340007</v>
      </c>
      <c r="AB56" s="305">
        <v>0.32541752717625172</v>
      </c>
      <c r="AC56" s="303">
        <v>695</v>
      </c>
      <c r="AD56" s="303">
        <v>431745.85</v>
      </c>
      <c r="AE56" s="303">
        <v>431.74585000000002</v>
      </c>
      <c r="AF56" s="303">
        <v>442.26487059331316</v>
      </c>
      <c r="AG56" s="305">
        <v>0.33641535876346707</v>
      </c>
      <c r="AH56" s="303">
        <v>440785</v>
      </c>
      <c r="AI56" s="303">
        <v>7118643.4761550007</v>
      </c>
      <c r="AJ56" s="303">
        <v>7118.6434761550026</v>
      </c>
      <c r="AK56" s="303">
        <v>7292.0815238446958</v>
      </c>
      <c r="AL56" s="305">
        <v>5.5468303839860837</v>
      </c>
      <c r="AM56" s="303">
        <v>441480</v>
      </c>
      <c r="AN56" s="303">
        <v>7550389.3261550013</v>
      </c>
      <c r="AO56" s="303">
        <v>7550.3893261550011</v>
      </c>
      <c r="AP56" s="303">
        <v>7734.3463944380101</v>
      </c>
      <c r="AQ56" s="305">
        <v>5.8832457427495513</v>
      </c>
      <c r="AR56" s="303">
        <v>476</v>
      </c>
      <c r="AS56" s="303">
        <v>651</v>
      </c>
      <c r="AT56" s="303">
        <v>229060.63</v>
      </c>
      <c r="AU56" s="303">
        <v>229.06063</v>
      </c>
      <c r="AV56" s="303">
        <v>641.18362626945327</v>
      </c>
      <c r="AW56" s="305">
        <v>0.48772587199911388</v>
      </c>
      <c r="AX56" s="331">
        <v>3770</v>
      </c>
      <c r="AY56" s="331">
        <v>6786957.7999999989</v>
      </c>
      <c r="AZ56" s="19">
        <v>6786.9577999999983</v>
      </c>
      <c r="BA56" s="331">
        <v>13860.08838305113</v>
      </c>
      <c r="BB56" s="15">
        <v>10.542882593460966</v>
      </c>
      <c r="BC56" s="334">
        <v>447505</v>
      </c>
      <c r="BD56" s="334">
        <v>16024.540890553717</v>
      </c>
      <c r="BE56" s="334">
        <v>29680.006544574691</v>
      </c>
      <c r="BF56" s="334">
        <v>22.576538888110615</v>
      </c>
    </row>
    <row r="57" spans="1:58" s="19" customFormat="1" ht="13" x14ac:dyDescent="0.3">
      <c r="A57" s="10"/>
      <c r="B57" s="10"/>
      <c r="C57" s="10"/>
      <c r="D57" s="18"/>
      <c r="E57" s="18"/>
      <c r="F57" s="18"/>
      <c r="G57" s="40"/>
      <c r="H57" s="10"/>
      <c r="I57" s="16"/>
      <c r="J57" s="7"/>
      <c r="K57" s="10"/>
      <c r="L57" s="10"/>
      <c r="M57" s="10"/>
      <c r="N57" s="10"/>
      <c r="O57" s="10"/>
      <c r="P57" s="7"/>
      <c r="Q57" s="10"/>
      <c r="R57" s="10"/>
      <c r="S57" s="10"/>
      <c r="T57" s="10"/>
      <c r="U57" s="10"/>
      <c r="V57" s="7"/>
      <c r="W57" s="10"/>
      <c r="X57" s="10"/>
      <c r="Y57" s="10"/>
      <c r="Z57" s="10"/>
      <c r="AA57" s="10"/>
      <c r="AB57" s="7"/>
      <c r="AC57" s="10"/>
      <c r="AD57" s="10"/>
      <c r="AE57" s="10"/>
      <c r="AF57" s="10"/>
      <c r="AG57" s="7"/>
      <c r="AH57" s="10"/>
      <c r="AI57" s="10"/>
      <c r="AJ57" s="10"/>
      <c r="AK57" s="10"/>
      <c r="AL57" s="7"/>
      <c r="AM57" s="10"/>
      <c r="AN57" s="10"/>
      <c r="AO57" s="10"/>
      <c r="AP57" s="10"/>
      <c r="AQ57" s="7"/>
      <c r="AR57" s="10"/>
      <c r="AS57" s="10"/>
      <c r="AT57" s="10"/>
      <c r="AU57" s="10"/>
      <c r="AV57" s="10"/>
      <c r="AW57" s="7"/>
      <c r="AX57" s="10"/>
      <c r="AY57" s="10"/>
      <c r="AZ57" s="10"/>
      <c r="BA57" s="10"/>
      <c r="BB57" s="7"/>
      <c r="BC57" s="63"/>
      <c r="BD57" s="63"/>
      <c r="BE57" s="63"/>
      <c r="BF57" s="63"/>
    </row>
    <row r="58" spans="1:58" s="10" customFormat="1" ht="13" x14ac:dyDescent="0.3">
      <c r="D58" s="18"/>
      <c r="E58" s="18"/>
      <c r="F58" s="18"/>
      <c r="G58" s="40"/>
      <c r="I58" s="16"/>
      <c r="J58" s="7"/>
      <c r="P58" s="7"/>
      <c r="V58" s="7"/>
      <c r="AB58" s="7"/>
      <c r="AG58" s="7"/>
      <c r="AL58" s="7"/>
      <c r="AQ58" s="7"/>
      <c r="AW58" s="7"/>
      <c r="BB58" s="7"/>
      <c r="BC58" s="63"/>
      <c r="BD58" s="63"/>
      <c r="BE58" s="63"/>
      <c r="BF58" s="63"/>
    </row>
    <row r="59" spans="1:58" ht="13" x14ac:dyDescent="0.3">
      <c r="D59" s="18"/>
      <c r="E59" s="18"/>
      <c r="F59" s="18"/>
      <c r="G59" s="40"/>
      <c r="I59" s="16"/>
    </row>
    <row r="60" spans="1:58" ht="13" x14ac:dyDescent="0.3">
      <c r="D60" s="18"/>
      <c r="E60" s="18"/>
      <c r="F60" s="18"/>
      <c r="G60" s="159"/>
      <c r="I60" s="16"/>
    </row>
    <row r="61" spans="1:58" ht="13" x14ac:dyDescent="0.3">
      <c r="D61" s="18"/>
      <c r="E61" s="18"/>
      <c r="F61" s="18"/>
      <c r="G61" s="40"/>
      <c r="I61" s="16"/>
    </row>
    <row r="62" spans="1:58" ht="13" x14ac:dyDescent="0.3">
      <c r="D62" s="18"/>
      <c r="E62" s="18"/>
      <c r="F62" s="18"/>
      <c r="G62" s="40"/>
      <c r="I62" s="16"/>
    </row>
    <row r="63" spans="1:58" x14ac:dyDescent="0.25">
      <c r="G63" s="40"/>
    </row>
    <row r="64" spans="1:58" x14ac:dyDescent="0.25">
      <c r="G64" s="40"/>
    </row>
    <row r="65" spans="7:58" x14ac:dyDescent="0.25">
      <c r="G65" s="40"/>
    </row>
    <row r="66" spans="7:58" x14ac:dyDescent="0.25">
      <c r="G66" s="40"/>
      <c r="H66" s="248"/>
      <c r="I66" s="248"/>
      <c r="J66" s="199"/>
      <c r="K66" s="248"/>
      <c r="L66" s="248"/>
      <c r="M66" s="248"/>
      <c r="N66" s="248"/>
      <c r="O66" s="248"/>
      <c r="P66" s="199"/>
      <c r="Q66" s="248"/>
      <c r="R66" s="248"/>
      <c r="S66" s="248"/>
      <c r="T66" s="248"/>
      <c r="U66" s="248"/>
      <c r="V66" s="199"/>
      <c r="W66" s="248"/>
      <c r="X66" s="248"/>
      <c r="Y66" s="248"/>
      <c r="Z66" s="248"/>
      <c r="AA66" s="248"/>
      <c r="AB66" s="199"/>
      <c r="AC66" s="248"/>
      <c r="AD66" s="248"/>
      <c r="AE66" s="248"/>
      <c r="AF66" s="248"/>
      <c r="AG66" s="199"/>
      <c r="AH66" s="248"/>
      <c r="AI66" s="248"/>
      <c r="AJ66" s="248"/>
      <c r="AK66" s="248"/>
      <c r="AL66" s="199"/>
      <c r="AM66" s="248"/>
      <c r="AN66" s="248"/>
      <c r="AO66" s="248"/>
      <c r="AP66" s="248"/>
      <c r="AQ66" s="199"/>
      <c r="AR66" s="248"/>
      <c r="AS66" s="248"/>
      <c r="AT66" s="248"/>
      <c r="AU66" s="248"/>
      <c r="AV66" s="248"/>
      <c r="AW66" s="199"/>
      <c r="AX66" s="248"/>
      <c r="AY66" s="248"/>
      <c r="AZ66" s="248"/>
      <c r="BA66" s="248"/>
      <c r="BB66" s="199"/>
      <c r="BC66" s="335"/>
      <c r="BD66" s="335"/>
      <c r="BE66" s="335"/>
      <c r="BF66" s="335"/>
    </row>
    <row r="67" spans="7:58" x14ac:dyDescent="0.25">
      <c r="G67" s="40"/>
      <c r="H67" s="248"/>
      <c r="I67" s="248"/>
      <c r="J67" s="199"/>
      <c r="K67" s="248"/>
      <c r="L67" s="248"/>
      <c r="M67" s="248"/>
      <c r="N67" s="248"/>
      <c r="O67" s="248"/>
      <c r="P67" s="199"/>
      <c r="Q67" s="248"/>
      <c r="R67" s="248"/>
      <c r="S67" s="248"/>
      <c r="T67" s="248"/>
      <c r="U67" s="248"/>
      <c r="V67" s="199"/>
      <c r="W67" s="248"/>
      <c r="X67" s="248"/>
      <c r="Y67" s="248"/>
      <c r="Z67" s="248"/>
      <c r="AA67" s="248"/>
      <c r="AB67" s="199"/>
      <c r="AC67" s="248"/>
      <c r="AD67" s="248"/>
      <c r="AE67" s="248"/>
      <c r="AF67" s="248"/>
      <c r="AG67" s="199"/>
      <c r="AH67" s="248"/>
      <c r="AI67" s="248"/>
      <c r="AJ67" s="248"/>
      <c r="AK67" s="248"/>
      <c r="AL67" s="199"/>
      <c r="AM67" s="248"/>
      <c r="AN67" s="248"/>
      <c r="AO67" s="248"/>
      <c r="AP67" s="248"/>
      <c r="AQ67" s="199"/>
      <c r="AR67" s="248"/>
      <c r="AS67" s="248"/>
      <c r="AT67" s="248"/>
      <c r="AU67" s="248"/>
      <c r="AV67" s="248"/>
      <c r="AW67" s="199"/>
      <c r="AX67" s="248"/>
      <c r="AY67" s="248"/>
      <c r="AZ67" s="248"/>
      <c r="BA67" s="248"/>
      <c r="BB67" s="199"/>
      <c r="BC67" s="335"/>
      <c r="BD67" s="335"/>
      <c r="BE67" s="335"/>
      <c r="BF67" s="335"/>
    </row>
    <row r="68" spans="7:58" x14ac:dyDescent="0.25">
      <c r="G68" s="159"/>
      <c r="H68" s="248"/>
      <c r="I68" s="248"/>
      <c r="J68" s="199"/>
      <c r="K68" s="248"/>
      <c r="L68" s="248"/>
      <c r="M68" s="248"/>
      <c r="N68" s="248"/>
      <c r="O68" s="248"/>
      <c r="P68" s="199"/>
      <c r="Q68" s="248"/>
      <c r="R68" s="248"/>
      <c r="S68" s="248"/>
      <c r="T68" s="248"/>
      <c r="U68" s="248"/>
      <c r="V68" s="199"/>
      <c r="W68" s="248"/>
      <c r="X68" s="248"/>
      <c r="Y68" s="248"/>
      <c r="Z68" s="248"/>
      <c r="AA68" s="248"/>
      <c r="AB68" s="199"/>
      <c r="AC68" s="248"/>
      <c r="AD68" s="248"/>
      <c r="AE68" s="248"/>
      <c r="AF68" s="248"/>
      <c r="AG68" s="199"/>
      <c r="AH68" s="248"/>
      <c r="AI68" s="248"/>
      <c r="AJ68" s="248"/>
      <c r="AK68" s="248"/>
      <c r="AL68" s="199"/>
      <c r="AM68" s="248"/>
      <c r="AN68" s="248"/>
      <c r="AO68" s="248"/>
      <c r="AP68" s="248"/>
      <c r="AQ68" s="199"/>
      <c r="AR68" s="248"/>
      <c r="AS68" s="248"/>
      <c r="AT68" s="248"/>
      <c r="AU68" s="248"/>
      <c r="AV68" s="248"/>
      <c r="AW68" s="199"/>
      <c r="AX68" s="248"/>
      <c r="AY68" s="248"/>
      <c r="AZ68" s="248"/>
      <c r="BA68" s="248"/>
      <c r="BB68" s="199"/>
      <c r="BC68" s="335"/>
      <c r="BD68" s="335"/>
      <c r="BE68" s="335"/>
      <c r="BF68" s="335"/>
    </row>
    <row r="69" spans="7:58" x14ac:dyDescent="0.25">
      <c r="G69" s="40"/>
      <c r="H69" s="248"/>
      <c r="I69" s="248"/>
      <c r="J69" s="199"/>
      <c r="K69" s="248"/>
      <c r="L69" s="248"/>
      <c r="M69" s="248"/>
      <c r="N69" s="248"/>
      <c r="O69" s="248"/>
      <c r="P69" s="199"/>
      <c r="Q69" s="248"/>
      <c r="R69" s="248"/>
      <c r="S69" s="248"/>
      <c r="T69" s="248"/>
      <c r="U69" s="248"/>
      <c r="V69" s="199"/>
      <c r="W69" s="248"/>
      <c r="X69" s="248"/>
      <c r="Y69" s="248"/>
      <c r="Z69" s="248"/>
      <c r="AA69" s="248"/>
      <c r="AB69" s="199"/>
      <c r="AC69" s="248"/>
      <c r="AD69" s="248"/>
      <c r="AE69" s="248"/>
      <c r="AF69" s="248"/>
      <c r="AG69" s="199"/>
      <c r="AH69" s="248"/>
      <c r="AI69" s="248"/>
      <c r="AJ69" s="248"/>
      <c r="AK69" s="248"/>
      <c r="AL69" s="199"/>
      <c r="AM69" s="248"/>
      <c r="AN69" s="248"/>
      <c r="AO69" s="248"/>
      <c r="AP69" s="248"/>
      <c r="AQ69" s="199"/>
      <c r="AR69" s="248"/>
      <c r="AS69" s="248"/>
      <c r="AT69" s="248"/>
      <c r="AU69" s="248"/>
      <c r="AV69" s="248"/>
      <c r="AW69" s="199"/>
      <c r="AX69" s="248"/>
      <c r="AY69" s="248"/>
      <c r="AZ69" s="248"/>
      <c r="BA69" s="248"/>
      <c r="BB69" s="199"/>
      <c r="BC69" s="335"/>
      <c r="BD69" s="335"/>
      <c r="BE69" s="335"/>
      <c r="BF69" s="335"/>
    </row>
    <row r="70" spans="7:58" x14ac:dyDescent="0.25">
      <c r="G70" s="40"/>
      <c r="H70" s="248"/>
      <c r="I70" s="248"/>
      <c r="J70" s="199"/>
      <c r="K70" s="248"/>
      <c r="L70" s="248"/>
      <c r="M70" s="248"/>
      <c r="N70" s="248"/>
      <c r="O70" s="248"/>
      <c r="P70" s="199"/>
      <c r="Q70" s="248"/>
      <c r="R70" s="248"/>
      <c r="S70" s="248"/>
      <c r="T70" s="248"/>
      <c r="U70" s="248"/>
      <c r="V70" s="199"/>
      <c r="W70" s="248"/>
      <c r="X70" s="248"/>
      <c r="Y70" s="248"/>
      <c r="Z70" s="248"/>
      <c r="AA70" s="248"/>
      <c r="AB70" s="199"/>
      <c r="AC70" s="248"/>
      <c r="AD70" s="248"/>
      <c r="AE70" s="248"/>
      <c r="AF70" s="248"/>
      <c r="AG70" s="199"/>
      <c r="AH70" s="248"/>
      <c r="AI70" s="248"/>
      <c r="AJ70" s="248"/>
      <c r="AK70" s="248"/>
      <c r="AL70" s="199"/>
      <c r="AM70" s="248"/>
      <c r="AN70" s="248"/>
      <c r="AO70" s="248"/>
      <c r="AP70" s="248"/>
      <c r="AQ70" s="199"/>
      <c r="AR70" s="248"/>
      <c r="AS70" s="248"/>
      <c r="AT70" s="248"/>
      <c r="AU70" s="248"/>
      <c r="AV70" s="248"/>
      <c r="AW70" s="199"/>
      <c r="AX70" s="248"/>
      <c r="AY70" s="248"/>
      <c r="AZ70" s="248"/>
      <c r="BA70" s="248"/>
      <c r="BB70" s="199"/>
      <c r="BC70" s="335"/>
      <c r="BD70" s="335"/>
      <c r="BE70" s="335"/>
      <c r="BF70" s="335"/>
    </row>
    <row r="71" spans="7:58" x14ac:dyDescent="0.25">
      <c r="G71" s="159"/>
      <c r="H71" s="248"/>
      <c r="I71" s="248"/>
      <c r="J71" s="199"/>
      <c r="K71" s="248"/>
      <c r="L71" s="248"/>
      <c r="M71" s="248"/>
      <c r="N71" s="248"/>
      <c r="O71" s="248"/>
      <c r="P71" s="199"/>
      <c r="Q71" s="248"/>
      <c r="R71" s="248"/>
      <c r="S71" s="248"/>
      <c r="T71" s="248"/>
      <c r="U71" s="248"/>
      <c r="V71" s="199"/>
      <c r="W71" s="248"/>
      <c r="X71" s="248"/>
      <c r="Y71" s="248"/>
      <c r="Z71" s="248"/>
      <c r="AA71" s="248"/>
      <c r="AB71" s="199"/>
      <c r="AC71" s="248"/>
      <c r="AD71" s="248"/>
      <c r="AE71" s="248"/>
      <c r="AF71" s="248"/>
      <c r="AG71" s="199"/>
      <c r="AH71" s="248"/>
      <c r="AI71" s="248"/>
      <c r="AJ71" s="248"/>
      <c r="AK71" s="248"/>
      <c r="AL71" s="199"/>
      <c r="AM71" s="248"/>
      <c r="AN71" s="248"/>
      <c r="AO71" s="248"/>
      <c r="AP71" s="248"/>
      <c r="AQ71" s="199"/>
      <c r="AR71" s="248"/>
      <c r="AS71" s="248"/>
      <c r="AT71" s="248"/>
      <c r="AU71" s="248"/>
      <c r="AV71" s="248"/>
      <c r="AW71" s="199"/>
      <c r="AX71" s="248"/>
      <c r="AY71" s="248"/>
      <c r="AZ71" s="248"/>
      <c r="BA71" s="248"/>
      <c r="BB71" s="199"/>
      <c r="BC71" s="335"/>
      <c r="BD71" s="335"/>
      <c r="BE71" s="335"/>
      <c r="BF71" s="335"/>
    </row>
    <row r="72" spans="7:58" x14ac:dyDescent="0.25">
      <c r="G72" s="40"/>
      <c r="H72" s="248"/>
      <c r="I72" s="248"/>
      <c r="J72" s="199"/>
      <c r="K72" s="248"/>
      <c r="L72" s="248"/>
      <c r="M72" s="248"/>
      <c r="N72" s="248"/>
      <c r="O72" s="248"/>
      <c r="P72" s="199"/>
      <c r="Q72" s="248"/>
      <c r="R72" s="248"/>
      <c r="S72" s="248"/>
      <c r="T72" s="248"/>
      <c r="U72" s="248"/>
      <c r="V72" s="199"/>
      <c r="W72" s="248"/>
      <c r="X72" s="248"/>
      <c r="Y72" s="248"/>
      <c r="Z72" s="248"/>
      <c r="AA72" s="248"/>
      <c r="AB72" s="199"/>
      <c r="AC72" s="248"/>
      <c r="AD72" s="248"/>
      <c r="AE72" s="248"/>
      <c r="AF72" s="248"/>
      <c r="AG72" s="199"/>
      <c r="AH72" s="248"/>
      <c r="AI72" s="248"/>
      <c r="AJ72" s="248"/>
      <c r="AK72" s="248"/>
      <c r="AL72" s="199"/>
      <c r="AM72" s="248"/>
      <c r="AN72" s="248"/>
      <c r="AO72" s="248"/>
      <c r="AP72" s="248"/>
      <c r="AQ72" s="199"/>
      <c r="AR72" s="248"/>
      <c r="AS72" s="248"/>
      <c r="AT72" s="248"/>
      <c r="AU72" s="248"/>
      <c r="AV72" s="248"/>
      <c r="AW72" s="199"/>
      <c r="AX72" s="248"/>
      <c r="AY72" s="248"/>
      <c r="AZ72" s="248"/>
      <c r="BA72" s="248"/>
      <c r="BB72" s="199"/>
      <c r="BC72" s="335"/>
      <c r="BD72" s="335"/>
      <c r="BE72" s="335"/>
      <c r="BF72" s="335"/>
    </row>
    <row r="73" spans="7:58" x14ac:dyDescent="0.25">
      <c r="G73" s="159"/>
      <c r="H73" s="248"/>
      <c r="I73" s="248"/>
      <c r="J73" s="199"/>
      <c r="K73" s="248"/>
      <c r="L73" s="248"/>
      <c r="M73" s="248"/>
      <c r="N73" s="248"/>
      <c r="O73" s="248"/>
      <c r="P73" s="199"/>
      <c r="Q73" s="248"/>
      <c r="R73" s="248"/>
      <c r="S73" s="248"/>
      <c r="T73" s="248"/>
      <c r="U73" s="248"/>
      <c r="V73" s="199"/>
      <c r="W73" s="248"/>
      <c r="X73" s="248"/>
      <c r="Y73" s="248"/>
      <c r="Z73" s="248"/>
      <c r="AA73" s="248"/>
      <c r="AB73" s="199"/>
      <c r="AC73" s="248"/>
      <c r="AD73" s="248"/>
      <c r="AE73" s="248"/>
      <c r="AF73" s="248"/>
      <c r="AG73" s="199"/>
      <c r="AH73" s="248"/>
      <c r="AI73" s="248"/>
      <c r="AJ73" s="248"/>
      <c r="AK73" s="248"/>
      <c r="AL73" s="199"/>
      <c r="AM73" s="248"/>
      <c r="AN73" s="248"/>
      <c r="AO73" s="248"/>
      <c r="AP73" s="248"/>
      <c r="AQ73" s="199"/>
      <c r="AR73" s="248"/>
      <c r="AS73" s="248"/>
      <c r="AT73" s="248"/>
      <c r="AU73" s="248"/>
      <c r="AV73" s="248"/>
      <c r="AW73" s="199"/>
      <c r="AX73" s="248"/>
      <c r="AY73" s="248"/>
      <c r="AZ73" s="248"/>
      <c r="BA73" s="248"/>
      <c r="BB73" s="199"/>
      <c r="BC73" s="335"/>
      <c r="BD73" s="335"/>
      <c r="BE73" s="335"/>
      <c r="BF73" s="335"/>
    </row>
    <row r="74" spans="7:58" x14ac:dyDescent="0.25">
      <c r="G74" s="40"/>
      <c r="H74" s="248"/>
      <c r="I74" s="248"/>
      <c r="J74" s="199"/>
      <c r="K74" s="248"/>
      <c r="L74" s="248"/>
      <c r="M74" s="248"/>
      <c r="N74" s="248"/>
      <c r="O74" s="248"/>
      <c r="P74" s="199"/>
      <c r="Q74" s="248"/>
      <c r="R74" s="248"/>
      <c r="S74" s="248"/>
      <c r="T74" s="248"/>
      <c r="U74" s="248"/>
      <c r="V74" s="199"/>
      <c r="W74" s="248"/>
      <c r="X74" s="248"/>
      <c r="Y74" s="248"/>
      <c r="Z74" s="248"/>
      <c r="AA74" s="248"/>
      <c r="AB74" s="199"/>
      <c r="AC74" s="248"/>
      <c r="AD74" s="248"/>
      <c r="AE74" s="248"/>
      <c r="AF74" s="248"/>
      <c r="AG74" s="199"/>
      <c r="AH74" s="248"/>
      <c r="AI74" s="248"/>
      <c r="AJ74" s="248"/>
      <c r="AK74" s="248"/>
      <c r="AL74" s="199"/>
      <c r="AM74" s="248"/>
      <c r="AN74" s="248"/>
      <c r="AO74" s="248"/>
      <c r="AP74" s="248"/>
      <c r="AQ74" s="199"/>
      <c r="AR74" s="248"/>
      <c r="AS74" s="248"/>
      <c r="AT74" s="248"/>
      <c r="AU74" s="248"/>
      <c r="AV74" s="248"/>
      <c r="AW74" s="199"/>
      <c r="AX74" s="248"/>
      <c r="AY74" s="248"/>
      <c r="AZ74" s="248"/>
      <c r="BA74" s="248"/>
      <c r="BB74" s="199"/>
      <c r="BC74" s="335"/>
      <c r="BD74" s="335"/>
      <c r="BE74" s="335"/>
      <c r="BF74" s="335"/>
    </row>
    <row r="75" spans="7:58" x14ac:dyDescent="0.25">
      <c r="G75" s="159"/>
      <c r="H75" s="248"/>
      <c r="I75" s="248"/>
      <c r="J75" s="199"/>
      <c r="K75" s="248"/>
      <c r="L75" s="248"/>
      <c r="M75" s="248"/>
      <c r="N75" s="248"/>
      <c r="O75" s="248"/>
      <c r="P75" s="199"/>
      <c r="Q75" s="248"/>
      <c r="R75" s="248"/>
      <c r="S75" s="248"/>
      <c r="T75" s="248"/>
      <c r="U75" s="248"/>
      <c r="V75" s="199"/>
      <c r="W75" s="248"/>
      <c r="X75" s="248"/>
      <c r="Y75" s="248"/>
      <c r="Z75" s="248"/>
      <c r="AA75" s="248"/>
      <c r="AB75" s="199"/>
      <c r="AC75" s="248"/>
      <c r="AD75" s="248"/>
      <c r="AE75" s="248"/>
      <c r="AF75" s="248"/>
      <c r="AG75" s="199"/>
      <c r="AH75" s="248"/>
      <c r="AI75" s="248"/>
      <c r="AJ75" s="248"/>
      <c r="AK75" s="248"/>
      <c r="AL75" s="199"/>
      <c r="AM75" s="248"/>
      <c r="AN75" s="248"/>
      <c r="AO75" s="248"/>
      <c r="AP75" s="248"/>
      <c r="AQ75" s="199"/>
      <c r="AR75" s="248"/>
      <c r="AS75" s="248"/>
      <c r="AT75" s="248"/>
      <c r="AU75" s="248"/>
      <c r="AV75" s="248"/>
      <c r="AW75" s="199"/>
      <c r="AX75" s="248"/>
      <c r="AY75" s="248"/>
      <c r="AZ75" s="248"/>
      <c r="BA75" s="248"/>
      <c r="BB75" s="199"/>
      <c r="BC75" s="335"/>
      <c r="BD75" s="335"/>
      <c r="BE75" s="335"/>
      <c r="BF75" s="335"/>
    </row>
    <row r="76" spans="7:58" x14ac:dyDescent="0.25">
      <c r="G76" s="159"/>
      <c r="H76" s="248"/>
      <c r="I76" s="248"/>
      <c r="J76" s="199"/>
      <c r="K76" s="248"/>
      <c r="L76" s="248"/>
      <c r="M76" s="248"/>
      <c r="N76" s="248"/>
      <c r="O76" s="248"/>
      <c r="P76" s="199"/>
      <c r="Q76" s="248"/>
      <c r="R76" s="248"/>
      <c r="S76" s="248"/>
      <c r="T76" s="248"/>
      <c r="U76" s="248"/>
      <c r="V76" s="199"/>
      <c r="W76" s="248"/>
      <c r="X76" s="248"/>
      <c r="Y76" s="248"/>
      <c r="Z76" s="248"/>
      <c r="AA76" s="248"/>
      <c r="AB76" s="199"/>
      <c r="AC76" s="248"/>
      <c r="AD76" s="248"/>
      <c r="AE76" s="248"/>
      <c r="AF76" s="248"/>
      <c r="AG76" s="199"/>
      <c r="AH76" s="248"/>
      <c r="AI76" s="248"/>
      <c r="AJ76" s="248"/>
      <c r="AK76" s="248"/>
      <c r="AL76" s="199"/>
      <c r="AM76" s="248"/>
      <c r="AN76" s="248"/>
      <c r="AO76" s="248"/>
      <c r="AP76" s="248"/>
      <c r="AQ76" s="199"/>
      <c r="AR76" s="248"/>
      <c r="AS76" s="248"/>
      <c r="AT76" s="248"/>
      <c r="AU76" s="248"/>
      <c r="AV76" s="248"/>
      <c r="AW76" s="199"/>
      <c r="AX76" s="248"/>
      <c r="AY76" s="248"/>
      <c r="AZ76" s="248"/>
      <c r="BA76" s="248"/>
      <c r="BB76" s="199"/>
      <c r="BC76" s="335"/>
      <c r="BD76" s="335"/>
      <c r="BE76" s="335"/>
      <c r="BF76" s="335"/>
    </row>
    <row r="77" spans="7:58" x14ac:dyDescent="0.25">
      <c r="G77" s="40"/>
      <c r="H77" s="248"/>
      <c r="I77" s="248"/>
      <c r="J77" s="199"/>
      <c r="K77" s="248"/>
      <c r="L77" s="248"/>
      <c r="M77" s="248"/>
      <c r="N77" s="248"/>
      <c r="O77" s="248"/>
      <c r="P77" s="199"/>
      <c r="Q77" s="248"/>
      <c r="R77" s="248"/>
      <c r="S77" s="248"/>
      <c r="T77" s="248"/>
      <c r="U77" s="248"/>
      <c r="V77" s="199"/>
      <c r="W77" s="248"/>
      <c r="X77" s="248"/>
      <c r="Y77" s="248"/>
      <c r="Z77" s="248"/>
      <c r="AA77" s="248"/>
      <c r="AB77" s="199"/>
      <c r="AC77" s="248"/>
      <c r="AD77" s="248"/>
      <c r="AE77" s="248"/>
      <c r="AF77" s="248"/>
      <c r="AG77" s="199"/>
      <c r="AH77" s="248"/>
      <c r="AI77" s="248"/>
      <c r="AJ77" s="248"/>
      <c r="AK77" s="248"/>
      <c r="AL77" s="199"/>
      <c r="AM77" s="248"/>
      <c r="AN77" s="248"/>
      <c r="AO77" s="248"/>
      <c r="AP77" s="248"/>
      <c r="AQ77" s="199"/>
      <c r="AR77" s="248"/>
      <c r="AS77" s="248"/>
      <c r="AT77" s="248"/>
      <c r="AU77" s="248"/>
      <c r="AV77" s="248"/>
      <c r="AW77" s="199"/>
      <c r="AX77" s="248"/>
      <c r="AY77" s="248"/>
      <c r="AZ77" s="248"/>
      <c r="BA77" s="248"/>
      <c r="BB77" s="199"/>
      <c r="BC77" s="335"/>
      <c r="BD77" s="335"/>
      <c r="BE77" s="335"/>
      <c r="BF77" s="335"/>
    </row>
    <row r="78" spans="7:58" x14ac:dyDescent="0.25">
      <c r="G78" s="159"/>
      <c r="H78" s="248"/>
      <c r="I78" s="248"/>
      <c r="J78" s="199"/>
      <c r="K78" s="248"/>
      <c r="L78" s="248"/>
      <c r="M78" s="248"/>
      <c r="N78" s="248"/>
      <c r="O78" s="248"/>
      <c r="P78" s="199"/>
      <c r="Q78" s="248"/>
      <c r="R78" s="248"/>
      <c r="S78" s="248"/>
      <c r="T78" s="248"/>
      <c r="U78" s="248"/>
      <c r="V78" s="199"/>
      <c r="W78" s="248"/>
      <c r="X78" s="248"/>
      <c r="Y78" s="248"/>
      <c r="Z78" s="248"/>
      <c r="AA78" s="248"/>
      <c r="AB78" s="199"/>
      <c r="AC78" s="248"/>
      <c r="AD78" s="248"/>
      <c r="AE78" s="248"/>
      <c r="AF78" s="248"/>
      <c r="AG78" s="199"/>
      <c r="AH78" s="248"/>
      <c r="AI78" s="248"/>
      <c r="AJ78" s="248"/>
      <c r="AK78" s="248"/>
      <c r="AL78" s="199"/>
      <c r="AM78" s="248"/>
      <c r="AN78" s="248"/>
      <c r="AO78" s="248"/>
      <c r="AP78" s="248"/>
      <c r="AQ78" s="199"/>
      <c r="AR78" s="248"/>
      <c r="AS78" s="248"/>
      <c r="AT78" s="248"/>
      <c r="AU78" s="248"/>
      <c r="AV78" s="248"/>
      <c r="AW78" s="199"/>
      <c r="AX78" s="248"/>
      <c r="AY78" s="248"/>
      <c r="AZ78" s="248"/>
      <c r="BA78" s="248"/>
      <c r="BB78" s="199"/>
      <c r="BC78" s="335"/>
      <c r="BD78" s="335"/>
      <c r="BE78" s="335"/>
      <c r="BF78" s="335"/>
    </row>
    <row r="79" spans="7:58" x14ac:dyDescent="0.25">
      <c r="G79" s="40"/>
      <c r="H79" s="248"/>
      <c r="I79" s="248"/>
      <c r="J79" s="199"/>
      <c r="K79" s="248"/>
      <c r="L79" s="248"/>
      <c r="M79" s="248"/>
      <c r="N79" s="248"/>
      <c r="O79" s="248"/>
      <c r="P79" s="199"/>
      <c r="Q79" s="248"/>
      <c r="R79" s="248"/>
      <c r="S79" s="248"/>
      <c r="T79" s="248"/>
      <c r="U79" s="248"/>
      <c r="V79" s="199"/>
      <c r="W79" s="248"/>
      <c r="X79" s="248"/>
      <c r="Y79" s="248"/>
      <c r="Z79" s="248"/>
      <c r="AA79" s="248"/>
      <c r="AB79" s="199"/>
      <c r="AC79" s="248"/>
      <c r="AD79" s="248"/>
      <c r="AE79" s="248"/>
      <c r="AF79" s="248"/>
      <c r="AG79" s="199"/>
      <c r="AH79" s="248"/>
      <c r="AI79" s="248"/>
      <c r="AJ79" s="248"/>
      <c r="AK79" s="248"/>
      <c r="AL79" s="199"/>
      <c r="AM79" s="248"/>
      <c r="AN79" s="248"/>
      <c r="AO79" s="248"/>
      <c r="AP79" s="248"/>
      <c r="AQ79" s="199"/>
      <c r="AR79" s="248"/>
      <c r="AS79" s="248"/>
      <c r="AT79" s="248"/>
      <c r="AU79" s="248"/>
      <c r="AV79" s="248"/>
      <c r="AW79" s="199"/>
      <c r="AX79" s="248"/>
      <c r="AY79" s="248"/>
      <c r="AZ79" s="248"/>
      <c r="BA79" s="248"/>
      <c r="BB79" s="199"/>
      <c r="BC79" s="335"/>
      <c r="BD79" s="335"/>
      <c r="BE79" s="335"/>
      <c r="BF79" s="335"/>
    </row>
    <row r="80" spans="7:58" x14ac:dyDescent="0.25">
      <c r="G80" s="40"/>
      <c r="H80" s="248"/>
      <c r="I80" s="248"/>
      <c r="J80" s="199"/>
      <c r="K80" s="248"/>
      <c r="L80" s="248"/>
      <c r="M80" s="248"/>
      <c r="N80" s="248"/>
      <c r="O80" s="248"/>
      <c r="P80" s="199"/>
      <c r="Q80" s="248"/>
      <c r="R80" s="248"/>
      <c r="S80" s="248"/>
      <c r="T80" s="248"/>
      <c r="U80" s="248"/>
      <c r="V80" s="199"/>
      <c r="W80" s="248"/>
      <c r="X80" s="248"/>
      <c r="Y80" s="248"/>
      <c r="Z80" s="248"/>
      <c r="AA80" s="248"/>
      <c r="AB80" s="199"/>
      <c r="AC80" s="248"/>
      <c r="AD80" s="248"/>
      <c r="AE80" s="248"/>
      <c r="AF80" s="248"/>
      <c r="AG80" s="199"/>
      <c r="AH80" s="248"/>
      <c r="AI80" s="248"/>
      <c r="AJ80" s="248"/>
      <c r="AK80" s="248"/>
      <c r="AL80" s="199"/>
      <c r="AM80" s="248"/>
      <c r="AN80" s="248"/>
      <c r="AO80" s="248"/>
      <c r="AP80" s="248"/>
      <c r="AQ80" s="199"/>
      <c r="AR80" s="248"/>
      <c r="AS80" s="248"/>
      <c r="AT80" s="248"/>
      <c r="AU80" s="248"/>
      <c r="AV80" s="248"/>
      <c r="AW80" s="199"/>
      <c r="AX80" s="248"/>
      <c r="AY80" s="248"/>
      <c r="AZ80" s="248"/>
      <c r="BA80" s="248"/>
      <c r="BB80" s="199"/>
      <c r="BC80" s="335"/>
      <c r="BD80" s="335"/>
      <c r="BE80" s="335"/>
      <c r="BF80" s="335"/>
    </row>
    <row r="81" spans="7:58" x14ac:dyDescent="0.25">
      <c r="G81" s="40"/>
      <c r="H81" s="248"/>
      <c r="I81" s="248"/>
      <c r="J81" s="199"/>
      <c r="K81" s="248"/>
      <c r="L81" s="248"/>
      <c r="M81" s="248"/>
      <c r="N81" s="248"/>
      <c r="O81" s="248"/>
      <c r="P81" s="199"/>
      <c r="Q81" s="248"/>
      <c r="R81" s="248"/>
      <c r="S81" s="248"/>
      <c r="T81" s="248"/>
      <c r="U81" s="248"/>
      <c r="V81" s="199"/>
      <c r="W81" s="248"/>
      <c r="X81" s="248"/>
      <c r="Y81" s="248"/>
      <c r="Z81" s="248"/>
      <c r="AA81" s="248"/>
      <c r="AB81" s="199"/>
      <c r="AC81" s="248"/>
      <c r="AD81" s="248"/>
      <c r="AE81" s="248"/>
      <c r="AF81" s="248"/>
      <c r="AG81" s="199"/>
      <c r="AH81" s="248"/>
      <c r="AI81" s="248"/>
      <c r="AJ81" s="248"/>
      <c r="AK81" s="248"/>
      <c r="AL81" s="199"/>
      <c r="AM81" s="248"/>
      <c r="AN81" s="248"/>
      <c r="AO81" s="248"/>
      <c r="AP81" s="248"/>
      <c r="AQ81" s="199"/>
      <c r="AR81" s="248"/>
      <c r="AS81" s="248"/>
      <c r="AT81" s="248"/>
      <c r="AU81" s="248"/>
      <c r="AV81" s="248"/>
      <c r="AW81" s="199"/>
      <c r="AX81" s="248"/>
      <c r="AY81" s="248"/>
      <c r="AZ81" s="248"/>
      <c r="BA81" s="248"/>
      <c r="BB81" s="199"/>
      <c r="BC81" s="335"/>
      <c r="BD81" s="335"/>
      <c r="BE81" s="335"/>
      <c r="BF81" s="335"/>
    </row>
    <row r="82" spans="7:58" x14ac:dyDescent="0.25">
      <c r="G82" s="159"/>
      <c r="H82" s="248"/>
      <c r="I82" s="248"/>
      <c r="J82" s="199"/>
      <c r="K82" s="248"/>
      <c r="L82" s="248"/>
      <c r="M82" s="248"/>
      <c r="N82" s="248"/>
      <c r="O82" s="248"/>
      <c r="P82" s="199"/>
      <c r="Q82" s="248"/>
      <c r="R82" s="248"/>
      <c r="S82" s="248"/>
      <c r="T82" s="248"/>
      <c r="U82" s="248"/>
      <c r="V82" s="199"/>
      <c r="W82" s="248"/>
      <c r="X82" s="248"/>
      <c r="Y82" s="248"/>
      <c r="Z82" s="248"/>
      <c r="AA82" s="248"/>
      <c r="AB82" s="199"/>
      <c r="AC82" s="248"/>
      <c r="AD82" s="248"/>
      <c r="AE82" s="248"/>
      <c r="AF82" s="248"/>
      <c r="AG82" s="199"/>
      <c r="AH82" s="248"/>
      <c r="AI82" s="248"/>
      <c r="AJ82" s="248"/>
      <c r="AK82" s="248"/>
      <c r="AL82" s="199"/>
      <c r="AM82" s="248"/>
      <c r="AN82" s="248"/>
      <c r="AO82" s="248"/>
      <c r="AP82" s="248"/>
      <c r="AQ82" s="199"/>
      <c r="AR82" s="248"/>
      <c r="AS82" s="248"/>
      <c r="AT82" s="248"/>
      <c r="AU82" s="248"/>
      <c r="AV82" s="248"/>
      <c r="AW82" s="199"/>
      <c r="AX82" s="248"/>
      <c r="AY82" s="248"/>
      <c r="AZ82" s="248"/>
      <c r="BA82" s="248"/>
      <c r="BB82" s="199"/>
      <c r="BC82" s="335"/>
      <c r="BD82" s="335"/>
      <c r="BE82" s="335"/>
      <c r="BF82" s="335"/>
    </row>
    <row r="83" spans="7:58" x14ac:dyDescent="0.25">
      <c r="G83" s="40"/>
      <c r="H83" s="248"/>
      <c r="I83" s="248"/>
      <c r="J83" s="199"/>
      <c r="K83" s="248"/>
      <c r="L83" s="248"/>
      <c r="M83" s="248"/>
      <c r="N83" s="248"/>
      <c r="O83" s="248"/>
      <c r="P83" s="199"/>
      <c r="Q83" s="248"/>
      <c r="R83" s="248"/>
      <c r="S83" s="248"/>
      <c r="T83" s="248"/>
      <c r="U83" s="248"/>
      <c r="V83" s="199"/>
      <c r="W83" s="248"/>
      <c r="X83" s="248"/>
      <c r="Y83" s="248"/>
      <c r="Z83" s="248"/>
      <c r="AA83" s="248"/>
      <c r="AB83" s="199"/>
      <c r="AC83" s="248"/>
      <c r="AD83" s="248"/>
      <c r="AE83" s="248"/>
      <c r="AF83" s="248"/>
      <c r="AG83" s="199"/>
      <c r="AH83" s="248"/>
      <c r="AI83" s="248"/>
      <c r="AJ83" s="248"/>
      <c r="AK83" s="248"/>
      <c r="AL83" s="199"/>
      <c r="AM83" s="248"/>
      <c r="AN83" s="248"/>
      <c r="AO83" s="248"/>
      <c r="AP83" s="248"/>
      <c r="AQ83" s="199"/>
      <c r="AR83" s="248"/>
      <c r="AS83" s="248"/>
      <c r="AT83" s="248"/>
      <c r="AU83" s="248"/>
      <c r="AV83" s="248"/>
      <c r="AW83" s="199"/>
      <c r="AX83" s="248"/>
      <c r="AY83" s="248"/>
      <c r="AZ83" s="248"/>
      <c r="BA83" s="248"/>
      <c r="BB83" s="199"/>
      <c r="BC83" s="335"/>
      <c r="BD83" s="335"/>
      <c r="BE83" s="335"/>
      <c r="BF83" s="335"/>
    </row>
    <row r="84" spans="7:58" x14ac:dyDescent="0.25">
      <c r="G84" s="159"/>
      <c r="H84" s="248"/>
      <c r="I84" s="248"/>
      <c r="J84" s="199"/>
      <c r="K84" s="248"/>
      <c r="L84" s="248"/>
      <c r="M84" s="248"/>
      <c r="N84" s="248"/>
      <c r="O84" s="248"/>
      <c r="P84" s="199"/>
      <c r="Q84" s="248"/>
      <c r="R84" s="248"/>
      <c r="S84" s="248"/>
      <c r="T84" s="248"/>
      <c r="U84" s="248"/>
      <c r="V84" s="199"/>
      <c r="W84" s="248"/>
      <c r="X84" s="248"/>
      <c r="Y84" s="248"/>
      <c r="Z84" s="248"/>
      <c r="AA84" s="248"/>
      <c r="AB84" s="199"/>
      <c r="AC84" s="248"/>
      <c r="AD84" s="248"/>
      <c r="AE84" s="248"/>
      <c r="AF84" s="248"/>
      <c r="AG84" s="199"/>
      <c r="AH84" s="248"/>
      <c r="AI84" s="248"/>
      <c r="AJ84" s="248"/>
      <c r="AK84" s="248"/>
      <c r="AL84" s="199"/>
      <c r="AM84" s="248"/>
      <c r="AN84" s="248"/>
      <c r="AO84" s="248"/>
      <c r="AP84" s="248"/>
      <c r="AQ84" s="199"/>
      <c r="AR84" s="248"/>
      <c r="AS84" s="248"/>
      <c r="AT84" s="248"/>
      <c r="AU84" s="248"/>
      <c r="AV84" s="248"/>
      <c r="AW84" s="199"/>
      <c r="AX84" s="248"/>
      <c r="AY84" s="248"/>
      <c r="AZ84" s="248"/>
      <c r="BA84" s="248"/>
      <c r="BB84" s="199"/>
      <c r="BC84" s="335"/>
      <c r="BD84" s="335"/>
      <c r="BE84" s="335"/>
      <c r="BF84" s="335"/>
    </row>
    <row r="85" spans="7:58" x14ac:dyDescent="0.25">
      <c r="G85" s="40"/>
      <c r="H85" s="248"/>
      <c r="I85" s="248"/>
      <c r="J85" s="199"/>
      <c r="K85" s="248"/>
      <c r="L85" s="248"/>
      <c r="M85" s="248"/>
      <c r="N85" s="248"/>
      <c r="O85" s="248"/>
      <c r="P85" s="199"/>
      <c r="Q85" s="248"/>
      <c r="R85" s="248"/>
      <c r="S85" s="248"/>
      <c r="T85" s="248"/>
      <c r="U85" s="248"/>
      <c r="V85" s="199"/>
      <c r="W85" s="248"/>
      <c r="X85" s="248"/>
      <c r="Y85" s="248"/>
      <c r="Z85" s="248"/>
      <c r="AA85" s="248"/>
      <c r="AB85" s="199"/>
      <c r="AC85" s="248"/>
      <c r="AD85" s="248"/>
      <c r="AE85" s="248"/>
      <c r="AF85" s="248"/>
      <c r="AG85" s="199"/>
      <c r="AH85" s="248"/>
      <c r="AI85" s="248"/>
      <c r="AJ85" s="248"/>
      <c r="AK85" s="248"/>
      <c r="AL85" s="199"/>
      <c r="AM85" s="248"/>
      <c r="AN85" s="248"/>
      <c r="AO85" s="248"/>
      <c r="AP85" s="248"/>
      <c r="AQ85" s="199"/>
      <c r="AR85" s="248"/>
      <c r="AS85" s="248"/>
      <c r="AT85" s="248"/>
      <c r="AU85" s="248"/>
      <c r="AV85" s="248"/>
      <c r="AW85" s="199"/>
      <c r="AX85" s="248"/>
      <c r="AY85" s="248"/>
      <c r="AZ85" s="248"/>
      <c r="BA85" s="248"/>
      <c r="BB85" s="199"/>
      <c r="BC85" s="335"/>
      <c r="BD85" s="335"/>
      <c r="BE85" s="335"/>
      <c r="BF85" s="335"/>
    </row>
    <row r="86" spans="7:58" x14ac:dyDescent="0.25">
      <c r="G86" s="40"/>
      <c r="H86" s="248"/>
      <c r="I86" s="248"/>
      <c r="J86" s="199"/>
      <c r="K86" s="248"/>
      <c r="L86" s="248"/>
      <c r="M86" s="248"/>
      <c r="N86" s="248"/>
      <c r="O86" s="248"/>
      <c r="P86" s="199"/>
      <c r="Q86" s="248"/>
      <c r="R86" s="248"/>
      <c r="S86" s="248"/>
      <c r="T86" s="248"/>
      <c r="U86" s="248"/>
      <c r="V86" s="199"/>
      <c r="W86" s="248"/>
      <c r="X86" s="248"/>
      <c r="Y86" s="248"/>
      <c r="Z86" s="248"/>
      <c r="AA86" s="248"/>
      <c r="AB86" s="199"/>
      <c r="AC86" s="248"/>
      <c r="AD86" s="248"/>
      <c r="AE86" s="248"/>
      <c r="AF86" s="248"/>
      <c r="AG86" s="199"/>
      <c r="AH86" s="248"/>
      <c r="AI86" s="248"/>
      <c r="AJ86" s="248"/>
      <c r="AK86" s="248"/>
      <c r="AL86" s="199"/>
      <c r="AM86" s="248"/>
      <c r="AN86" s="248"/>
      <c r="AO86" s="248"/>
      <c r="AP86" s="248"/>
      <c r="AQ86" s="199"/>
      <c r="AR86" s="248"/>
      <c r="AS86" s="248"/>
      <c r="AT86" s="248"/>
      <c r="AU86" s="248"/>
      <c r="AV86" s="248"/>
      <c r="AW86" s="199"/>
      <c r="AX86" s="248"/>
      <c r="AY86" s="248"/>
      <c r="AZ86" s="248"/>
      <c r="BA86" s="248"/>
      <c r="BB86" s="199"/>
      <c r="BC86" s="335"/>
      <c r="BD86" s="335"/>
      <c r="BE86" s="335"/>
      <c r="BF86" s="335"/>
    </row>
    <row r="87" spans="7:58" x14ac:dyDescent="0.25">
      <c r="G87" s="40"/>
      <c r="H87" s="248"/>
      <c r="I87" s="248"/>
      <c r="J87" s="199"/>
      <c r="K87" s="248"/>
      <c r="L87" s="248"/>
      <c r="M87" s="248"/>
      <c r="N87" s="248"/>
      <c r="O87" s="248"/>
      <c r="P87" s="199"/>
      <c r="Q87" s="248"/>
      <c r="R87" s="248"/>
      <c r="S87" s="248"/>
      <c r="T87" s="248"/>
      <c r="U87" s="248"/>
      <c r="V87" s="199"/>
      <c r="W87" s="248"/>
      <c r="X87" s="248"/>
      <c r="Y87" s="248"/>
      <c r="Z87" s="248"/>
      <c r="AA87" s="248"/>
      <c r="AB87" s="199"/>
      <c r="AC87" s="248"/>
      <c r="AD87" s="248"/>
      <c r="AE87" s="248"/>
      <c r="AF87" s="248"/>
      <c r="AG87" s="199"/>
      <c r="AH87" s="248"/>
      <c r="AI87" s="248"/>
      <c r="AJ87" s="248"/>
      <c r="AK87" s="248"/>
      <c r="AL87" s="199"/>
      <c r="AM87" s="248"/>
      <c r="AN87" s="248"/>
      <c r="AO87" s="248"/>
      <c r="AP87" s="248"/>
      <c r="AQ87" s="199"/>
      <c r="AR87" s="248"/>
      <c r="AS87" s="248"/>
      <c r="AT87" s="248"/>
      <c r="AU87" s="248"/>
      <c r="AV87" s="248"/>
      <c r="AW87" s="199"/>
      <c r="AX87" s="248"/>
      <c r="AY87" s="248"/>
      <c r="AZ87" s="248"/>
      <c r="BA87" s="248"/>
      <c r="BB87" s="199"/>
      <c r="BC87" s="335"/>
      <c r="BD87" s="335"/>
      <c r="BE87" s="335"/>
      <c r="BF87" s="335"/>
    </row>
    <row r="88" spans="7:58" x14ac:dyDescent="0.25">
      <c r="G88" s="159"/>
      <c r="H88" s="248"/>
      <c r="I88" s="248"/>
      <c r="J88" s="199"/>
      <c r="K88" s="248"/>
      <c r="L88" s="248"/>
      <c r="M88" s="248"/>
      <c r="N88" s="248"/>
      <c r="O88" s="248"/>
      <c r="P88" s="199"/>
      <c r="Q88" s="248"/>
      <c r="R88" s="248"/>
      <c r="S88" s="248"/>
      <c r="T88" s="248"/>
      <c r="U88" s="248"/>
      <c r="V88" s="199"/>
      <c r="W88" s="248"/>
      <c r="X88" s="248"/>
      <c r="Y88" s="248"/>
      <c r="Z88" s="248"/>
      <c r="AA88" s="248"/>
      <c r="AB88" s="199"/>
      <c r="AC88" s="248"/>
      <c r="AD88" s="248"/>
      <c r="AE88" s="248"/>
      <c r="AF88" s="248"/>
      <c r="AG88" s="199"/>
      <c r="AH88" s="248"/>
      <c r="AI88" s="248"/>
      <c r="AJ88" s="248"/>
      <c r="AK88" s="248"/>
      <c r="AL88" s="199"/>
      <c r="AM88" s="248"/>
      <c r="AN88" s="248"/>
      <c r="AO88" s="248"/>
      <c r="AP88" s="248"/>
      <c r="AQ88" s="199"/>
      <c r="AR88" s="248"/>
      <c r="AS88" s="248"/>
      <c r="AT88" s="248"/>
      <c r="AU88" s="248"/>
      <c r="AV88" s="248"/>
      <c r="AW88" s="199"/>
      <c r="AX88" s="248"/>
      <c r="AY88" s="248"/>
      <c r="AZ88" s="248"/>
      <c r="BA88" s="248"/>
      <c r="BB88" s="199"/>
      <c r="BC88" s="335"/>
      <c r="BD88" s="335"/>
      <c r="BE88" s="335"/>
      <c r="BF88" s="335"/>
    </row>
    <row r="89" spans="7:58" x14ac:dyDescent="0.25">
      <c r="G89" s="159"/>
      <c r="H89" s="248"/>
      <c r="I89" s="248"/>
      <c r="J89" s="199"/>
      <c r="K89" s="248"/>
      <c r="L89" s="248"/>
      <c r="M89" s="248"/>
      <c r="N89" s="248"/>
      <c r="O89" s="248"/>
      <c r="P89" s="199"/>
      <c r="Q89" s="248"/>
      <c r="R89" s="248"/>
      <c r="S89" s="248"/>
      <c r="T89" s="248"/>
      <c r="U89" s="248"/>
      <c r="V89" s="199"/>
      <c r="W89" s="248"/>
      <c r="X89" s="248"/>
      <c r="Y89" s="248"/>
      <c r="Z89" s="248"/>
      <c r="AA89" s="248"/>
      <c r="AB89" s="199"/>
      <c r="AC89" s="248"/>
      <c r="AD89" s="248"/>
      <c r="AE89" s="248"/>
      <c r="AF89" s="248"/>
      <c r="AG89" s="199"/>
      <c r="AH89" s="248"/>
      <c r="AI89" s="248"/>
      <c r="AJ89" s="248"/>
      <c r="AK89" s="248"/>
      <c r="AL89" s="199"/>
      <c r="AM89" s="248"/>
      <c r="AN89" s="248"/>
      <c r="AO89" s="248"/>
      <c r="AP89" s="248"/>
      <c r="AQ89" s="199"/>
      <c r="AR89" s="248"/>
      <c r="AS89" s="248"/>
      <c r="AT89" s="248"/>
      <c r="AU89" s="248"/>
      <c r="AV89" s="248"/>
      <c r="AW89" s="199"/>
      <c r="AX89" s="248"/>
      <c r="AY89" s="248"/>
      <c r="AZ89" s="248"/>
      <c r="BA89" s="248"/>
      <c r="BB89" s="199"/>
      <c r="BC89" s="335"/>
      <c r="BD89" s="335"/>
      <c r="BE89" s="335"/>
      <c r="BF89" s="335"/>
    </row>
    <row r="90" spans="7:58" x14ac:dyDescent="0.25">
      <c r="G90" s="40"/>
      <c r="H90" s="248"/>
      <c r="I90" s="248"/>
      <c r="J90" s="199"/>
      <c r="K90" s="248"/>
      <c r="L90" s="248"/>
      <c r="M90" s="248"/>
      <c r="N90" s="248"/>
      <c r="O90" s="248"/>
      <c r="P90" s="199"/>
      <c r="Q90" s="248"/>
      <c r="R90" s="248"/>
      <c r="S90" s="248"/>
      <c r="T90" s="248"/>
      <c r="U90" s="248"/>
      <c r="V90" s="199"/>
      <c r="W90" s="248"/>
      <c r="X90" s="248"/>
      <c r="Y90" s="248"/>
      <c r="Z90" s="248"/>
      <c r="AA90" s="248"/>
      <c r="AB90" s="199"/>
      <c r="AC90" s="248"/>
      <c r="AD90" s="248"/>
      <c r="AE90" s="248"/>
      <c r="AF90" s="248"/>
      <c r="AG90" s="199"/>
      <c r="AH90" s="248"/>
      <c r="AI90" s="248"/>
      <c r="AJ90" s="248"/>
      <c r="AK90" s="248"/>
      <c r="AL90" s="199"/>
      <c r="AM90" s="248"/>
      <c r="AN90" s="248"/>
      <c r="AO90" s="248"/>
      <c r="AP90" s="248"/>
      <c r="AQ90" s="199"/>
      <c r="AR90" s="248"/>
      <c r="AS90" s="248"/>
      <c r="AT90" s="248"/>
      <c r="AU90" s="248"/>
      <c r="AV90" s="248"/>
      <c r="AW90" s="199"/>
      <c r="AX90" s="248"/>
      <c r="AY90" s="248"/>
      <c r="AZ90" s="248"/>
      <c r="BA90" s="248"/>
      <c r="BB90" s="199"/>
      <c r="BC90" s="335"/>
      <c r="BD90" s="335"/>
      <c r="BE90" s="335"/>
      <c r="BF90" s="335"/>
    </row>
    <row r="91" spans="7:58" x14ac:dyDescent="0.25">
      <c r="G91" s="159"/>
      <c r="H91" s="248"/>
      <c r="I91" s="248"/>
      <c r="J91" s="199"/>
      <c r="K91" s="248"/>
      <c r="L91" s="248"/>
      <c r="M91" s="248"/>
      <c r="N91" s="248"/>
      <c r="O91" s="248"/>
      <c r="P91" s="199"/>
      <c r="Q91" s="248"/>
      <c r="R91" s="248"/>
      <c r="S91" s="248"/>
      <c r="T91" s="248"/>
      <c r="U91" s="248"/>
      <c r="V91" s="199"/>
      <c r="W91" s="248"/>
      <c r="X91" s="248"/>
      <c r="Y91" s="248"/>
      <c r="Z91" s="248"/>
      <c r="AA91" s="248"/>
      <c r="AB91" s="199"/>
      <c r="AC91" s="248"/>
      <c r="AD91" s="248"/>
      <c r="AE91" s="248"/>
      <c r="AF91" s="248"/>
      <c r="AG91" s="199"/>
      <c r="AH91" s="248"/>
      <c r="AI91" s="248"/>
      <c r="AJ91" s="248"/>
      <c r="AK91" s="248"/>
      <c r="AL91" s="199"/>
      <c r="AM91" s="248"/>
      <c r="AN91" s="248"/>
      <c r="AO91" s="248"/>
      <c r="AP91" s="248"/>
      <c r="AQ91" s="199"/>
      <c r="AR91" s="248"/>
      <c r="AS91" s="248"/>
      <c r="AT91" s="248"/>
      <c r="AU91" s="248"/>
      <c r="AV91" s="248"/>
      <c r="AW91" s="199"/>
      <c r="AX91" s="248"/>
      <c r="AY91" s="248"/>
      <c r="AZ91" s="248"/>
      <c r="BA91" s="248"/>
      <c r="BB91" s="199"/>
      <c r="BC91" s="335"/>
      <c r="BD91" s="335"/>
      <c r="BE91" s="335"/>
      <c r="BF91" s="335"/>
    </row>
    <row r="92" spans="7:58" x14ac:dyDescent="0.25">
      <c r="G92" s="159"/>
      <c r="H92" s="248"/>
      <c r="I92" s="248"/>
      <c r="J92" s="199"/>
      <c r="K92" s="248"/>
      <c r="L92" s="248"/>
      <c r="M92" s="248"/>
      <c r="N92" s="248"/>
      <c r="O92" s="248"/>
      <c r="P92" s="199"/>
      <c r="Q92" s="248"/>
      <c r="R92" s="248"/>
      <c r="S92" s="248"/>
      <c r="T92" s="248"/>
      <c r="U92" s="248"/>
      <c r="V92" s="199"/>
      <c r="W92" s="248"/>
      <c r="X92" s="248"/>
      <c r="Y92" s="248"/>
      <c r="Z92" s="248"/>
      <c r="AA92" s="248"/>
      <c r="AB92" s="199"/>
      <c r="AC92" s="248"/>
      <c r="AD92" s="248"/>
      <c r="AE92" s="248"/>
      <c r="AF92" s="248"/>
      <c r="AG92" s="199"/>
      <c r="AH92" s="248"/>
      <c r="AI92" s="248"/>
      <c r="AJ92" s="248"/>
      <c r="AK92" s="248"/>
      <c r="AL92" s="199"/>
      <c r="AM92" s="248"/>
      <c r="AN92" s="248"/>
      <c r="AO92" s="248"/>
      <c r="AP92" s="248"/>
      <c r="AQ92" s="199"/>
      <c r="AR92" s="248"/>
      <c r="AS92" s="248"/>
      <c r="AT92" s="248"/>
      <c r="AU92" s="248"/>
      <c r="AV92" s="248"/>
      <c r="AW92" s="199"/>
      <c r="AX92" s="248"/>
      <c r="AY92" s="248"/>
      <c r="AZ92" s="248"/>
      <c r="BA92" s="248"/>
      <c r="BB92" s="199"/>
      <c r="BC92" s="335"/>
      <c r="BD92" s="335"/>
      <c r="BE92" s="335"/>
      <c r="BF92" s="335"/>
    </row>
    <row r="93" spans="7:58" x14ac:dyDescent="0.25">
      <c r="G93" s="159"/>
      <c r="H93" s="248"/>
      <c r="I93" s="248"/>
      <c r="J93" s="199"/>
      <c r="K93" s="248"/>
      <c r="L93" s="248"/>
      <c r="M93" s="248"/>
      <c r="N93" s="248"/>
      <c r="O93" s="248"/>
      <c r="P93" s="199"/>
      <c r="Q93" s="248"/>
      <c r="R93" s="248"/>
      <c r="S93" s="248"/>
      <c r="T93" s="248"/>
      <c r="U93" s="248"/>
      <c r="V93" s="199"/>
      <c r="W93" s="248"/>
      <c r="X93" s="248"/>
      <c r="Y93" s="248"/>
      <c r="Z93" s="248"/>
      <c r="AA93" s="248"/>
      <c r="AB93" s="199"/>
      <c r="AC93" s="248"/>
      <c r="AD93" s="248"/>
      <c r="AE93" s="248"/>
      <c r="AF93" s="248"/>
      <c r="AG93" s="199"/>
      <c r="AH93" s="248"/>
      <c r="AI93" s="248"/>
      <c r="AJ93" s="248"/>
      <c r="AK93" s="248"/>
      <c r="AL93" s="199"/>
      <c r="AM93" s="248"/>
      <c r="AN93" s="248"/>
      <c r="AO93" s="248"/>
      <c r="AP93" s="248"/>
      <c r="AQ93" s="199"/>
      <c r="AR93" s="248"/>
      <c r="AS93" s="248"/>
      <c r="AT93" s="248"/>
      <c r="AU93" s="248"/>
      <c r="AV93" s="248"/>
      <c r="AW93" s="199"/>
      <c r="AX93" s="248"/>
      <c r="AY93" s="248"/>
      <c r="AZ93" s="248"/>
      <c r="BA93" s="248"/>
      <c r="BB93" s="199"/>
      <c r="BC93" s="335"/>
      <c r="BD93" s="335"/>
      <c r="BE93" s="335"/>
      <c r="BF93" s="335"/>
    </row>
    <row r="94" spans="7:58" x14ac:dyDescent="0.25">
      <c r="G94" s="40"/>
      <c r="H94" s="248"/>
      <c r="I94" s="248"/>
      <c r="J94" s="199"/>
      <c r="K94" s="248"/>
      <c r="L94" s="248"/>
      <c r="M94" s="248"/>
      <c r="N94" s="248"/>
      <c r="O94" s="248"/>
      <c r="P94" s="199"/>
      <c r="Q94" s="248"/>
      <c r="R94" s="248"/>
      <c r="S94" s="248"/>
      <c r="T94" s="248"/>
      <c r="U94" s="248"/>
      <c r="V94" s="199"/>
      <c r="W94" s="248"/>
      <c r="X94" s="248"/>
      <c r="Y94" s="248"/>
      <c r="Z94" s="248"/>
      <c r="AA94" s="248"/>
      <c r="AB94" s="199"/>
      <c r="AC94" s="248"/>
      <c r="AD94" s="248"/>
      <c r="AE94" s="248"/>
      <c r="AF94" s="248"/>
      <c r="AG94" s="199"/>
      <c r="AH94" s="248"/>
      <c r="AI94" s="248"/>
      <c r="AJ94" s="248"/>
      <c r="AK94" s="248"/>
      <c r="AL94" s="199"/>
      <c r="AM94" s="248"/>
      <c r="AN94" s="248"/>
      <c r="AO94" s="248"/>
      <c r="AP94" s="248"/>
      <c r="AQ94" s="199"/>
      <c r="AR94" s="248"/>
      <c r="AS94" s="248"/>
      <c r="AT94" s="248"/>
      <c r="AU94" s="248"/>
      <c r="AV94" s="248"/>
      <c r="AW94" s="199"/>
      <c r="AX94" s="248"/>
      <c r="AY94" s="248"/>
      <c r="AZ94" s="248"/>
      <c r="BA94" s="248"/>
      <c r="BB94" s="199"/>
      <c r="BC94" s="335"/>
      <c r="BD94" s="335"/>
      <c r="BE94" s="335"/>
      <c r="BF94" s="335"/>
    </row>
    <row r="95" spans="7:58" x14ac:dyDescent="0.25">
      <c r="G95" s="40"/>
      <c r="H95" s="248"/>
      <c r="I95" s="248"/>
      <c r="J95" s="199"/>
      <c r="K95" s="248"/>
      <c r="L95" s="248"/>
      <c r="M95" s="248"/>
      <c r="N95" s="248"/>
      <c r="O95" s="248"/>
      <c r="P95" s="199"/>
      <c r="Q95" s="248"/>
      <c r="R95" s="248"/>
      <c r="S95" s="248"/>
      <c r="T95" s="248"/>
      <c r="U95" s="248"/>
      <c r="V95" s="199"/>
      <c r="W95" s="248"/>
      <c r="X95" s="248"/>
      <c r="Y95" s="248"/>
      <c r="Z95" s="248"/>
      <c r="AA95" s="248"/>
      <c r="AB95" s="199"/>
      <c r="AC95" s="248"/>
      <c r="AD95" s="248"/>
      <c r="AE95" s="248"/>
      <c r="AF95" s="248"/>
      <c r="AG95" s="199"/>
      <c r="AH95" s="248"/>
      <c r="AI95" s="248"/>
      <c r="AJ95" s="248"/>
      <c r="AK95" s="248"/>
      <c r="AL95" s="199"/>
      <c r="AM95" s="248"/>
      <c r="AN95" s="248"/>
      <c r="AO95" s="248"/>
      <c r="AP95" s="248"/>
      <c r="AQ95" s="199"/>
      <c r="AR95" s="248"/>
      <c r="AS95" s="248"/>
      <c r="AT95" s="248"/>
      <c r="AU95" s="248"/>
      <c r="AV95" s="248"/>
      <c r="AW95" s="199"/>
      <c r="AX95" s="248"/>
      <c r="AY95" s="248"/>
      <c r="AZ95" s="248"/>
      <c r="BA95" s="248"/>
      <c r="BB95" s="199"/>
      <c r="BC95" s="335"/>
      <c r="BD95" s="335"/>
      <c r="BE95" s="335"/>
      <c r="BF95" s="335"/>
    </row>
    <row r="96" spans="7:58" x14ac:dyDescent="0.25">
      <c r="G96" s="40"/>
      <c r="H96" s="248"/>
      <c r="I96" s="248"/>
      <c r="J96" s="199"/>
      <c r="K96" s="248"/>
      <c r="L96" s="248"/>
      <c r="M96" s="248"/>
      <c r="N96" s="248"/>
      <c r="O96" s="248"/>
      <c r="P96" s="199"/>
      <c r="Q96" s="248"/>
      <c r="R96" s="248"/>
      <c r="S96" s="248"/>
      <c r="T96" s="248"/>
      <c r="U96" s="248"/>
      <c r="V96" s="199"/>
      <c r="W96" s="248"/>
      <c r="X96" s="248"/>
      <c r="Y96" s="248"/>
      <c r="Z96" s="248"/>
      <c r="AA96" s="248"/>
      <c r="AB96" s="199"/>
      <c r="AC96" s="248"/>
      <c r="AD96" s="248"/>
      <c r="AE96" s="248"/>
      <c r="AF96" s="248"/>
      <c r="AG96" s="199"/>
      <c r="AH96" s="248"/>
      <c r="AI96" s="248"/>
      <c r="AJ96" s="248"/>
      <c r="AK96" s="248"/>
      <c r="AL96" s="199"/>
      <c r="AM96" s="248"/>
      <c r="AN96" s="248"/>
      <c r="AO96" s="248"/>
      <c r="AP96" s="248"/>
      <c r="AQ96" s="199"/>
      <c r="AR96" s="248"/>
      <c r="AS96" s="248"/>
      <c r="AT96" s="248"/>
      <c r="AU96" s="248"/>
      <c r="AV96" s="248"/>
      <c r="AW96" s="199"/>
      <c r="AX96" s="248"/>
      <c r="AY96" s="248"/>
      <c r="AZ96" s="248"/>
      <c r="BA96" s="248"/>
      <c r="BB96" s="199"/>
      <c r="BC96" s="335"/>
      <c r="BD96" s="335"/>
      <c r="BE96" s="335"/>
      <c r="BF96" s="335"/>
    </row>
    <row r="97" spans="7:58" x14ac:dyDescent="0.25">
      <c r="G97" s="159"/>
      <c r="H97" s="248"/>
      <c r="I97" s="248"/>
      <c r="J97" s="199"/>
      <c r="K97" s="248"/>
      <c r="L97" s="248"/>
      <c r="M97" s="248"/>
      <c r="N97" s="248"/>
      <c r="O97" s="248"/>
      <c r="P97" s="199"/>
      <c r="Q97" s="248"/>
      <c r="R97" s="248"/>
      <c r="S97" s="248"/>
      <c r="T97" s="248"/>
      <c r="U97" s="248"/>
      <c r="V97" s="199"/>
      <c r="W97" s="248"/>
      <c r="X97" s="248"/>
      <c r="Y97" s="248"/>
      <c r="Z97" s="248"/>
      <c r="AA97" s="248"/>
      <c r="AB97" s="199"/>
      <c r="AC97" s="248"/>
      <c r="AD97" s="248"/>
      <c r="AE97" s="248"/>
      <c r="AF97" s="248"/>
      <c r="AG97" s="199"/>
      <c r="AH97" s="248"/>
      <c r="AI97" s="248"/>
      <c r="AJ97" s="248"/>
      <c r="AK97" s="248"/>
      <c r="AL97" s="199"/>
      <c r="AM97" s="248"/>
      <c r="AN97" s="248"/>
      <c r="AO97" s="248"/>
      <c r="AP97" s="248"/>
      <c r="AQ97" s="199"/>
      <c r="AR97" s="248"/>
      <c r="AS97" s="248"/>
      <c r="AT97" s="248"/>
      <c r="AU97" s="248"/>
      <c r="AV97" s="248"/>
      <c r="AW97" s="199"/>
      <c r="AX97" s="248"/>
      <c r="AY97" s="248"/>
      <c r="AZ97" s="248"/>
      <c r="BA97" s="248"/>
      <c r="BB97" s="199"/>
      <c r="BC97" s="335"/>
      <c r="BD97" s="335"/>
      <c r="BE97" s="335"/>
      <c r="BF97" s="335"/>
    </row>
    <row r="98" spans="7:58" x14ac:dyDescent="0.25">
      <c r="G98" s="40"/>
      <c r="H98" s="248"/>
      <c r="I98" s="248"/>
      <c r="J98" s="199"/>
      <c r="K98" s="248"/>
      <c r="L98" s="248"/>
      <c r="M98" s="248"/>
      <c r="N98" s="248"/>
      <c r="O98" s="248"/>
      <c r="P98" s="199"/>
      <c r="Q98" s="248"/>
      <c r="R98" s="248"/>
      <c r="S98" s="248"/>
      <c r="T98" s="248"/>
      <c r="U98" s="248"/>
      <c r="V98" s="199"/>
      <c r="W98" s="248"/>
      <c r="X98" s="248"/>
      <c r="Y98" s="248"/>
      <c r="Z98" s="248"/>
      <c r="AA98" s="248"/>
      <c r="AB98" s="199"/>
      <c r="AC98" s="248"/>
      <c r="AD98" s="248"/>
      <c r="AE98" s="248"/>
      <c r="AF98" s="248"/>
      <c r="AG98" s="199"/>
      <c r="AH98" s="248"/>
      <c r="AI98" s="248"/>
      <c r="AJ98" s="248"/>
      <c r="AK98" s="248"/>
      <c r="AL98" s="199"/>
      <c r="AM98" s="248"/>
      <c r="AN98" s="248"/>
      <c r="AO98" s="248"/>
      <c r="AP98" s="248"/>
      <c r="AQ98" s="199"/>
      <c r="AR98" s="248"/>
      <c r="AS98" s="248"/>
      <c r="AT98" s="248"/>
      <c r="AU98" s="248"/>
      <c r="AV98" s="248"/>
      <c r="AW98" s="199"/>
      <c r="AX98" s="248"/>
      <c r="AY98" s="248"/>
      <c r="AZ98" s="248"/>
      <c r="BA98" s="248"/>
      <c r="BB98" s="199"/>
      <c r="BC98" s="335"/>
      <c r="BD98" s="335"/>
      <c r="BE98" s="335"/>
      <c r="BF98" s="335"/>
    </row>
    <row r="99" spans="7:58" x14ac:dyDescent="0.25">
      <c r="G99" s="40"/>
      <c r="H99" s="248"/>
      <c r="I99" s="248"/>
      <c r="J99" s="199"/>
      <c r="K99" s="248"/>
      <c r="L99" s="248"/>
      <c r="M99" s="248"/>
      <c r="N99" s="248"/>
      <c r="O99" s="248"/>
      <c r="P99" s="199"/>
      <c r="Q99" s="248"/>
      <c r="R99" s="248"/>
      <c r="S99" s="248"/>
      <c r="T99" s="248"/>
      <c r="U99" s="248"/>
      <c r="V99" s="199"/>
      <c r="W99" s="248"/>
      <c r="X99" s="248"/>
      <c r="Y99" s="248"/>
      <c r="Z99" s="248"/>
      <c r="AA99" s="248"/>
      <c r="AB99" s="199"/>
      <c r="AC99" s="248"/>
      <c r="AD99" s="248"/>
      <c r="AE99" s="248"/>
      <c r="AF99" s="248"/>
      <c r="AG99" s="199"/>
      <c r="AH99" s="248"/>
      <c r="AI99" s="248"/>
      <c r="AJ99" s="248"/>
      <c r="AK99" s="248"/>
      <c r="AL99" s="199"/>
      <c r="AM99" s="248"/>
      <c r="AN99" s="248"/>
      <c r="AO99" s="248"/>
      <c r="AP99" s="248"/>
      <c r="AQ99" s="199"/>
      <c r="AR99" s="248"/>
      <c r="AS99" s="248"/>
      <c r="AT99" s="248"/>
      <c r="AU99" s="248"/>
      <c r="AV99" s="248"/>
      <c r="AW99" s="199"/>
      <c r="AX99" s="248"/>
      <c r="AY99" s="248"/>
      <c r="AZ99" s="248"/>
      <c r="BA99" s="248"/>
      <c r="BB99" s="199"/>
      <c r="BC99" s="335"/>
      <c r="BD99" s="335"/>
      <c r="BE99" s="335"/>
      <c r="BF99" s="335"/>
    </row>
    <row r="100" spans="7:58" x14ac:dyDescent="0.25">
      <c r="G100" s="40"/>
      <c r="H100" s="248"/>
      <c r="I100" s="248"/>
      <c r="J100" s="199"/>
      <c r="K100" s="248"/>
      <c r="L100" s="248"/>
      <c r="M100" s="248"/>
      <c r="N100" s="248"/>
      <c r="O100" s="248"/>
      <c r="P100" s="199"/>
      <c r="Q100" s="248"/>
      <c r="R100" s="248"/>
      <c r="S100" s="248"/>
      <c r="T100" s="248"/>
      <c r="U100" s="248"/>
      <c r="V100" s="199"/>
      <c r="W100" s="248"/>
      <c r="X100" s="248"/>
      <c r="Y100" s="248"/>
      <c r="Z100" s="248"/>
      <c r="AA100" s="248"/>
      <c r="AB100" s="199"/>
      <c r="AC100" s="248"/>
      <c r="AD100" s="248"/>
      <c r="AE100" s="248"/>
      <c r="AF100" s="248"/>
      <c r="AG100" s="199"/>
      <c r="AH100" s="248"/>
      <c r="AI100" s="248"/>
      <c r="AJ100" s="248"/>
      <c r="AK100" s="248"/>
      <c r="AL100" s="199"/>
      <c r="AM100" s="248"/>
      <c r="AN100" s="248"/>
      <c r="AO100" s="248"/>
      <c r="AP100" s="248"/>
      <c r="AQ100" s="199"/>
      <c r="AR100" s="248"/>
      <c r="AS100" s="248"/>
      <c r="AT100" s="248"/>
      <c r="AU100" s="248"/>
      <c r="AV100" s="248"/>
      <c r="AW100" s="199"/>
      <c r="AX100" s="248"/>
      <c r="AY100" s="248"/>
      <c r="AZ100" s="248"/>
      <c r="BA100" s="248"/>
      <c r="BB100" s="199"/>
      <c r="BC100" s="335"/>
      <c r="BD100" s="335"/>
      <c r="BE100" s="335"/>
      <c r="BF100" s="335"/>
    </row>
    <row r="101" spans="7:58" x14ac:dyDescent="0.25">
      <c r="G101" s="159"/>
      <c r="H101" s="248"/>
      <c r="I101" s="248"/>
      <c r="J101" s="199"/>
      <c r="K101" s="248"/>
      <c r="L101" s="248"/>
      <c r="M101" s="248"/>
      <c r="N101" s="248"/>
      <c r="O101" s="248"/>
      <c r="P101" s="199"/>
      <c r="Q101" s="248"/>
      <c r="R101" s="248"/>
      <c r="S101" s="248"/>
      <c r="T101" s="248"/>
      <c r="U101" s="248"/>
      <c r="V101" s="199"/>
      <c r="W101" s="248"/>
      <c r="X101" s="248"/>
      <c r="Y101" s="248"/>
      <c r="Z101" s="248"/>
      <c r="AA101" s="248"/>
      <c r="AB101" s="199"/>
      <c r="AC101" s="248"/>
      <c r="AD101" s="248"/>
      <c r="AE101" s="248"/>
      <c r="AF101" s="248"/>
      <c r="AG101" s="199"/>
      <c r="AH101" s="248"/>
      <c r="AI101" s="248"/>
      <c r="AJ101" s="248"/>
      <c r="AK101" s="248"/>
      <c r="AL101" s="199"/>
      <c r="AM101" s="248"/>
      <c r="AN101" s="248"/>
      <c r="AO101" s="248"/>
      <c r="AP101" s="248"/>
      <c r="AQ101" s="199"/>
      <c r="AR101" s="248"/>
      <c r="AS101" s="248"/>
      <c r="AT101" s="248"/>
      <c r="AU101" s="248"/>
      <c r="AV101" s="248"/>
      <c r="AW101" s="199"/>
      <c r="AX101" s="248"/>
      <c r="AY101" s="248"/>
      <c r="AZ101" s="248"/>
      <c r="BA101" s="248"/>
      <c r="BB101" s="199"/>
      <c r="BC101" s="335"/>
      <c r="BD101" s="335"/>
      <c r="BE101" s="335"/>
      <c r="BF101" s="335"/>
    </row>
    <row r="102" spans="7:58" x14ac:dyDescent="0.25">
      <c r="G102" s="40"/>
      <c r="H102" s="248"/>
      <c r="I102" s="248"/>
      <c r="J102" s="199"/>
      <c r="K102" s="248"/>
      <c r="L102" s="248"/>
      <c r="M102" s="248"/>
      <c r="N102" s="248"/>
      <c r="O102" s="248"/>
      <c r="P102" s="199"/>
      <c r="Q102" s="248"/>
      <c r="R102" s="248"/>
      <c r="S102" s="248"/>
      <c r="T102" s="248"/>
      <c r="U102" s="248"/>
      <c r="V102" s="199"/>
      <c r="W102" s="248"/>
      <c r="X102" s="248"/>
      <c r="Y102" s="248"/>
      <c r="Z102" s="248"/>
      <c r="AA102" s="248"/>
      <c r="AB102" s="199"/>
      <c r="AC102" s="248"/>
      <c r="AD102" s="248"/>
      <c r="AE102" s="248"/>
      <c r="AF102" s="248"/>
      <c r="AG102" s="199"/>
      <c r="AH102" s="248"/>
      <c r="AI102" s="248"/>
      <c r="AJ102" s="248"/>
      <c r="AK102" s="248"/>
      <c r="AL102" s="199"/>
      <c r="AM102" s="248"/>
      <c r="AN102" s="248"/>
      <c r="AO102" s="248"/>
      <c r="AP102" s="248"/>
      <c r="AQ102" s="199"/>
      <c r="AR102" s="248"/>
      <c r="AS102" s="248"/>
      <c r="AT102" s="248"/>
      <c r="AU102" s="248"/>
      <c r="AV102" s="248"/>
      <c r="AW102" s="199"/>
      <c r="AX102" s="248"/>
      <c r="AY102" s="248"/>
      <c r="AZ102" s="248"/>
      <c r="BA102" s="248"/>
      <c r="BB102" s="199"/>
      <c r="BC102" s="335"/>
      <c r="BD102" s="335"/>
      <c r="BE102" s="335"/>
      <c r="BF102" s="335"/>
    </row>
    <row r="103" spans="7:58" x14ac:dyDescent="0.25">
      <c r="G103" s="159"/>
      <c r="H103" s="248"/>
      <c r="I103" s="248"/>
      <c r="J103" s="199"/>
      <c r="K103" s="248"/>
      <c r="L103" s="248"/>
      <c r="M103" s="248"/>
      <c r="N103" s="248"/>
      <c r="O103" s="248"/>
      <c r="P103" s="199"/>
      <c r="Q103" s="248"/>
      <c r="R103" s="248"/>
      <c r="S103" s="248"/>
      <c r="T103" s="248"/>
      <c r="U103" s="248"/>
      <c r="V103" s="199"/>
      <c r="W103" s="248"/>
      <c r="X103" s="248"/>
      <c r="Y103" s="248"/>
      <c r="Z103" s="248"/>
      <c r="AA103" s="248"/>
      <c r="AB103" s="199"/>
      <c r="AC103" s="248"/>
      <c r="AD103" s="248"/>
      <c r="AE103" s="248"/>
      <c r="AF103" s="248"/>
      <c r="AG103" s="199"/>
      <c r="AH103" s="248"/>
      <c r="AI103" s="248"/>
      <c r="AJ103" s="248"/>
      <c r="AK103" s="248"/>
      <c r="AL103" s="199"/>
      <c r="AM103" s="248"/>
      <c r="AN103" s="248"/>
      <c r="AO103" s="248"/>
      <c r="AP103" s="248"/>
      <c r="AQ103" s="199"/>
      <c r="AR103" s="248"/>
      <c r="AS103" s="248"/>
      <c r="AT103" s="248"/>
      <c r="AU103" s="248"/>
      <c r="AV103" s="248"/>
      <c r="AW103" s="199"/>
      <c r="AX103" s="248"/>
      <c r="AY103" s="248"/>
      <c r="AZ103" s="248"/>
      <c r="BA103" s="248"/>
      <c r="BB103" s="199"/>
      <c r="BC103" s="335"/>
      <c r="BD103" s="335"/>
      <c r="BE103" s="335"/>
      <c r="BF103" s="335"/>
    </row>
    <row r="104" spans="7:58" x14ac:dyDescent="0.25">
      <c r="G104" s="40"/>
      <c r="H104" s="248"/>
      <c r="I104" s="248"/>
      <c r="J104" s="199"/>
      <c r="K104" s="248"/>
      <c r="L104" s="248"/>
      <c r="M104" s="248"/>
      <c r="N104" s="248"/>
      <c r="O104" s="248"/>
      <c r="P104" s="199"/>
      <c r="Q104" s="248"/>
      <c r="R104" s="248"/>
      <c r="S104" s="248"/>
      <c r="T104" s="248"/>
      <c r="U104" s="248"/>
      <c r="V104" s="199"/>
      <c r="W104" s="248"/>
      <c r="X104" s="248"/>
      <c r="Y104" s="248"/>
      <c r="Z104" s="248"/>
      <c r="AA104" s="248"/>
      <c r="AB104" s="199"/>
      <c r="AC104" s="248"/>
      <c r="AD104" s="248"/>
      <c r="AE104" s="248"/>
      <c r="AF104" s="248"/>
      <c r="AG104" s="199"/>
      <c r="AH104" s="248"/>
      <c r="AI104" s="248"/>
      <c r="AJ104" s="248"/>
      <c r="AK104" s="248"/>
      <c r="AL104" s="199"/>
      <c r="AM104" s="248"/>
      <c r="AN104" s="248"/>
      <c r="AO104" s="248"/>
      <c r="AP104" s="248"/>
      <c r="AQ104" s="199"/>
      <c r="AR104" s="248"/>
      <c r="AS104" s="248"/>
      <c r="AT104" s="248"/>
      <c r="AU104" s="248"/>
      <c r="AV104" s="248"/>
      <c r="AW104" s="199"/>
      <c r="AX104" s="248"/>
      <c r="AY104" s="248"/>
      <c r="AZ104" s="248"/>
      <c r="BA104" s="248"/>
      <c r="BB104" s="199"/>
      <c r="BC104" s="335"/>
      <c r="BD104" s="335"/>
      <c r="BE104" s="335"/>
      <c r="BF104" s="335"/>
    </row>
    <row r="105" spans="7:58" x14ac:dyDescent="0.25">
      <c r="G105" s="159"/>
      <c r="H105" s="248"/>
      <c r="I105" s="248"/>
      <c r="J105" s="199"/>
      <c r="K105" s="248"/>
      <c r="L105" s="248"/>
      <c r="M105" s="248"/>
      <c r="N105" s="248"/>
      <c r="O105" s="248"/>
      <c r="P105" s="199"/>
      <c r="Q105" s="248"/>
      <c r="R105" s="248"/>
      <c r="S105" s="248"/>
      <c r="T105" s="248"/>
      <c r="U105" s="248"/>
      <c r="V105" s="199"/>
      <c r="W105" s="248"/>
      <c r="X105" s="248"/>
      <c r="Y105" s="248"/>
      <c r="Z105" s="248"/>
      <c r="AA105" s="248"/>
      <c r="AB105" s="199"/>
      <c r="AC105" s="248"/>
      <c r="AD105" s="248"/>
      <c r="AE105" s="248"/>
      <c r="AF105" s="248"/>
      <c r="AG105" s="199"/>
      <c r="AH105" s="248"/>
      <c r="AI105" s="248"/>
      <c r="AJ105" s="248"/>
      <c r="AK105" s="248"/>
      <c r="AL105" s="199"/>
      <c r="AM105" s="248"/>
      <c r="AN105" s="248"/>
      <c r="AO105" s="248"/>
      <c r="AP105" s="248"/>
      <c r="AQ105" s="199"/>
      <c r="AR105" s="248"/>
      <c r="AS105" s="248"/>
      <c r="AT105" s="248"/>
      <c r="AU105" s="248"/>
      <c r="AV105" s="248"/>
      <c r="AW105" s="199"/>
      <c r="AX105" s="248"/>
      <c r="AY105" s="248"/>
      <c r="AZ105" s="248"/>
      <c r="BA105" s="248"/>
      <c r="BB105" s="199"/>
      <c r="BC105" s="335"/>
      <c r="BD105" s="335"/>
      <c r="BE105" s="335"/>
      <c r="BF105" s="335"/>
    </row>
    <row r="106" spans="7:58" x14ac:dyDescent="0.25">
      <c r="G106" s="159"/>
      <c r="H106" s="248"/>
      <c r="I106" s="248"/>
      <c r="J106" s="199"/>
      <c r="K106" s="248"/>
      <c r="L106" s="248"/>
      <c r="M106" s="248"/>
      <c r="N106" s="248"/>
      <c r="O106" s="248"/>
      <c r="P106" s="199"/>
      <c r="Q106" s="248"/>
      <c r="R106" s="248"/>
      <c r="S106" s="248"/>
      <c r="T106" s="248"/>
      <c r="U106" s="248"/>
      <c r="V106" s="199"/>
      <c r="W106" s="248"/>
      <c r="X106" s="248"/>
      <c r="Y106" s="248"/>
      <c r="Z106" s="248"/>
      <c r="AA106" s="248"/>
      <c r="AB106" s="199"/>
      <c r="AC106" s="248"/>
      <c r="AD106" s="248"/>
      <c r="AE106" s="248"/>
      <c r="AF106" s="248"/>
      <c r="AG106" s="199"/>
      <c r="AH106" s="248"/>
      <c r="AI106" s="248"/>
      <c r="AJ106" s="248"/>
      <c r="AK106" s="248"/>
      <c r="AL106" s="199"/>
      <c r="AM106" s="248"/>
      <c r="AN106" s="248"/>
      <c r="AO106" s="248"/>
      <c r="AP106" s="248"/>
      <c r="AQ106" s="199"/>
      <c r="AR106" s="248"/>
      <c r="AS106" s="248"/>
      <c r="AT106" s="248"/>
      <c r="AU106" s="248"/>
      <c r="AV106" s="248"/>
      <c r="AW106" s="199"/>
      <c r="AX106" s="248"/>
      <c r="AY106" s="248"/>
      <c r="AZ106" s="248"/>
      <c r="BA106" s="248"/>
      <c r="BB106" s="199"/>
      <c r="BC106" s="335"/>
      <c r="BD106" s="335"/>
      <c r="BE106" s="335"/>
      <c r="BF106" s="335"/>
    </row>
    <row r="107" spans="7:58" x14ac:dyDescent="0.25">
      <c r="G107" s="159"/>
      <c r="H107" s="248"/>
      <c r="I107" s="248"/>
      <c r="J107" s="199"/>
      <c r="K107" s="248"/>
      <c r="L107" s="248"/>
      <c r="M107" s="248"/>
      <c r="N107" s="248"/>
      <c r="O107" s="248"/>
      <c r="P107" s="199"/>
      <c r="Q107" s="248"/>
      <c r="R107" s="248"/>
      <c r="S107" s="248"/>
      <c r="T107" s="248"/>
      <c r="U107" s="248"/>
      <c r="V107" s="199"/>
      <c r="W107" s="248"/>
      <c r="X107" s="248"/>
      <c r="Y107" s="248"/>
      <c r="Z107" s="248"/>
      <c r="AA107" s="248"/>
      <c r="AB107" s="199"/>
      <c r="AC107" s="248"/>
      <c r="AD107" s="248"/>
      <c r="AE107" s="248"/>
      <c r="AF107" s="248"/>
      <c r="AG107" s="199"/>
      <c r="AH107" s="248"/>
      <c r="AI107" s="248"/>
      <c r="AJ107" s="248"/>
      <c r="AK107" s="248"/>
      <c r="AL107" s="199"/>
      <c r="AM107" s="248"/>
      <c r="AN107" s="248"/>
      <c r="AO107" s="248"/>
      <c r="AP107" s="248"/>
      <c r="AQ107" s="199"/>
      <c r="AR107" s="248"/>
      <c r="AS107" s="248"/>
      <c r="AT107" s="248"/>
      <c r="AU107" s="248"/>
      <c r="AV107" s="248"/>
      <c r="AW107" s="199"/>
      <c r="AX107" s="248"/>
      <c r="AY107" s="248"/>
      <c r="AZ107" s="248"/>
      <c r="BA107" s="248"/>
      <c r="BB107" s="199"/>
      <c r="BC107" s="335"/>
      <c r="BD107" s="335"/>
      <c r="BE107" s="335"/>
      <c r="BF107" s="335"/>
    </row>
    <row r="108" spans="7:58" x14ac:dyDescent="0.25">
      <c r="G108" s="40"/>
      <c r="H108" s="248"/>
      <c r="I108" s="248"/>
      <c r="J108" s="199"/>
      <c r="K108" s="248"/>
      <c r="L108" s="248"/>
      <c r="M108" s="248"/>
      <c r="N108" s="248"/>
      <c r="O108" s="248"/>
      <c r="P108" s="199"/>
      <c r="Q108" s="248"/>
      <c r="R108" s="248"/>
      <c r="S108" s="248"/>
      <c r="T108" s="248"/>
      <c r="U108" s="248"/>
      <c r="V108" s="199"/>
      <c r="W108" s="248"/>
      <c r="X108" s="248"/>
      <c r="Y108" s="248"/>
      <c r="Z108" s="248"/>
      <c r="AA108" s="248"/>
      <c r="AB108" s="199"/>
      <c r="AC108" s="248"/>
      <c r="AD108" s="248"/>
      <c r="AE108" s="248"/>
      <c r="AF108" s="248"/>
      <c r="AG108" s="199"/>
      <c r="AH108" s="248"/>
      <c r="AI108" s="248"/>
      <c r="AJ108" s="248"/>
      <c r="AK108" s="248"/>
      <c r="AL108" s="199"/>
      <c r="AM108" s="248"/>
      <c r="AN108" s="248"/>
      <c r="AO108" s="248"/>
      <c r="AP108" s="248"/>
      <c r="AQ108" s="199"/>
      <c r="AR108" s="248"/>
      <c r="AS108" s="248"/>
      <c r="AT108" s="248"/>
      <c r="AU108" s="248"/>
      <c r="AV108" s="248"/>
      <c r="AW108" s="199"/>
      <c r="AX108" s="248"/>
      <c r="AY108" s="248"/>
      <c r="AZ108" s="248"/>
      <c r="BA108" s="248"/>
      <c r="BB108" s="199"/>
      <c r="BC108" s="335"/>
      <c r="BD108" s="335"/>
      <c r="BE108" s="335"/>
      <c r="BF108" s="335"/>
    </row>
    <row r="109" spans="7:58" x14ac:dyDescent="0.25">
      <c r="G109" s="159"/>
      <c r="H109" s="248"/>
      <c r="I109" s="248"/>
      <c r="J109" s="199"/>
      <c r="K109" s="248"/>
      <c r="L109" s="248"/>
      <c r="M109" s="248"/>
      <c r="N109" s="248"/>
      <c r="O109" s="248"/>
      <c r="P109" s="199"/>
      <c r="Q109" s="248"/>
      <c r="R109" s="248"/>
      <c r="S109" s="248"/>
      <c r="T109" s="248"/>
      <c r="U109" s="248"/>
      <c r="V109" s="199"/>
      <c r="W109" s="248"/>
      <c r="X109" s="248"/>
      <c r="Y109" s="248"/>
      <c r="Z109" s="248"/>
      <c r="AA109" s="248"/>
      <c r="AB109" s="199"/>
      <c r="AC109" s="248"/>
      <c r="AD109" s="248"/>
      <c r="AE109" s="248"/>
      <c r="AF109" s="248"/>
      <c r="AG109" s="199"/>
      <c r="AH109" s="248"/>
      <c r="AI109" s="248"/>
      <c r="AJ109" s="248"/>
      <c r="AK109" s="248"/>
      <c r="AL109" s="199"/>
      <c r="AM109" s="248"/>
      <c r="AN109" s="248"/>
      <c r="AO109" s="248"/>
      <c r="AP109" s="248"/>
      <c r="AQ109" s="199"/>
      <c r="AR109" s="248"/>
      <c r="AS109" s="248"/>
      <c r="AT109" s="248"/>
      <c r="AU109" s="248"/>
      <c r="AV109" s="248"/>
      <c r="AW109" s="199"/>
      <c r="AX109" s="248"/>
      <c r="AY109" s="248"/>
      <c r="AZ109" s="248"/>
      <c r="BA109" s="248"/>
      <c r="BB109" s="199"/>
      <c r="BC109" s="335"/>
      <c r="BD109" s="335"/>
      <c r="BE109" s="335"/>
      <c r="BF109" s="335"/>
    </row>
    <row r="110" spans="7:58" x14ac:dyDescent="0.25">
      <c r="G110" s="40"/>
      <c r="H110" s="248"/>
      <c r="I110" s="248"/>
      <c r="J110" s="199"/>
      <c r="K110" s="248"/>
      <c r="L110" s="248"/>
      <c r="M110" s="248"/>
      <c r="N110" s="248"/>
      <c r="O110" s="248"/>
      <c r="P110" s="199"/>
      <c r="Q110" s="248"/>
      <c r="R110" s="248"/>
      <c r="S110" s="248"/>
      <c r="T110" s="248"/>
      <c r="U110" s="248"/>
      <c r="V110" s="199"/>
      <c r="W110" s="248"/>
      <c r="X110" s="248"/>
      <c r="Y110" s="248"/>
      <c r="Z110" s="248"/>
      <c r="AA110" s="248"/>
      <c r="AB110" s="199"/>
      <c r="AC110" s="248"/>
      <c r="AD110" s="248"/>
      <c r="AE110" s="248"/>
      <c r="AF110" s="248"/>
      <c r="AG110" s="199"/>
      <c r="AH110" s="248"/>
      <c r="AI110" s="248"/>
      <c r="AJ110" s="248"/>
      <c r="AK110" s="248"/>
      <c r="AL110" s="199"/>
      <c r="AM110" s="248"/>
      <c r="AN110" s="248"/>
      <c r="AO110" s="248"/>
      <c r="AP110" s="248"/>
      <c r="AQ110" s="199"/>
      <c r="AR110" s="248"/>
      <c r="AS110" s="248"/>
      <c r="AT110" s="248"/>
      <c r="AU110" s="248"/>
      <c r="AV110" s="248"/>
      <c r="AW110" s="199"/>
      <c r="AX110" s="248"/>
      <c r="AY110" s="248"/>
      <c r="AZ110" s="248"/>
      <c r="BA110" s="248"/>
      <c r="BB110" s="199"/>
      <c r="BC110" s="335"/>
      <c r="BD110" s="335"/>
      <c r="BE110" s="335"/>
      <c r="BF110" s="335"/>
    </row>
    <row r="111" spans="7:58" x14ac:dyDescent="0.25">
      <c r="G111" s="159"/>
      <c r="H111" s="248"/>
      <c r="I111" s="248"/>
      <c r="J111" s="199"/>
      <c r="K111" s="248"/>
      <c r="L111" s="248"/>
      <c r="M111" s="248"/>
      <c r="N111" s="248"/>
      <c r="O111" s="248"/>
      <c r="P111" s="199"/>
      <c r="Q111" s="248"/>
      <c r="R111" s="248"/>
      <c r="S111" s="248"/>
      <c r="T111" s="248"/>
      <c r="U111" s="248"/>
      <c r="V111" s="199"/>
      <c r="W111" s="248"/>
      <c r="X111" s="248"/>
      <c r="Y111" s="248"/>
      <c r="Z111" s="248"/>
      <c r="AA111" s="248"/>
      <c r="AB111" s="199"/>
      <c r="AC111" s="248"/>
      <c r="AD111" s="248"/>
      <c r="AE111" s="248"/>
      <c r="AF111" s="248"/>
      <c r="AG111" s="199"/>
      <c r="AH111" s="248"/>
      <c r="AI111" s="248"/>
      <c r="AJ111" s="248"/>
      <c r="AK111" s="248"/>
      <c r="AL111" s="199"/>
      <c r="AM111" s="248"/>
      <c r="AN111" s="248"/>
      <c r="AO111" s="248"/>
      <c r="AP111" s="248"/>
      <c r="AQ111" s="199"/>
      <c r="AR111" s="248"/>
      <c r="AS111" s="248"/>
      <c r="AT111" s="248"/>
      <c r="AU111" s="248"/>
      <c r="AV111" s="248"/>
      <c r="AW111" s="199"/>
      <c r="AX111" s="248"/>
      <c r="AY111" s="248"/>
      <c r="AZ111" s="248"/>
      <c r="BA111" s="248"/>
      <c r="BB111" s="199"/>
      <c r="BC111" s="335"/>
      <c r="BD111" s="335"/>
      <c r="BE111" s="335"/>
      <c r="BF111" s="335"/>
    </row>
    <row r="112" spans="7:58" x14ac:dyDescent="0.25">
      <c r="G112" s="40"/>
      <c r="H112" s="248"/>
      <c r="I112" s="248"/>
      <c r="J112" s="199"/>
      <c r="K112" s="248"/>
      <c r="L112" s="248"/>
      <c r="M112" s="248"/>
      <c r="N112" s="248"/>
      <c r="O112" s="248"/>
      <c r="P112" s="199"/>
      <c r="Q112" s="248"/>
      <c r="R112" s="248"/>
      <c r="S112" s="248"/>
      <c r="T112" s="248"/>
      <c r="U112" s="248"/>
      <c r="V112" s="199"/>
      <c r="W112" s="248"/>
      <c r="X112" s="248"/>
      <c r="Y112" s="248"/>
      <c r="Z112" s="248"/>
      <c r="AA112" s="248"/>
      <c r="AB112" s="199"/>
      <c r="AC112" s="248"/>
      <c r="AD112" s="248"/>
      <c r="AE112" s="248"/>
      <c r="AF112" s="248"/>
      <c r="AG112" s="199"/>
      <c r="AH112" s="248"/>
      <c r="AI112" s="248"/>
      <c r="AJ112" s="248"/>
      <c r="AK112" s="248"/>
      <c r="AL112" s="199"/>
      <c r="AM112" s="248"/>
      <c r="AN112" s="248"/>
      <c r="AO112" s="248"/>
      <c r="AP112" s="248"/>
      <c r="AQ112" s="199"/>
      <c r="AR112" s="248"/>
      <c r="AS112" s="248"/>
      <c r="AT112" s="248"/>
      <c r="AU112" s="248"/>
      <c r="AV112" s="248"/>
      <c r="AW112" s="199"/>
      <c r="AX112" s="248"/>
      <c r="AY112" s="248"/>
      <c r="AZ112" s="248"/>
      <c r="BA112" s="248"/>
      <c r="BB112" s="199"/>
      <c r="BC112" s="335"/>
      <c r="BD112" s="335"/>
      <c r="BE112" s="335"/>
      <c r="BF112" s="335"/>
    </row>
    <row r="113" spans="7:58" x14ac:dyDescent="0.25">
      <c r="G113" s="40"/>
      <c r="H113" s="248"/>
      <c r="I113" s="248"/>
      <c r="J113" s="199"/>
      <c r="K113" s="248"/>
      <c r="L113" s="248"/>
      <c r="M113" s="248"/>
      <c r="N113" s="248"/>
      <c r="O113" s="248"/>
      <c r="P113" s="199"/>
      <c r="Q113" s="248"/>
      <c r="R113" s="248"/>
      <c r="S113" s="248"/>
      <c r="T113" s="248"/>
      <c r="U113" s="248"/>
      <c r="V113" s="199"/>
      <c r="W113" s="248"/>
      <c r="X113" s="248"/>
      <c r="Y113" s="248"/>
      <c r="Z113" s="248"/>
      <c r="AA113" s="248"/>
      <c r="AB113" s="199"/>
      <c r="AC113" s="248"/>
      <c r="AD113" s="248"/>
      <c r="AE113" s="248"/>
      <c r="AF113" s="248"/>
      <c r="AG113" s="199"/>
      <c r="AH113" s="248"/>
      <c r="AI113" s="248"/>
      <c r="AJ113" s="248"/>
      <c r="AK113" s="248"/>
      <c r="AL113" s="199"/>
      <c r="AM113" s="248"/>
      <c r="AN113" s="248"/>
      <c r="AO113" s="248"/>
      <c r="AP113" s="248"/>
      <c r="AQ113" s="199"/>
      <c r="AR113" s="248"/>
      <c r="AS113" s="248"/>
      <c r="AT113" s="248"/>
      <c r="AU113" s="248"/>
      <c r="AV113" s="248"/>
      <c r="AW113" s="199"/>
      <c r="AX113" s="248"/>
      <c r="AY113" s="248"/>
      <c r="AZ113" s="248"/>
      <c r="BA113" s="248"/>
      <c r="BB113" s="199"/>
      <c r="BC113" s="335"/>
      <c r="BD113" s="335"/>
      <c r="BE113" s="335"/>
      <c r="BF113" s="335"/>
    </row>
    <row r="114" spans="7:58" x14ac:dyDescent="0.25">
      <c r="G114" s="159"/>
      <c r="H114" s="248"/>
      <c r="I114" s="248"/>
      <c r="J114" s="199"/>
      <c r="K114" s="248"/>
      <c r="L114" s="248"/>
      <c r="M114" s="248"/>
      <c r="N114" s="248"/>
      <c r="O114" s="248"/>
      <c r="P114" s="199"/>
      <c r="Q114" s="248"/>
      <c r="R114" s="248"/>
      <c r="S114" s="248"/>
      <c r="T114" s="248"/>
      <c r="U114" s="248"/>
      <c r="V114" s="199"/>
      <c r="W114" s="248"/>
      <c r="X114" s="248"/>
      <c r="Y114" s="248"/>
      <c r="Z114" s="248"/>
      <c r="AA114" s="248"/>
      <c r="AB114" s="199"/>
      <c r="AC114" s="248"/>
      <c r="AD114" s="248"/>
      <c r="AE114" s="248"/>
      <c r="AF114" s="248"/>
      <c r="AG114" s="199"/>
      <c r="AH114" s="248"/>
      <c r="AI114" s="248"/>
      <c r="AJ114" s="248"/>
      <c r="AK114" s="248"/>
      <c r="AL114" s="199"/>
      <c r="AM114" s="248"/>
      <c r="AN114" s="248"/>
      <c r="AO114" s="248"/>
      <c r="AP114" s="248"/>
      <c r="AQ114" s="199"/>
      <c r="AR114" s="248"/>
      <c r="AS114" s="248"/>
      <c r="AT114" s="248"/>
      <c r="AU114" s="248"/>
      <c r="AV114" s="248"/>
      <c r="AW114" s="199"/>
      <c r="AX114" s="248"/>
      <c r="AY114" s="248"/>
      <c r="AZ114" s="248"/>
      <c r="BA114" s="248"/>
      <c r="BB114" s="199"/>
      <c r="BC114" s="335"/>
      <c r="BD114" s="335"/>
      <c r="BE114" s="335"/>
      <c r="BF114" s="335"/>
    </row>
    <row r="115" spans="7:58" x14ac:dyDescent="0.25">
      <c r="G115" s="40"/>
      <c r="H115" s="248"/>
      <c r="I115" s="248"/>
      <c r="J115" s="199"/>
      <c r="K115" s="248"/>
      <c r="L115" s="248"/>
      <c r="M115" s="248"/>
      <c r="N115" s="248"/>
      <c r="O115" s="248"/>
      <c r="P115" s="199"/>
      <c r="Q115" s="248"/>
      <c r="R115" s="248"/>
      <c r="S115" s="248"/>
      <c r="T115" s="248"/>
      <c r="U115" s="248"/>
      <c r="V115" s="199"/>
      <c r="W115" s="248"/>
      <c r="X115" s="248"/>
      <c r="Y115" s="248"/>
      <c r="Z115" s="248"/>
      <c r="AA115" s="248"/>
      <c r="AB115" s="199"/>
      <c r="AC115" s="248"/>
      <c r="AD115" s="248"/>
      <c r="AE115" s="248"/>
      <c r="AF115" s="248"/>
      <c r="AG115" s="199"/>
      <c r="AH115" s="248"/>
      <c r="AI115" s="248"/>
      <c r="AJ115" s="248"/>
      <c r="AK115" s="248"/>
      <c r="AL115" s="199"/>
      <c r="AM115" s="248"/>
      <c r="AN115" s="248"/>
      <c r="AO115" s="248"/>
      <c r="AP115" s="248"/>
      <c r="AQ115" s="199"/>
      <c r="AR115" s="248"/>
      <c r="AS115" s="248"/>
      <c r="AT115" s="248"/>
      <c r="AU115" s="248"/>
      <c r="AV115" s="248"/>
      <c r="AW115" s="199"/>
      <c r="AX115" s="248"/>
      <c r="AY115" s="248"/>
      <c r="AZ115" s="248"/>
      <c r="BA115" s="248"/>
      <c r="BB115" s="199"/>
      <c r="BC115" s="335"/>
      <c r="BD115" s="335"/>
      <c r="BE115" s="335"/>
      <c r="BF115" s="335"/>
    </row>
    <row r="116" spans="7:58" x14ac:dyDescent="0.25">
      <c r="G116" s="159"/>
      <c r="H116" s="248"/>
      <c r="I116" s="248"/>
      <c r="J116" s="199"/>
      <c r="K116" s="248"/>
      <c r="L116" s="248"/>
      <c r="M116" s="248"/>
      <c r="N116" s="248"/>
      <c r="O116" s="248"/>
      <c r="P116" s="199"/>
      <c r="Q116" s="248"/>
      <c r="R116" s="248"/>
      <c r="S116" s="248"/>
      <c r="T116" s="248"/>
      <c r="U116" s="248"/>
      <c r="V116" s="199"/>
      <c r="W116" s="248"/>
      <c r="X116" s="248"/>
      <c r="Y116" s="248"/>
      <c r="Z116" s="248"/>
      <c r="AA116" s="248"/>
      <c r="AB116" s="199"/>
      <c r="AC116" s="248"/>
      <c r="AD116" s="248"/>
      <c r="AE116" s="248"/>
      <c r="AF116" s="248"/>
      <c r="AG116" s="199"/>
      <c r="AH116" s="248"/>
      <c r="AI116" s="248"/>
      <c r="AJ116" s="248"/>
      <c r="AK116" s="248"/>
      <c r="AL116" s="199"/>
      <c r="AM116" s="248"/>
      <c r="AN116" s="248"/>
      <c r="AO116" s="248"/>
      <c r="AP116" s="248"/>
      <c r="AQ116" s="199"/>
      <c r="AR116" s="248"/>
      <c r="AS116" s="248"/>
      <c r="AT116" s="248"/>
      <c r="AU116" s="248"/>
      <c r="AV116" s="248"/>
      <c r="AW116" s="199"/>
      <c r="AX116" s="248"/>
      <c r="AY116" s="248"/>
      <c r="AZ116" s="248"/>
      <c r="BA116" s="248"/>
      <c r="BB116" s="199"/>
      <c r="BC116" s="335"/>
      <c r="BD116" s="335"/>
      <c r="BE116" s="335"/>
      <c r="BF116" s="335"/>
    </row>
    <row r="117" spans="7:58" x14ac:dyDescent="0.25">
      <c r="G117" s="40"/>
      <c r="H117" s="248"/>
      <c r="I117" s="248"/>
      <c r="J117" s="199"/>
      <c r="K117" s="248"/>
      <c r="L117" s="248"/>
      <c r="M117" s="248"/>
      <c r="N117" s="248"/>
      <c r="O117" s="248"/>
      <c r="P117" s="199"/>
      <c r="Q117" s="248"/>
      <c r="R117" s="248"/>
      <c r="S117" s="248"/>
      <c r="T117" s="248"/>
      <c r="U117" s="248"/>
      <c r="V117" s="199"/>
      <c r="W117" s="248"/>
      <c r="X117" s="248"/>
      <c r="Y117" s="248"/>
      <c r="Z117" s="248"/>
      <c r="AA117" s="248"/>
      <c r="AB117" s="199"/>
      <c r="AC117" s="248"/>
      <c r="AD117" s="248"/>
      <c r="AE117" s="248"/>
      <c r="AF117" s="248"/>
      <c r="AG117" s="199"/>
      <c r="AH117" s="248"/>
      <c r="AI117" s="248"/>
      <c r="AJ117" s="248"/>
      <c r="AK117" s="248"/>
      <c r="AL117" s="199"/>
      <c r="AM117" s="248"/>
      <c r="AN117" s="248"/>
      <c r="AO117" s="248"/>
      <c r="AP117" s="248"/>
      <c r="AQ117" s="199"/>
      <c r="AR117" s="248"/>
      <c r="AS117" s="248"/>
      <c r="AT117" s="248"/>
      <c r="AU117" s="248"/>
      <c r="AV117" s="248"/>
      <c r="AW117" s="199"/>
      <c r="AX117" s="248"/>
      <c r="AY117" s="248"/>
      <c r="AZ117" s="248"/>
      <c r="BA117" s="248"/>
      <c r="BB117" s="199"/>
      <c r="BC117" s="335"/>
      <c r="BD117" s="335"/>
      <c r="BE117" s="335"/>
      <c r="BF117" s="335"/>
    </row>
    <row r="118" spans="7:58" x14ac:dyDescent="0.25">
      <c r="G118" s="40"/>
      <c r="H118" s="248"/>
      <c r="I118" s="248"/>
      <c r="J118" s="199"/>
      <c r="K118" s="248"/>
      <c r="L118" s="248"/>
      <c r="M118" s="248"/>
      <c r="N118" s="248"/>
      <c r="O118" s="248"/>
      <c r="P118" s="199"/>
      <c r="Q118" s="248"/>
      <c r="R118" s="248"/>
      <c r="S118" s="248"/>
      <c r="T118" s="248"/>
      <c r="U118" s="248"/>
      <c r="V118" s="199"/>
      <c r="W118" s="248"/>
      <c r="X118" s="248"/>
      <c r="Y118" s="248"/>
      <c r="Z118" s="248"/>
      <c r="AA118" s="248"/>
      <c r="AB118" s="199"/>
      <c r="AC118" s="248"/>
      <c r="AD118" s="248"/>
      <c r="AE118" s="248"/>
      <c r="AF118" s="248"/>
      <c r="AG118" s="199"/>
      <c r="AH118" s="248"/>
      <c r="AI118" s="248"/>
      <c r="AJ118" s="248"/>
      <c r="AK118" s="248"/>
      <c r="AL118" s="199"/>
      <c r="AM118" s="248"/>
      <c r="AN118" s="248"/>
      <c r="AO118" s="248"/>
      <c r="AP118" s="248"/>
      <c r="AQ118" s="199"/>
      <c r="AR118" s="248"/>
      <c r="AS118" s="248"/>
      <c r="AT118" s="248"/>
      <c r="AU118" s="248"/>
      <c r="AV118" s="248"/>
      <c r="AW118" s="199"/>
      <c r="AX118" s="248"/>
      <c r="AY118" s="248"/>
      <c r="AZ118" s="248"/>
      <c r="BA118" s="248"/>
      <c r="BB118" s="199"/>
      <c r="BC118" s="335"/>
      <c r="BD118" s="335"/>
      <c r="BE118" s="335"/>
      <c r="BF118" s="335"/>
    </row>
    <row r="119" spans="7:58" x14ac:dyDescent="0.25">
      <c r="G119" s="40"/>
      <c r="H119" s="248"/>
      <c r="I119" s="248"/>
      <c r="J119" s="199"/>
      <c r="K119" s="248"/>
      <c r="L119" s="248"/>
      <c r="M119" s="248"/>
      <c r="N119" s="248"/>
      <c r="O119" s="248"/>
      <c r="P119" s="199"/>
      <c r="Q119" s="248"/>
      <c r="R119" s="248"/>
      <c r="S119" s="248"/>
      <c r="T119" s="248"/>
      <c r="U119" s="248"/>
      <c r="V119" s="199"/>
      <c r="W119" s="248"/>
      <c r="X119" s="248"/>
      <c r="Y119" s="248"/>
      <c r="Z119" s="248"/>
      <c r="AA119" s="248"/>
      <c r="AB119" s="199"/>
      <c r="AC119" s="248"/>
      <c r="AD119" s="248"/>
      <c r="AE119" s="248"/>
      <c r="AF119" s="248"/>
      <c r="AG119" s="199"/>
      <c r="AH119" s="248"/>
      <c r="AI119" s="248"/>
      <c r="AJ119" s="248"/>
      <c r="AK119" s="248"/>
      <c r="AL119" s="199"/>
      <c r="AM119" s="248"/>
      <c r="AN119" s="248"/>
      <c r="AO119" s="248"/>
      <c r="AP119" s="248"/>
      <c r="AQ119" s="199"/>
      <c r="AR119" s="248"/>
      <c r="AS119" s="248"/>
      <c r="AT119" s="248"/>
      <c r="AU119" s="248"/>
      <c r="AV119" s="248"/>
      <c r="AW119" s="199"/>
      <c r="AX119" s="248"/>
      <c r="AY119" s="248"/>
      <c r="AZ119" s="248"/>
      <c r="BA119" s="248"/>
      <c r="BB119" s="199"/>
      <c r="BC119" s="335"/>
      <c r="BD119" s="335"/>
      <c r="BE119" s="335"/>
      <c r="BF119" s="335"/>
    </row>
    <row r="120" spans="7:58" x14ac:dyDescent="0.25">
      <c r="G120" s="40"/>
      <c r="H120" s="248"/>
      <c r="I120" s="248"/>
      <c r="J120" s="199"/>
      <c r="K120" s="248"/>
      <c r="L120" s="248"/>
      <c r="M120" s="248"/>
      <c r="N120" s="248"/>
      <c r="O120" s="248"/>
      <c r="P120" s="199"/>
      <c r="Q120" s="248"/>
      <c r="R120" s="248"/>
      <c r="S120" s="248"/>
      <c r="T120" s="248"/>
      <c r="U120" s="248"/>
      <c r="V120" s="199"/>
      <c r="W120" s="248"/>
      <c r="X120" s="248"/>
      <c r="Y120" s="248"/>
      <c r="Z120" s="248"/>
      <c r="AA120" s="248"/>
      <c r="AB120" s="199"/>
      <c r="AC120" s="248"/>
      <c r="AD120" s="248"/>
      <c r="AE120" s="248"/>
      <c r="AF120" s="248"/>
      <c r="AG120" s="199"/>
      <c r="AH120" s="248"/>
      <c r="AI120" s="248"/>
      <c r="AJ120" s="248"/>
      <c r="AK120" s="248"/>
      <c r="AL120" s="199"/>
      <c r="AM120" s="248"/>
      <c r="AN120" s="248"/>
      <c r="AO120" s="248"/>
      <c r="AP120" s="248"/>
      <c r="AQ120" s="199"/>
      <c r="AR120" s="248"/>
      <c r="AS120" s="248"/>
      <c r="AT120" s="248"/>
      <c r="AU120" s="248"/>
      <c r="AV120" s="248"/>
      <c r="AW120" s="199"/>
      <c r="AX120" s="248"/>
      <c r="AY120" s="248"/>
      <c r="AZ120" s="248"/>
      <c r="BA120" s="248"/>
      <c r="BB120" s="199"/>
      <c r="BC120" s="335"/>
      <c r="BD120" s="335"/>
      <c r="BE120" s="335"/>
      <c r="BF120" s="335"/>
    </row>
    <row r="121" spans="7:58" x14ac:dyDescent="0.25">
      <c r="G121" s="40"/>
      <c r="H121" s="248"/>
      <c r="I121" s="248"/>
      <c r="J121" s="199"/>
      <c r="K121" s="248"/>
      <c r="L121" s="248"/>
      <c r="M121" s="248"/>
      <c r="N121" s="248"/>
      <c r="O121" s="248"/>
      <c r="P121" s="199"/>
      <c r="Q121" s="248"/>
      <c r="R121" s="248"/>
      <c r="S121" s="248"/>
      <c r="T121" s="248"/>
      <c r="U121" s="248"/>
      <c r="V121" s="199"/>
      <c r="W121" s="248"/>
      <c r="X121" s="248"/>
      <c r="Y121" s="248"/>
      <c r="Z121" s="248"/>
      <c r="AA121" s="248"/>
      <c r="AB121" s="199"/>
      <c r="AC121" s="248"/>
      <c r="AD121" s="248"/>
      <c r="AE121" s="248"/>
      <c r="AF121" s="248"/>
      <c r="AG121" s="199"/>
      <c r="AH121" s="248"/>
      <c r="AI121" s="248"/>
      <c r="AJ121" s="248"/>
      <c r="AK121" s="248"/>
      <c r="AL121" s="199"/>
      <c r="AM121" s="248"/>
      <c r="AN121" s="248"/>
      <c r="AO121" s="248"/>
      <c r="AP121" s="248"/>
      <c r="AQ121" s="199"/>
      <c r="AR121" s="248"/>
      <c r="AS121" s="248"/>
      <c r="AT121" s="248"/>
      <c r="AU121" s="248"/>
      <c r="AV121" s="248"/>
      <c r="AW121" s="199"/>
      <c r="AX121" s="248"/>
      <c r="AY121" s="248"/>
      <c r="AZ121" s="248"/>
      <c r="BA121" s="248"/>
      <c r="BB121" s="199"/>
      <c r="BC121" s="335"/>
      <c r="BD121" s="335"/>
      <c r="BE121" s="335"/>
      <c r="BF121" s="335"/>
    </row>
    <row r="122" spans="7:58" x14ac:dyDescent="0.25">
      <c r="G122" s="40"/>
      <c r="H122" s="248"/>
      <c r="I122" s="248"/>
      <c r="J122" s="199"/>
      <c r="K122" s="248"/>
      <c r="L122" s="248"/>
      <c r="M122" s="248"/>
      <c r="N122" s="248"/>
      <c r="O122" s="248"/>
      <c r="P122" s="199"/>
      <c r="Q122" s="248"/>
      <c r="R122" s="248"/>
      <c r="S122" s="248"/>
      <c r="T122" s="248"/>
      <c r="U122" s="248"/>
      <c r="V122" s="199"/>
      <c r="W122" s="248"/>
      <c r="X122" s="248"/>
      <c r="Y122" s="248"/>
      <c r="Z122" s="248"/>
      <c r="AA122" s="248"/>
      <c r="AB122" s="199"/>
      <c r="AC122" s="248"/>
      <c r="AD122" s="248"/>
      <c r="AE122" s="248"/>
      <c r="AF122" s="248"/>
      <c r="AG122" s="199"/>
      <c r="AH122" s="248"/>
      <c r="AI122" s="248"/>
      <c r="AJ122" s="248"/>
      <c r="AK122" s="248"/>
      <c r="AL122" s="199"/>
      <c r="AM122" s="248"/>
      <c r="AN122" s="248"/>
      <c r="AO122" s="248"/>
      <c r="AP122" s="248"/>
      <c r="AQ122" s="199"/>
      <c r="AR122" s="248"/>
      <c r="AS122" s="248"/>
      <c r="AT122" s="248"/>
      <c r="AU122" s="248"/>
      <c r="AV122" s="248"/>
      <c r="AW122" s="199"/>
      <c r="AX122" s="248"/>
      <c r="AY122" s="248"/>
      <c r="AZ122" s="248"/>
      <c r="BA122" s="248"/>
      <c r="BB122" s="199"/>
      <c r="BC122" s="335"/>
      <c r="BD122" s="335"/>
      <c r="BE122" s="335"/>
      <c r="BF122" s="335"/>
    </row>
    <row r="123" spans="7:58" x14ac:dyDescent="0.25">
      <c r="G123" s="159"/>
      <c r="H123" s="248"/>
      <c r="I123" s="248"/>
      <c r="J123" s="199"/>
      <c r="K123" s="248"/>
      <c r="L123" s="248"/>
      <c r="M123" s="248"/>
      <c r="N123" s="248"/>
      <c r="O123" s="248"/>
      <c r="P123" s="199"/>
      <c r="Q123" s="248"/>
      <c r="R123" s="248"/>
      <c r="S123" s="248"/>
      <c r="T123" s="248"/>
      <c r="U123" s="248"/>
      <c r="V123" s="199"/>
      <c r="W123" s="248"/>
      <c r="X123" s="248"/>
      <c r="Y123" s="248"/>
      <c r="Z123" s="248"/>
      <c r="AA123" s="248"/>
      <c r="AB123" s="199"/>
      <c r="AC123" s="248"/>
      <c r="AD123" s="248"/>
      <c r="AE123" s="248"/>
      <c r="AF123" s="248"/>
      <c r="AG123" s="199"/>
      <c r="AH123" s="248"/>
      <c r="AI123" s="248"/>
      <c r="AJ123" s="248"/>
      <c r="AK123" s="248"/>
      <c r="AL123" s="199"/>
      <c r="AM123" s="248"/>
      <c r="AN123" s="248"/>
      <c r="AO123" s="248"/>
      <c r="AP123" s="248"/>
      <c r="AQ123" s="199"/>
      <c r="AR123" s="248"/>
      <c r="AS123" s="248"/>
      <c r="AT123" s="248"/>
      <c r="AU123" s="248"/>
      <c r="AV123" s="248"/>
      <c r="AW123" s="199"/>
      <c r="AX123" s="248"/>
      <c r="AY123" s="248"/>
      <c r="AZ123" s="248"/>
      <c r="BA123" s="248"/>
      <c r="BB123" s="199"/>
      <c r="BC123" s="335"/>
      <c r="BD123" s="335"/>
      <c r="BE123" s="335"/>
      <c r="BF123" s="335"/>
    </row>
    <row r="124" spans="7:58" x14ac:dyDescent="0.25">
      <c r="G124" s="159"/>
      <c r="H124" s="248"/>
      <c r="I124" s="248"/>
      <c r="J124" s="199"/>
      <c r="K124" s="248"/>
      <c r="L124" s="248"/>
      <c r="M124" s="248"/>
      <c r="N124" s="248"/>
      <c r="O124" s="248"/>
      <c r="P124" s="199"/>
      <c r="Q124" s="248"/>
      <c r="R124" s="248"/>
      <c r="S124" s="248"/>
      <c r="T124" s="248"/>
      <c r="U124" s="248"/>
      <c r="V124" s="199"/>
      <c r="W124" s="248"/>
      <c r="X124" s="248"/>
      <c r="Y124" s="248"/>
      <c r="Z124" s="248"/>
      <c r="AA124" s="248"/>
      <c r="AB124" s="199"/>
      <c r="AC124" s="248"/>
      <c r="AD124" s="248"/>
      <c r="AE124" s="248"/>
      <c r="AF124" s="248"/>
      <c r="AG124" s="199"/>
      <c r="AH124" s="248"/>
      <c r="AI124" s="248"/>
      <c r="AJ124" s="248"/>
      <c r="AK124" s="248"/>
      <c r="AL124" s="199"/>
      <c r="AM124" s="248"/>
      <c r="AN124" s="248"/>
      <c r="AO124" s="248"/>
      <c r="AP124" s="248"/>
      <c r="AQ124" s="199"/>
      <c r="AR124" s="248"/>
      <c r="AS124" s="248"/>
      <c r="AT124" s="248"/>
      <c r="AU124" s="248"/>
      <c r="AV124" s="248"/>
      <c r="AW124" s="199"/>
      <c r="AX124" s="248"/>
      <c r="AY124" s="248"/>
      <c r="AZ124" s="248"/>
      <c r="BA124" s="248"/>
      <c r="BB124" s="199"/>
      <c r="BC124" s="335"/>
      <c r="BD124" s="335"/>
      <c r="BE124" s="335"/>
      <c r="BF124" s="335"/>
    </row>
    <row r="125" spans="7:58" x14ac:dyDescent="0.25">
      <c r="G125" s="159"/>
      <c r="H125" s="248"/>
      <c r="I125" s="248"/>
      <c r="J125" s="199"/>
      <c r="K125" s="248"/>
      <c r="L125" s="248"/>
      <c r="M125" s="248"/>
      <c r="N125" s="248"/>
      <c r="O125" s="248"/>
      <c r="P125" s="199"/>
      <c r="Q125" s="248"/>
      <c r="R125" s="248"/>
      <c r="S125" s="248"/>
      <c r="T125" s="248"/>
      <c r="U125" s="248"/>
      <c r="V125" s="199"/>
      <c r="W125" s="248"/>
      <c r="X125" s="248"/>
      <c r="Y125" s="248"/>
      <c r="Z125" s="248"/>
      <c r="AA125" s="248"/>
      <c r="AB125" s="199"/>
      <c r="AC125" s="248"/>
      <c r="AD125" s="248"/>
      <c r="AE125" s="248"/>
      <c r="AF125" s="248"/>
      <c r="AG125" s="199"/>
      <c r="AH125" s="248"/>
      <c r="AI125" s="248"/>
      <c r="AJ125" s="248"/>
      <c r="AK125" s="248"/>
      <c r="AL125" s="199"/>
      <c r="AM125" s="248"/>
      <c r="AN125" s="248"/>
      <c r="AO125" s="248"/>
      <c r="AP125" s="248"/>
      <c r="AQ125" s="199"/>
      <c r="AR125" s="248"/>
      <c r="AS125" s="248"/>
      <c r="AT125" s="248"/>
      <c r="AU125" s="248"/>
      <c r="AV125" s="248"/>
      <c r="AW125" s="199"/>
      <c r="AX125" s="248"/>
      <c r="AY125" s="248"/>
      <c r="AZ125" s="248"/>
      <c r="BA125" s="248"/>
      <c r="BB125" s="199"/>
      <c r="BC125" s="335"/>
      <c r="BD125" s="335"/>
      <c r="BE125" s="335"/>
      <c r="BF125" s="335"/>
    </row>
    <row r="126" spans="7:58" x14ac:dyDescent="0.25">
      <c r="G126" s="40"/>
      <c r="H126" s="248"/>
      <c r="I126" s="248"/>
      <c r="J126" s="199"/>
      <c r="K126" s="248"/>
      <c r="L126" s="248"/>
      <c r="M126" s="248"/>
      <c r="N126" s="248"/>
      <c r="O126" s="248"/>
      <c r="P126" s="199"/>
      <c r="Q126" s="248"/>
      <c r="R126" s="248"/>
      <c r="S126" s="248"/>
      <c r="T126" s="248"/>
      <c r="U126" s="248"/>
      <c r="V126" s="199"/>
      <c r="W126" s="248"/>
      <c r="X126" s="248"/>
      <c r="Y126" s="248"/>
      <c r="Z126" s="248"/>
      <c r="AA126" s="248"/>
      <c r="AB126" s="199"/>
      <c r="AC126" s="248"/>
      <c r="AD126" s="248"/>
      <c r="AE126" s="248"/>
      <c r="AF126" s="248"/>
      <c r="AG126" s="199"/>
      <c r="AH126" s="248"/>
      <c r="AI126" s="248"/>
      <c r="AJ126" s="248"/>
      <c r="AK126" s="248"/>
      <c r="AL126" s="199"/>
      <c r="AM126" s="248"/>
      <c r="AN126" s="248"/>
      <c r="AO126" s="248"/>
      <c r="AP126" s="248"/>
      <c r="AQ126" s="199"/>
      <c r="AR126" s="248"/>
      <c r="AS126" s="248"/>
      <c r="AT126" s="248"/>
      <c r="AU126" s="248"/>
      <c r="AV126" s="248"/>
      <c r="AW126" s="199"/>
      <c r="AX126" s="248"/>
      <c r="AY126" s="248"/>
      <c r="AZ126" s="248"/>
      <c r="BA126" s="248"/>
      <c r="BB126" s="199"/>
      <c r="BC126" s="335"/>
      <c r="BD126" s="335"/>
      <c r="BE126" s="335"/>
      <c r="BF126" s="335"/>
    </row>
    <row r="127" spans="7:58" x14ac:dyDescent="0.25">
      <c r="G127" s="40"/>
      <c r="H127" s="248"/>
      <c r="I127" s="248"/>
      <c r="J127" s="199"/>
      <c r="K127" s="248"/>
      <c r="L127" s="248"/>
      <c r="M127" s="248"/>
      <c r="N127" s="248"/>
      <c r="O127" s="248"/>
      <c r="P127" s="199"/>
      <c r="Q127" s="248"/>
      <c r="R127" s="248"/>
      <c r="S127" s="248"/>
      <c r="T127" s="248"/>
      <c r="U127" s="248"/>
      <c r="V127" s="199"/>
      <c r="W127" s="248"/>
      <c r="X127" s="248"/>
      <c r="Y127" s="248"/>
      <c r="Z127" s="248"/>
      <c r="AA127" s="248"/>
      <c r="AB127" s="199"/>
      <c r="AC127" s="248"/>
      <c r="AD127" s="248"/>
      <c r="AE127" s="248"/>
      <c r="AF127" s="248"/>
      <c r="AG127" s="199"/>
      <c r="AH127" s="248"/>
      <c r="AI127" s="248"/>
      <c r="AJ127" s="248"/>
      <c r="AK127" s="248"/>
      <c r="AL127" s="199"/>
      <c r="AM127" s="248"/>
      <c r="AN127" s="248"/>
      <c r="AO127" s="248"/>
      <c r="AP127" s="248"/>
      <c r="AQ127" s="199"/>
      <c r="AR127" s="248"/>
      <c r="AS127" s="248"/>
      <c r="AT127" s="248"/>
      <c r="AU127" s="248"/>
      <c r="AV127" s="248"/>
      <c r="AW127" s="199"/>
      <c r="AX127" s="248"/>
      <c r="AY127" s="248"/>
      <c r="AZ127" s="248"/>
      <c r="BA127" s="248"/>
      <c r="BB127" s="199"/>
      <c r="BC127" s="335"/>
      <c r="BD127" s="335"/>
      <c r="BE127" s="335"/>
      <c r="BF127" s="335"/>
    </row>
    <row r="128" spans="7:58" x14ac:dyDescent="0.25">
      <c r="G128" s="159"/>
      <c r="H128" s="248"/>
      <c r="I128" s="248"/>
      <c r="J128" s="199"/>
      <c r="K128" s="248"/>
      <c r="L128" s="248"/>
      <c r="M128" s="248"/>
      <c r="N128" s="248"/>
      <c r="O128" s="248"/>
      <c r="P128" s="199"/>
      <c r="Q128" s="248"/>
      <c r="R128" s="248"/>
      <c r="S128" s="248"/>
      <c r="T128" s="248"/>
      <c r="U128" s="248"/>
      <c r="V128" s="199"/>
      <c r="W128" s="248"/>
      <c r="X128" s="248"/>
      <c r="Y128" s="248"/>
      <c r="Z128" s="248"/>
      <c r="AA128" s="248"/>
      <c r="AB128" s="199"/>
      <c r="AC128" s="248"/>
      <c r="AD128" s="248"/>
      <c r="AE128" s="248"/>
      <c r="AF128" s="248"/>
      <c r="AG128" s="199"/>
      <c r="AH128" s="248"/>
      <c r="AI128" s="248"/>
      <c r="AJ128" s="248"/>
      <c r="AK128" s="248"/>
      <c r="AL128" s="199"/>
      <c r="AM128" s="248"/>
      <c r="AN128" s="248"/>
      <c r="AO128" s="248"/>
      <c r="AP128" s="248"/>
      <c r="AQ128" s="199"/>
      <c r="AR128" s="248"/>
      <c r="AS128" s="248"/>
      <c r="AT128" s="248"/>
      <c r="AU128" s="248"/>
      <c r="AV128" s="248"/>
      <c r="AW128" s="199"/>
      <c r="AX128" s="248"/>
      <c r="AY128" s="248"/>
      <c r="AZ128" s="248"/>
      <c r="BA128" s="248"/>
      <c r="BB128" s="199"/>
      <c r="BC128" s="335"/>
      <c r="BD128" s="335"/>
      <c r="BE128" s="335"/>
      <c r="BF128" s="335"/>
    </row>
    <row r="129" spans="7:58" x14ac:dyDescent="0.25">
      <c r="G129" s="159"/>
      <c r="H129" s="248"/>
      <c r="I129" s="248"/>
      <c r="J129" s="199"/>
      <c r="K129" s="248"/>
      <c r="L129" s="248"/>
      <c r="M129" s="248"/>
      <c r="N129" s="248"/>
      <c r="O129" s="248"/>
      <c r="P129" s="199"/>
      <c r="Q129" s="248"/>
      <c r="R129" s="248"/>
      <c r="S129" s="248"/>
      <c r="T129" s="248"/>
      <c r="U129" s="248"/>
      <c r="V129" s="199"/>
      <c r="W129" s="248"/>
      <c r="X129" s="248"/>
      <c r="Y129" s="248"/>
      <c r="Z129" s="248"/>
      <c r="AA129" s="248"/>
      <c r="AB129" s="199"/>
      <c r="AC129" s="248"/>
      <c r="AD129" s="248"/>
      <c r="AE129" s="248"/>
      <c r="AF129" s="248"/>
      <c r="AG129" s="199"/>
      <c r="AH129" s="248"/>
      <c r="AI129" s="248"/>
      <c r="AJ129" s="248"/>
      <c r="AK129" s="248"/>
      <c r="AL129" s="199"/>
      <c r="AM129" s="248"/>
      <c r="AN129" s="248"/>
      <c r="AO129" s="248"/>
      <c r="AP129" s="248"/>
      <c r="AQ129" s="199"/>
      <c r="AR129" s="248"/>
      <c r="AS129" s="248"/>
      <c r="AT129" s="248"/>
      <c r="AU129" s="248"/>
      <c r="AV129" s="248"/>
      <c r="AW129" s="199"/>
      <c r="AX129" s="248"/>
      <c r="AY129" s="248"/>
      <c r="AZ129" s="248"/>
      <c r="BA129" s="248"/>
      <c r="BB129" s="199"/>
      <c r="BC129" s="335"/>
      <c r="BD129" s="335"/>
      <c r="BE129" s="335"/>
      <c r="BF129" s="335"/>
    </row>
    <row r="130" spans="7:58" x14ac:dyDescent="0.25">
      <c r="G130" s="159"/>
      <c r="H130" s="248"/>
      <c r="I130" s="248"/>
      <c r="J130" s="199"/>
      <c r="K130" s="248"/>
      <c r="L130" s="248"/>
      <c r="M130" s="248"/>
      <c r="N130" s="248"/>
      <c r="O130" s="248"/>
      <c r="P130" s="199"/>
      <c r="Q130" s="248"/>
      <c r="R130" s="248"/>
      <c r="S130" s="248"/>
      <c r="T130" s="248"/>
      <c r="U130" s="248"/>
      <c r="V130" s="199"/>
      <c r="W130" s="248"/>
      <c r="X130" s="248"/>
      <c r="Y130" s="248"/>
      <c r="Z130" s="248"/>
      <c r="AA130" s="248"/>
      <c r="AB130" s="199"/>
      <c r="AC130" s="248"/>
      <c r="AD130" s="248"/>
      <c r="AE130" s="248"/>
      <c r="AF130" s="248"/>
      <c r="AG130" s="199"/>
      <c r="AH130" s="248"/>
      <c r="AI130" s="248"/>
      <c r="AJ130" s="248"/>
      <c r="AK130" s="248"/>
      <c r="AL130" s="199"/>
      <c r="AM130" s="248"/>
      <c r="AN130" s="248"/>
      <c r="AO130" s="248"/>
      <c r="AP130" s="248"/>
      <c r="AQ130" s="199"/>
      <c r="AR130" s="248"/>
      <c r="AS130" s="248"/>
      <c r="AT130" s="248"/>
      <c r="AU130" s="248"/>
      <c r="AV130" s="248"/>
      <c r="AW130" s="199"/>
      <c r="AX130" s="248"/>
      <c r="AY130" s="248"/>
      <c r="AZ130" s="248"/>
      <c r="BA130" s="248"/>
      <c r="BB130" s="199"/>
      <c r="BC130" s="335"/>
      <c r="BD130" s="335"/>
      <c r="BE130" s="335"/>
      <c r="BF130" s="335"/>
    </row>
    <row r="131" spans="7:58" x14ac:dyDescent="0.25">
      <c r="G131" s="159"/>
      <c r="H131" s="248"/>
      <c r="I131" s="248"/>
      <c r="J131" s="199"/>
      <c r="K131" s="248"/>
      <c r="L131" s="248"/>
      <c r="M131" s="248"/>
      <c r="N131" s="248"/>
      <c r="O131" s="248"/>
      <c r="P131" s="199"/>
      <c r="Q131" s="248"/>
      <c r="R131" s="248"/>
      <c r="S131" s="248"/>
      <c r="T131" s="248"/>
      <c r="U131" s="248"/>
      <c r="V131" s="199"/>
      <c r="W131" s="248"/>
      <c r="X131" s="248"/>
      <c r="Y131" s="248"/>
      <c r="Z131" s="248"/>
      <c r="AA131" s="248"/>
      <c r="AB131" s="199"/>
      <c r="AC131" s="248"/>
      <c r="AD131" s="248"/>
      <c r="AE131" s="248"/>
      <c r="AF131" s="248"/>
      <c r="AG131" s="199"/>
      <c r="AH131" s="248"/>
      <c r="AI131" s="248"/>
      <c r="AJ131" s="248"/>
      <c r="AK131" s="248"/>
      <c r="AL131" s="199"/>
      <c r="AM131" s="248"/>
      <c r="AN131" s="248"/>
      <c r="AO131" s="248"/>
      <c r="AP131" s="248"/>
      <c r="AQ131" s="199"/>
      <c r="AR131" s="248"/>
      <c r="AS131" s="248"/>
      <c r="AT131" s="248"/>
      <c r="AU131" s="248"/>
      <c r="AV131" s="248"/>
      <c r="AW131" s="199"/>
      <c r="AX131" s="248"/>
      <c r="AY131" s="248"/>
      <c r="AZ131" s="248"/>
      <c r="BA131" s="248"/>
      <c r="BB131" s="199"/>
      <c r="BC131" s="335"/>
      <c r="BD131" s="335"/>
      <c r="BE131" s="335"/>
      <c r="BF131" s="335"/>
    </row>
    <row r="132" spans="7:58" x14ac:dyDescent="0.25">
      <c r="G132" s="40"/>
      <c r="H132" s="248"/>
      <c r="I132" s="248"/>
      <c r="J132" s="199"/>
      <c r="K132" s="248"/>
      <c r="L132" s="248"/>
      <c r="M132" s="248"/>
      <c r="N132" s="248"/>
      <c r="O132" s="248"/>
      <c r="P132" s="199"/>
      <c r="Q132" s="248"/>
      <c r="R132" s="248"/>
      <c r="S132" s="248"/>
      <c r="T132" s="248"/>
      <c r="U132" s="248"/>
      <c r="V132" s="199"/>
      <c r="W132" s="248"/>
      <c r="X132" s="248"/>
      <c r="Y132" s="248"/>
      <c r="Z132" s="248"/>
      <c r="AA132" s="248"/>
      <c r="AB132" s="199"/>
      <c r="AC132" s="248"/>
      <c r="AD132" s="248"/>
      <c r="AE132" s="248"/>
      <c r="AF132" s="248"/>
      <c r="AG132" s="199"/>
      <c r="AH132" s="248"/>
      <c r="AI132" s="248"/>
      <c r="AJ132" s="248"/>
      <c r="AK132" s="248"/>
      <c r="AL132" s="199"/>
      <c r="AM132" s="248"/>
      <c r="AN132" s="248"/>
      <c r="AO132" s="248"/>
      <c r="AP132" s="248"/>
      <c r="AQ132" s="199"/>
      <c r="AR132" s="248"/>
      <c r="AS132" s="248"/>
      <c r="AT132" s="248"/>
      <c r="AU132" s="248"/>
      <c r="AV132" s="248"/>
      <c r="AW132" s="199"/>
      <c r="AX132" s="248"/>
      <c r="AY132" s="248"/>
      <c r="AZ132" s="248"/>
      <c r="BA132" s="248"/>
      <c r="BB132" s="199"/>
      <c r="BC132" s="335"/>
      <c r="BD132" s="335"/>
      <c r="BE132" s="335"/>
      <c r="BF132" s="335"/>
    </row>
    <row r="133" spans="7:58" x14ac:dyDescent="0.25">
      <c r="G133" s="159"/>
      <c r="H133" s="248"/>
      <c r="I133" s="248"/>
      <c r="J133" s="199"/>
      <c r="K133" s="248"/>
      <c r="L133" s="248"/>
      <c r="M133" s="248"/>
      <c r="N133" s="248"/>
      <c r="O133" s="248"/>
      <c r="P133" s="199"/>
      <c r="Q133" s="248"/>
      <c r="R133" s="248"/>
      <c r="S133" s="248"/>
      <c r="T133" s="248"/>
      <c r="U133" s="248"/>
      <c r="V133" s="199"/>
      <c r="W133" s="248"/>
      <c r="X133" s="248"/>
      <c r="Y133" s="248"/>
      <c r="Z133" s="248"/>
      <c r="AA133" s="248"/>
      <c r="AB133" s="199"/>
      <c r="AC133" s="248"/>
      <c r="AD133" s="248"/>
      <c r="AE133" s="248"/>
      <c r="AF133" s="248"/>
      <c r="AG133" s="199"/>
      <c r="AH133" s="248"/>
      <c r="AI133" s="248"/>
      <c r="AJ133" s="248"/>
      <c r="AK133" s="248"/>
      <c r="AL133" s="199"/>
      <c r="AM133" s="248"/>
      <c r="AN133" s="248"/>
      <c r="AO133" s="248"/>
      <c r="AP133" s="248"/>
      <c r="AQ133" s="199"/>
      <c r="AR133" s="248"/>
      <c r="AS133" s="248"/>
      <c r="AT133" s="248"/>
      <c r="AU133" s="248"/>
      <c r="AV133" s="248"/>
      <c r="AW133" s="199"/>
      <c r="AX133" s="248"/>
      <c r="AY133" s="248"/>
      <c r="AZ133" s="248"/>
      <c r="BA133" s="248"/>
      <c r="BB133" s="199"/>
      <c r="BC133" s="335"/>
      <c r="BD133" s="335"/>
      <c r="BE133" s="335"/>
      <c r="BF133" s="335"/>
    </row>
    <row r="134" spans="7:58" x14ac:dyDescent="0.25">
      <c r="G134" s="40"/>
      <c r="H134" s="248"/>
      <c r="I134" s="248"/>
      <c r="J134" s="199"/>
      <c r="K134" s="248"/>
      <c r="L134" s="248"/>
      <c r="M134" s="248"/>
      <c r="N134" s="248"/>
      <c r="O134" s="248"/>
      <c r="P134" s="199"/>
      <c r="Q134" s="248"/>
      <c r="R134" s="248"/>
      <c r="S134" s="248"/>
      <c r="T134" s="248"/>
      <c r="U134" s="248"/>
      <c r="V134" s="199"/>
      <c r="W134" s="248"/>
      <c r="X134" s="248"/>
      <c r="Y134" s="248"/>
      <c r="Z134" s="248"/>
      <c r="AA134" s="248"/>
      <c r="AB134" s="199"/>
      <c r="AC134" s="248"/>
      <c r="AD134" s="248"/>
      <c r="AE134" s="248"/>
      <c r="AF134" s="248"/>
      <c r="AG134" s="199"/>
      <c r="AH134" s="248"/>
      <c r="AI134" s="248"/>
      <c r="AJ134" s="248"/>
      <c r="AK134" s="248"/>
      <c r="AL134" s="199"/>
      <c r="AM134" s="248"/>
      <c r="AN134" s="248"/>
      <c r="AO134" s="248"/>
      <c r="AP134" s="248"/>
      <c r="AQ134" s="199"/>
      <c r="AR134" s="248"/>
      <c r="AS134" s="248"/>
      <c r="AT134" s="248"/>
      <c r="AU134" s="248"/>
      <c r="AV134" s="248"/>
      <c r="AW134" s="199"/>
      <c r="AX134" s="248"/>
      <c r="AY134" s="248"/>
      <c r="AZ134" s="248"/>
      <c r="BA134" s="248"/>
      <c r="BB134" s="199"/>
      <c r="BC134" s="335"/>
      <c r="BD134" s="335"/>
      <c r="BE134" s="335"/>
      <c r="BF134" s="335"/>
    </row>
    <row r="135" spans="7:58" x14ac:dyDescent="0.25">
      <c r="G135" s="159"/>
      <c r="H135" s="248"/>
      <c r="I135" s="248"/>
      <c r="J135" s="199"/>
      <c r="K135" s="248"/>
      <c r="L135" s="248"/>
      <c r="M135" s="248"/>
      <c r="N135" s="248"/>
      <c r="O135" s="248"/>
      <c r="P135" s="199"/>
      <c r="Q135" s="248"/>
      <c r="R135" s="248"/>
      <c r="S135" s="248"/>
      <c r="T135" s="248"/>
      <c r="U135" s="248"/>
      <c r="V135" s="199"/>
      <c r="W135" s="248"/>
      <c r="X135" s="248"/>
      <c r="Y135" s="248"/>
      <c r="Z135" s="248"/>
      <c r="AA135" s="248"/>
      <c r="AB135" s="199"/>
      <c r="AC135" s="248"/>
      <c r="AD135" s="248"/>
      <c r="AE135" s="248"/>
      <c r="AF135" s="248"/>
      <c r="AG135" s="199"/>
      <c r="AH135" s="248"/>
      <c r="AI135" s="248"/>
      <c r="AJ135" s="248"/>
      <c r="AK135" s="248"/>
      <c r="AL135" s="199"/>
      <c r="AM135" s="248"/>
      <c r="AN135" s="248"/>
      <c r="AO135" s="248"/>
      <c r="AP135" s="248"/>
      <c r="AQ135" s="199"/>
      <c r="AR135" s="248"/>
      <c r="AS135" s="248"/>
      <c r="AT135" s="248"/>
      <c r="AU135" s="248"/>
      <c r="AV135" s="248"/>
      <c r="AW135" s="199"/>
      <c r="AX135" s="248"/>
      <c r="AY135" s="248"/>
      <c r="AZ135" s="248"/>
      <c r="BA135" s="248"/>
      <c r="BB135" s="199"/>
      <c r="BC135" s="335"/>
      <c r="BD135" s="335"/>
      <c r="BE135" s="335"/>
      <c r="BF135" s="335"/>
    </row>
    <row r="136" spans="7:58" x14ac:dyDescent="0.25">
      <c r="G136" s="159"/>
      <c r="H136" s="248"/>
      <c r="I136" s="248"/>
      <c r="J136" s="199"/>
      <c r="K136" s="248"/>
      <c r="L136" s="248"/>
      <c r="M136" s="248"/>
      <c r="N136" s="248"/>
      <c r="O136" s="248"/>
      <c r="P136" s="199"/>
      <c r="Q136" s="248"/>
      <c r="R136" s="248"/>
      <c r="S136" s="248"/>
      <c r="T136" s="248"/>
      <c r="U136" s="248"/>
      <c r="V136" s="199"/>
      <c r="W136" s="248"/>
      <c r="X136" s="248"/>
      <c r="Y136" s="248"/>
      <c r="Z136" s="248"/>
      <c r="AA136" s="248"/>
      <c r="AB136" s="199"/>
      <c r="AC136" s="248"/>
      <c r="AD136" s="248"/>
      <c r="AE136" s="248"/>
      <c r="AF136" s="248"/>
      <c r="AG136" s="199"/>
      <c r="AH136" s="248"/>
      <c r="AI136" s="248"/>
      <c r="AJ136" s="248"/>
      <c r="AK136" s="248"/>
      <c r="AL136" s="199"/>
      <c r="AM136" s="248"/>
      <c r="AN136" s="248"/>
      <c r="AO136" s="248"/>
      <c r="AP136" s="248"/>
      <c r="AQ136" s="199"/>
      <c r="AR136" s="248"/>
      <c r="AS136" s="248"/>
      <c r="AT136" s="248"/>
      <c r="AU136" s="248"/>
      <c r="AV136" s="248"/>
      <c r="AW136" s="199"/>
      <c r="AX136" s="248"/>
      <c r="AY136" s="248"/>
      <c r="AZ136" s="248"/>
      <c r="BA136" s="248"/>
      <c r="BB136" s="199"/>
      <c r="BC136" s="335"/>
      <c r="BD136" s="335"/>
      <c r="BE136" s="335"/>
      <c r="BF136" s="335"/>
    </row>
    <row r="137" spans="7:58" x14ac:dyDescent="0.25">
      <c r="G137" s="159"/>
      <c r="H137" s="248"/>
      <c r="I137" s="248"/>
      <c r="J137" s="199"/>
      <c r="K137" s="248"/>
      <c r="L137" s="248"/>
      <c r="M137" s="248"/>
      <c r="N137" s="248"/>
      <c r="O137" s="248"/>
      <c r="P137" s="199"/>
      <c r="Q137" s="248"/>
      <c r="R137" s="248"/>
      <c r="S137" s="248"/>
      <c r="T137" s="248"/>
      <c r="U137" s="248"/>
      <c r="V137" s="199"/>
      <c r="W137" s="248"/>
      <c r="X137" s="248"/>
      <c r="Y137" s="248"/>
      <c r="Z137" s="248"/>
      <c r="AA137" s="248"/>
      <c r="AB137" s="199"/>
      <c r="AC137" s="248"/>
      <c r="AD137" s="248"/>
      <c r="AE137" s="248"/>
      <c r="AF137" s="248"/>
      <c r="AG137" s="199"/>
      <c r="AH137" s="248"/>
      <c r="AI137" s="248"/>
      <c r="AJ137" s="248"/>
      <c r="AK137" s="248"/>
      <c r="AL137" s="199"/>
      <c r="AM137" s="248"/>
      <c r="AN137" s="248"/>
      <c r="AO137" s="248"/>
      <c r="AP137" s="248"/>
      <c r="AQ137" s="199"/>
      <c r="AR137" s="248"/>
      <c r="AS137" s="248"/>
      <c r="AT137" s="248"/>
      <c r="AU137" s="248"/>
      <c r="AV137" s="248"/>
      <c r="AW137" s="199"/>
      <c r="AX137" s="248"/>
      <c r="AY137" s="248"/>
      <c r="AZ137" s="248"/>
      <c r="BA137" s="248"/>
      <c r="BB137" s="199"/>
      <c r="BC137" s="335"/>
      <c r="BD137" s="335"/>
      <c r="BE137" s="335"/>
      <c r="BF137" s="335"/>
    </row>
    <row r="138" spans="7:58" x14ac:dyDescent="0.25">
      <c r="G138" s="40"/>
      <c r="H138" s="248"/>
      <c r="I138" s="248"/>
      <c r="J138" s="199"/>
      <c r="K138" s="248"/>
      <c r="L138" s="248"/>
      <c r="M138" s="248"/>
      <c r="N138" s="248"/>
      <c r="O138" s="248"/>
      <c r="P138" s="199"/>
      <c r="Q138" s="248"/>
      <c r="R138" s="248"/>
      <c r="S138" s="248"/>
      <c r="T138" s="248"/>
      <c r="U138" s="248"/>
      <c r="V138" s="199"/>
      <c r="W138" s="248"/>
      <c r="X138" s="248"/>
      <c r="Y138" s="248"/>
      <c r="Z138" s="248"/>
      <c r="AA138" s="248"/>
      <c r="AB138" s="199"/>
      <c r="AC138" s="248"/>
      <c r="AD138" s="248"/>
      <c r="AE138" s="248"/>
      <c r="AF138" s="248"/>
      <c r="AG138" s="199"/>
      <c r="AH138" s="248"/>
      <c r="AI138" s="248"/>
      <c r="AJ138" s="248"/>
      <c r="AK138" s="248"/>
      <c r="AL138" s="199"/>
      <c r="AM138" s="248"/>
      <c r="AN138" s="248"/>
      <c r="AO138" s="248"/>
      <c r="AP138" s="248"/>
      <c r="AQ138" s="199"/>
      <c r="AR138" s="248"/>
      <c r="AS138" s="248"/>
      <c r="AT138" s="248"/>
      <c r="AU138" s="248"/>
      <c r="AV138" s="248"/>
      <c r="AW138" s="199"/>
      <c r="AX138" s="248"/>
      <c r="AY138" s="248"/>
      <c r="AZ138" s="248"/>
      <c r="BA138" s="248"/>
      <c r="BB138" s="199"/>
      <c r="BC138" s="335"/>
      <c r="BD138" s="335"/>
      <c r="BE138" s="335"/>
      <c r="BF138" s="335"/>
    </row>
    <row r="139" spans="7:58" x14ac:dyDescent="0.25">
      <c r="G139" s="159"/>
      <c r="H139" s="248"/>
      <c r="I139" s="248"/>
      <c r="J139" s="199"/>
      <c r="K139" s="248"/>
      <c r="L139" s="248"/>
      <c r="M139" s="248"/>
      <c r="N139" s="248"/>
      <c r="O139" s="248"/>
      <c r="P139" s="199"/>
      <c r="Q139" s="248"/>
      <c r="R139" s="248"/>
      <c r="S139" s="248"/>
      <c r="T139" s="248"/>
      <c r="U139" s="248"/>
      <c r="V139" s="199"/>
      <c r="W139" s="248"/>
      <c r="X139" s="248"/>
      <c r="Y139" s="248"/>
      <c r="Z139" s="248"/>
      <c r="AA139" s="248"/>
      <c r="AB139" s="199"/>
      <c r="AC139" s="248"/>
      <c r="AD139" s="248"/>
      <c r="AE139" s="248"/>
      <c r="AF139" s="248"/>
      <c r="AG139" s="199"/>
      <c r="AH139" s="248"/>
      <c r="AI139" s="248"/>
      <c r="AJ139" s="248"/>
      <c r="AK139" s="248"/>
      <c r="AL139" s="199"/>
      <c r="AM139" s="248"/>
      <c r="AN139" s="248"/>
      <c r="AO139" s="248"/>
      <c r="AP139" s="248"/>
      <c r="AQ139" s="199"/>
      <c r="AR139" s="248"/>
      <c r="AS139" s="248"/>
      <c r="AT139" s="248"/>
      <c r="AU139" s="248"/>
      <c r="AV139" s="248"/>
      <c r="AW139" s="199"/>
      <c r="AX139" s="248"/>
      <c r="AY139" s="248"/>
      <c r="AZ139" s="248"/>
      <c r="BA139" s="248"/>
      <c r="BB139" s="199"/>
      <c r="BC139" s="335"/>
      <c r="BD139" s="335"/>
      <c r="BE139" s="335"/>
      <c r="BF139" s="335"/>
    </row>
    <row r="140" spans="7:58" x14ac:dyDescent="0.25">
      <c r="G140" s="159"/>
      <c r="H140" s="248"/>
      <c r="I140" s="248"/>
      <c r="J140" s="199"/>
      <c r="K140" s="248"/>
      <c r="L140" s="248"/>
      <c r="M140" s="248"/>
      <c r="N140" s="248"/>
      <c r="O140" s="248"/>
      <c r="P140" s="199"/>
      <c r="Q140" s="248"/>
      <c r="R140" s="248"/>
      <c r="S140" s="248"/>
      <c r="T140" s="248"/>
      <c r="U140" s="248"/>
      <c r="V140" s="199"/>
      <c r="W140" s="248"/>
      <c r="X140" s="248"/>
      <c r="Y140" s="248"/>
      <c r="Z140" s="248"/>
      <c r="AA140" s="248"/>
      <c r="AB140" s="199"/>
      <c r="AC140" s="248"/>
      <c r="AD140" s="248"/>
      <c r="AE140" s="248"/>
      <c r="AF140" s="248"/>
      <c r="AG140" s="199"/>
      <c r="AH140" s="248"/>
      <c r="AI140" s="248"/>
      <c r="AJ140" s="248"/>
      <c r="AK140" s="248"/>
      <c r="AL140" s="199"/>
      <c r="AM140" s="248"/>
      <c r="AN140" s="248"/>
      <c r="AO140" s="248"/>
      <c r="AP140" s="248"/>
      <c r="AQ140" s="199"/>
      <c r="AR140" s="248"/>
      <c r="AS140" s="248"/>
      <c r="AT140" s="248"/>
      <c r="AU140" s="248"/>
      <c r="AV140" s="248"/>
      <c r="AW140" s="199"/>
      <c r="AX140" s="248"/>
      <c r="AY140" s="248"/>
      <c r="AZ140" s="248"/>
      <c r="BA140" s="248"/>
      <c r="BB140" s="199"/>
      <c r="BC140" s="335"/>
      <c r="BD140" s="335"/>
      <c r="BE140" s="335"/>
      <c r="BF140" s="335"/>
    </row>
    <row r="141" spans="7:58" x14ac:dyDescent="0.25">
      <c r="G141" s="40"/>
      <c r="H141" s="248"/>
      <c r="I141" s="248"/>
      <c r="J141" s="199"/>
      <c r="K141" s="248"/>
      <c r="L141" s="248"/>
      <c r="M141" s="248"/>
      <c r="N141" s="248"/>
      <c r="O141" s="248"/>
      <c r="P141" s="199"/>
      <c r="Q141" s="248"/>
      <c r="R141" s="248"/>
      <c r="S141" s="248"/>
      <c r="T141" s="248"/>
      <c r="U141" s="248"/>
      <c r="V141" s="199"/>
      <c r="W141" s="248"/>
      <c r="X141" s="248"/>
      <c r="Y141" s="248"/>
      <c r="Z141" s="248"/>
      <c r="AA141" s="248"/>
      <c r="AB141" s="199"/>
      <c r="AC141" s="248"/>
      <c r="AD141" s="248"/>
      <c r="AE141" s="248"/>
      <c r="AF141" s="248"/>
      <c r="AG141" s="199"/>
      <c r="AH141" s="248"/>
      <c r="AI141" s="248"/>
      <c r="AJ141" s="248"/>
      <c r="AK141" s="248"/>
      <c r="AL141" s="199"/>
      <c r="AM141" s="248"/>
      <c r="AN141" s="248"/>
      <c r="AO141" s="248"/>
      <c r="AP141" s="248"/>
      <c r="AQ141" s="199"/>
      <c r="AR141" s="248"/>
      <c r="AS141" s="248"/>
      <c r="AT141" s="248"/>
      <c r="AU141" s="248"/>
      <c r="AV141" s="248"/>
      <c r="AW141" s="199"/>
      <c r="AX141" s="248"/>
      <c r="AY141" s="248"/>
      <c r="AZ141" s="248"/>
      <c r="BA141" s="248"/>
      <c r="BB141" s="199"/>
      <c r="BC141" s="335"/>
      <c r="BD141" s="335"/>
      <c r="BE141" s="335"/>
      <c r="BF141" s="335"/>
    </row>
    <row r="142" spans="7:58" x14ac:dyDescent="0.25">
      <c r="G142" s="159"/>
      <c r="H142" s="248"/>
      <c r="I142" s="248"/>
      <c r="J142" s="199"/>
      <c r="K142" s="248"/>
      <c r="L142" s="248"/>
      <c r="M142" s="248"/>
      <c r="N142" s="248"/>
      <c r="O142" s="248"/>
      <c r="P142" s="199"/>
      <c r="Q142" s="248"/>
      <c r="R142" s="248"/>
      <c r="S142" s="248"/>
      <c r="T142" s="248"/>
      <c r="U142" s="248"/>
      <c r="V142" s="199"/>
      <c r="W142" s="248"/>
      <c r="X142" s="248"/>
      <c r="Y142" s="248"/>
      <c r="Z142" s="248"/>
      <c r="AA142" s="248"/>
      <c r="AB142" s="199"/>
      <c r="AC142" s="248"/>
      <c r="AD142" s="248"/>
      <c r="AE142" s="248"/>
      <c r="AF142" s="248"/>
      <c r="AG142" s="199"/>
      <c r="AH142" s="248"/>
      <c r="AI142" s="248"/>
      <c r="AJ142" s="248"/>
      <c r="AK142" s="248"/>
      <c r="AL142" s="199"/>
      <c r="AM142" s="248"/>
      <c r="AN142" s="248"/>
      <c r="AO142" s="248"/>
      <c r="AP142" s="248"/>
      <c r="AQ142" s="199"/>
      <c r="AR142" s="248"/>
      <c r="AS142" s="248"/>
      <c r="AT142" s="248"/>
      <c r="AU142" s="248"/>
      <c r="AV142" s="248"/>
      <c r="AW142" s="199"/>
      <c r="AX142" s="248"/>
      <c r="AY142" s="248"/>
      <c r="AZ142" s="248"/>
      <c r="BA142" s="248"/>
      <c r="BB142" s="199"/>
      <c r="BC142" s="335"/>
      <c r="BD142" s="335"/>
      <c r="BE142" s="335"/>
      <c r="BF142" s="335"/>
    </row>
    <row r="143" spans="7:58" x14ac:dyDescent="0.25">
      <c r="G143" s="40"/>
      <c r="H143" s="248"/>
      <c r="I143" s="248"/>
      <c r="J143" s="199"/>
      <c r="K143" s="248"/>
      <c r="L143" s="248"/>
      <c r="M143" s="248"/>
      <c r="N143" s="248"/>
      <c r="O143" s="248"/>
      <c r="P143" s="199"/>
      <c r="Q143" s="248"/>
      <c r="R143" s="248"/>
      <c r="S143" s="248"/>
      <c r="T143" s="248"/>
      <c r="U143" s="248"/>
      <c r="V143" s="199"/>
      <c r="W143" s="248"/>
      <c r="X143" s="248"/>
      <c r="Y143" s="248"/>
      <c r="Z143" s="248"/>
      <c r="AA143" s="248"/>
      <c r="AB143" s="199"/>
      <c r="AC143" s="248"/>
      <c r="AD143" s="248"/>
      <c r="AE143" s="248"/>
      <c r="AF143" s="248"/>
      <c r="AG143" s="199"/>
      <c r="AH143" s="248"/>
      <c r="AI143" s="248"/>
      <c r="AJ143" s="248"/>
      <c r="AK143" s="248"/>
      <c r="AL143" s="199"/>
      <c r="AM143" s="248"/>
      <c r="AN143" s="248"/>
      <c r="AO143" s="248"/>
      <c r="AP143" s="248"/>
      <c r="AQ143" s="199"/>
      <c r="AR143" s="248"/>
      <c r="AS143" s="248"/>
      <c r="AT143" s="248"/>
      <c r="AU143" s="248"/>
      <c r="AV143" s="248"/>
      <c r="AW143" s="199"/>
      <c r="AX143" s="248"/>
      <c r="AY143" s="248"/>
      <c r="AZ143" s="248"/>
      <c r="BA143" s="248"/>
      <c r="BB143" s="199"/>
      <c r="BC143" s="335"/>
      <c r="BD143" s="335"/>
      <c r="BE143" s="335"/>
      <c r="BF143" s="335"/>
    </row>
    <row r="144" spans="7:58" x14ac:dyDescent="0.25">
      <c r="G144" s="40"/>
      <c r="H144" s="248"/>
      <c r="I144" s="248"/>
      <c r="J144" s="199"/>
      <c r="K144" s="248"/>
      <c r="L144" s="248"/>
      <c r="M144" s="248"/>
      <c r="N144" s="248"/>
      <c r="O144" s="248"/>
      <c r="P144" s="199"/>
      <c r="Q144" s="248"/>
      <c r="R144" s="248"/>
      <c r="S144" s="248"/>
      <c r="T144" s="248"/>
      <c r="U144" s="248"/>
      <c r="V144" s="199"/>
      <c r="W144" s="248"/>
      <c r="X144" s="248"/>
      <c r="Y144" s="248"/>
      <c r="Z144" s="248"/>
      <c r="AA144" s="248"/>
      <c r="AB144" s="199"/>
      <c r="AC144" s="248"/>
      <c r="AD144" s="248"/>
      <c r="AE144" s="248"/>
      <c r="AF144" s="248"/>
      <c r="AG144" s="199"/>
      <c r="AH144" s="248"/>
      <c r="AI144" s="248"/>
      <c r="AJ144" s="248"/>
      <c r="AK144" s="248"/>
      <c r="AL144" s="199"/>
      <c r="AM144" s="248"/>
      <c r="AN144" s="248"/>
      <c r="AO144" s="248"/>
      <c r="AP144" s="248"/>
      <c r="AQ144" s="199"/>
      <c r="AR144" s="248"/>
      <c r="AS144" s="248"/>
      <c r="AT144" s="248"/>
      <c r="AU144" s="248"/>
      <c r="AV144" s="248"/>
      <c r="AW144" s="199"/>
      <c r="AX144" s="248"/>
      <c r="AY144" s="248"/>
      <c r="AZ144" s="248"/>
      <c r="BA144" s="248"/>
      <c r="BB144" s="199"/>
      <c r="BC144" s="335"/>
      <c r="BD144" s="335"/>
      <c r="BE144" s="335"/>
      <c r="BF144" s="335"/>
    </row>
    <row r="145" spans="7:58" x14ac:dyDescent="0.25">
      <c r="G145" s="159"/>
      <c r="H145" s="248"/>
      <c r="I145" s="248"/>
      <c r="J145" s="199"/>
      <c r="K145" s="248"/>
      <c r="L145" s="248"/>
      <c r="M145" s="248"/>
      <c r="N145" s="248"/>
      <c r="O145" s="248"/>
      <c r="P145" s="199"/>
      <c r="Q145" s="248"/>
      <c r="R145" s="248"/>
      <c r="S145" s="248"/>
      <c r="T145" s="248"/>
      <c r="U145" s="248"/>
      <c r="V145" s="199"/>
      <c r="W145" s="248"/>
      <c r="X145" s="248"/>
      <c r="Y145" s="248"/>
      <c r="Z145" s="248"/>
      <c r="AA145" s="248"/>
      <c r="AB145" s="199"/>
      <c r="AC145" s="248"/>
      <c r="AD145" s="248"/>
      <c r="AE145" s="248"/>
      <c r="AF145" s="248"/>
      <c r="AG145" s="199"/>
      <c r="AH145" s="248"/>
      <c r="AI145" s="248"/>
      <c r="AJ145" s="248"/>
      <c r="AK145" s="248"/>
      <c r="AL145" s="199"/>
      <c r="AM145" s="248"/>
      <c r="AN145" s="248"/>
      <c r="AO145" s="248"/>
      <c r="AP145" s="248"/>
      <c r="AQ145" s="199"/>
      <c r="AR145" s="248"/>
      <c r="AS145" s="248"/>
      <c r="AT145" s="248"/>
      <c r="AU145" s="248"/>
      <c r="AV145" s="248"/>
      <c r="AW145" s="199"/>
      <c r="AX145" s="248"/>
      <c r="AY145" s="248"/>
      <c r="AZ145" s="248"/>
      <c r="BA145" s="248"/>
      <c r="BB145" s="199"/>
      <c r="BC145" s="335"/>
      <c r="BD145" s="335"/>
      <c r="BE145" s="335"/>
      <c r="BF145" s="335"/>
    </row>
    <row r="146" spans="7:58" x14ac:dyDescent="0.25">
      <c r="G146" s="40"/>
      <c r="H146" s="248"/>
      <c r="I146" s="248"/>
      <c r="J146" s="199"/>
      <c r="K146" s="248"/>
      <c r="L146" s="248"/>
      <c r="M146" s="248"/>
      <c r="N146" s="248"/>
      <c r="O146" s="248"/>
      <c r="P146" s="199"/>
      <c r="Q146" s="248"/>
      <c r="R146" s="248"/>
      <c r="S146" s="248"/>
      <c r="T146" s="248"/>
      <c r="U146" s="248"/>
      <c r="V146" s="199"/>
      <c r="W146" s="248"/>
      <c r="X146" s="248"/>
      <c r="Y146" s="248"/>
      <c r="Z146" s="248"/>
      <c r="AA146" s="248"/>
      <c r="AB146" s="199"/>
      <c r="AC146" s="248"/>
      <c r="AD146" s="248"/>
      <c r="AE146" s="248"/>
      <c r="AF146" s="248"/>
      <c r="AG146" s="199"/>
      <c r="AH146" s="248"/>
      <c r="AI146" s="248"/>
      <c r="AJ146" s="248"/>
      <c r="AK146" s="248"/>
      <c r="AL146" s="199"/>
      <c r="AM146" s="248"/>
      <c r="AN146" s="248"/>
      <c r="AO146" s="248"/>
      <c r="AP146" s="248"/>
      <c r="AQ146" s="199"/>
      <c r="AR146" s="248"/>
      <c r="AS146" s="248"/>
      <c r="AT146" s="248"/>
      <c r="AU146" s="248"/>
      <c r="AV146" s="248"/>
      <c r="AW146" s="199"/>
      <c r="AX146" s="248"/>
      <c r="AY146" s="248"/>
      <c r="AZ146" s="248"/>
      <c r="BA146" s="248"/>
      <c r="BB146" s="199"/>
      <c r="BC146" s="335"/>
      <c r="BD146" s="335"/>
      <c r="BE146" s="335"/>
      <c r="BF146" s="335"/>
    </row>
    <row r="147" spans="7:58" x14ac:dyDescent="0.25">
      <c r="G147" s="40"/>
      <c r="H147" s="248"/>
      <c r="I147" s="248"/>
      <c r="J147" s="199"/>
      <c r="K147" s="248"/>
      <c r="L147" s="248"/>
      <c r="M147" s="248"/>
      <c r="N147" s="248"/>
      <c r="O147" s="248"/>
      <c r="P147" s="199"/>
      <c r="Q147" s="248"/>
      <c r="R147" s="248"/>
      <c r="S147" s="248"/>
      <c r="T147" s="248"/>
      <c r="U147" s="248"/>
      <c r="V147" s="199"/>
      <c r="W147" s="248"/>
      <c r="X147" s="248"/>
      <c r="Y147" s="248"/>
      <c r="Z147" s="248"/>
      <c r="AA147" s="248"/>
      <c r="AB147" s="199"/>
      <c r="AC147" s="248"/>
      <c r="AD147" s="248"/>
      <c r="AE147" s="248"/>
      <c r="AF147" s="248"/>
      <c r="AG147" s="199"/>
      <c r="AH147" s="248"/>
      <c r="AI147" s="248"/>
      <c r="AJ147" s="248"/>
      <c r="AK147" s="248"/>
      <c r="AL147" s="199"/>
      <c r="AM147" s="248"/>
      <c r="AN147" s="248"/>
      <c r="AO147" s="248"/>
      <c r="AP147" s="248"/>
      <c r="AQ147" s="199"/>
      <c r="AR147" s="248"/>
      <c r="AS147" s="248"/>
      <c r="AT147" s="248"/>
      <c r="AU147" s="248"/>
      <c r="AV147" s="248"/>
      <c r="AW147" s="199"/>
      <c r="AX147" s="248"/>
      <c r="AY147" s="248"/>
      <c r="AZ147" s="248"/>
      <c r="BA147" s="248"/>
      <c r="BB147" s="199"/>
      <c r="BC147" s="335"/>
      <c r="BD147" s="335"/>
      <c r="BE147" s="335"/>
      <c r="BF147" s="335"/>
    </row>
    <row r="148" spans="7:58" x14ac:dyDescent="0.25">
      <c r="G148" s="40"/>
      <c r="H148" s="248"/>
      <c r="I148" s="248"/>
      <c r="J148" s="199"/>
      <c r="K148" s="248"/>
      <c r="L148" s="248"/>
      <c r="M148" s="248"/>
      <c r="N148" s="248"/>
      <c r="O148" s="248"/>
      <c r="P148" s="199"/>
      <c r="Q148" s="248"/>
      <c r="R148" s="248"/>
      <c r="S148" s="248"/>
      <c r="T148" s="248"/>
      <c r="U148" s="248"/>
      <c r="V148" s="199"/>
      <c r="W148" s="248"/>
      <c r="X148" s="248"/>
      <c r="Y148" s="248"/>
      <c r="Z148" s="248"/>
      <c r="AA148" s="248"/>
      <c r="AB148" s="199"/>
      <c r="AC148" s="248"/>
      <c r="AD148" s="248"/>
      <c r="AE148" s="248"/>
      <c r="AF148" s="248"/>
      <c r="AG148" s="199"/>
      <c r="AH148" s="248"/>
      <c r="AI148" s="248"/>
      <c r="AJ148" s="248"/>
      <c r="AK148" s="248"/>
      <c r="AL148" s="199"/>
      <c r="AM148" s="248"/>
      <c r="AN148" s="248"/>
      <c r="AO148" s="248"/>
      <c r="AP148" s="248"/>
      <c r="AQ148" s="199"/>
      <c r="AR148" s="248"/>
      <c r="AS148" s="248"/>
      <c r="AT148" s="248"/>
      <c r="AU148" s="248"/>
      <c r="AV148" s="248"/>
      <c r="AW148" s="199"/>
      <c r="AX148" s="248"/>
      <c r="AY148" s="248"/>
      <c r="AZ148" s="248"/>
      <c r="BA148" s="248"/>
      <c r="BB148" s="199"/>
      <c r="BC148" s="335"/>
      <c r="BD148" s="335"/>
      <c r="BE148" s="335"/>
      <c r="BF148" s="335"/>
    </row>
    <row r="149" spans="7:58" x14ac:dyDescent="0.25">
      <c r="G149" s="159"/>
      <c r="H149" s="248"/>
      <c r="I149" s="248"/>
      <c r="J149" s="199"/>
      <c r="K149" s="248"/>
      <c r="L149" s="248"/>
      <c r="M149" s="248"/>
      <c r="N149" s="248"/>
      <c r="O149" s="248"/>
      <c r="P149" s="199"/>
      <c r="Q149" s="248"/>
      <c r="R149" s="248"/>
      <c r="S149" s="248"/>
      <c r="T149" s="248"/>
      <c r="U149" s="248"/>
      <c r="V149" s="199"/>
      <c r="W149" s="248"/>
      <c r="X149" s="248"/>
      <c r="Y149" s="248"/>
      <c r="Z149" s="248"/>
      <c r="AA149" s="248"/>
      <c r="AB149" s="199"/>
      <c r="AC149" s="248"/>
      <c r="AD149" s="248"/>
      <c r="AE149" s="248"/>
      <c r="AF149" s="248"/>
      <c r="AG149" s="199"/>
      <c r="AH149" s="248"/>
      <c r="AI149" s="248"/>
      <c r="AJ149" s="248"/>
      <c r="AK149" s="248"/>
      <c r="AL149" s="199"/>
      <c r="AM149" s="248"/>
      <c r="AN149" s="248"/>
      <c r="AO149" s="248"/>
      <c r="AP149" s="248"/>
      <c r="AQ149" s="199"/>
      <c r="AR149" s="248"/>
      <c r="AS149" s="248"/>
      <c r="AT149" s="248"/>
      <c r="AU149" s="248"/>
      <c r="AV149" s="248"/>
      <c r="AW149" s="199"/>
      <c r="AX149" s="248"/>
      <c r="AY149" s="248"/>
      <c r="AZ149" s="248"/>
      <c r="BA149" s="248"/>
      <c r="BB149" s="199"/>
      <c r="BC149" s="335"/>
      <c r="BD149" s="335"/>
      <c r="BE149" s="335"/>
      <c r="BF149" s="335"/>
    </row>
    <row r="150" spans="7:58" x14ac:dyDescent="0.25">
      <c r="G150" s="40"/>
      <c r="H150" s="248"/>
      <c r="I150" s="248"/>
      <c r="J150" s="199"/>
      <c r="K150" s="248"/>
      <c r="L150" s="248"/>
      <c r="M150" s="248"/>
      <c r="N150" s="248"/>
      <c r="O150" s="248"/>
      <c r="P150" s="199"/>
      <c r="Q150" s="248"/>
      <c r="R150" s="248"/>
      <c r="S150" s="248"/>
      <c r="T150" s="248"/>
      <c r="U150" s="248"/>
      <c r="V150" s="199"/>
      <c r="W150" s="248"/>
      <c r="X150" s="248"/>
      <c r="Y150" s="248"/>
      <c r="Z150" s="248"/>
      <c r="AA150" s="248"/>
      <c r="AB150" s="199"/>
      <c r="AC150" s="248"/>
      <c r="AD150" s="248"/>
      <c r="AE150" s="248"/>
      <c r="AF150" s="248"/>
      <c r="AG150" s="199"/>
      <c r="AH150" s="248"/>
      <c r="AI150" s="248"/>
      <c r="AJ150" s="248"/>
      <c r="AK150" s="248"/>
      <c r="AL150" s="199"/>
      <c r="AM150" s="248"/>
      <c r="AN150" s="248"/>
      <c r="AO150" s="248"/>
      <c r="AP150" s="248"/>
      <c r="AQ150" s="199"/>
      <c r="AR150" s="248"/>
      <c r="AS150" s="248"/>
      <c r="AT150" s="248"/>
      <c r="AU150" s="248"/>
      <c r="AV150" s="248"/>
      <c r="AW150" s="199"/>
      <c r="AX150" s="248"/>
      <c r="AY150" s="248"/>
      <c r="AZ150" s="248"/>
      <c r="BA150" s="248"/>
      <c r="BB150" s="199"/>
      <c r="BC150" s="335"/>
      <c r="BD150" s="335"/>
      <c r="BE150" s="335"/>
      <c r="BF150" s="335"/>
    </row>
    <row r="151" spans="7:58" x14ac:dyDescent="0.25">
      <c r="G151" s="40"/>
      <c r="H151" s="248"/>
      <c r="I151" s="248"/>
      <c r="J151" s="199"/>
      <c r="K151" s="248"/>
      <c r="L151" s="248"/>
      <c r="M151" s="248"/>
      <c r="N151" s="248"/>
      <c r="O151" s="248"/>
      <c r="P151" s="199"/>
      <c r="Q151" s="248"/>
      <c r="R151" s="248"/>
      <c r="S151" s="248"/>
      <c r="T151" s="248"/>
      <c r="U151" s="248"/>
      <c r="V151" s="199"/>
      <c r="W151" s="248"/>
      <c r="X151" s="248"/>
      <c r="Y151" s="248"/>
      <c r="Z151" s="248"/>
      <c r="AA151" s="248"/>
      <c r="AB151" s="199"/>
      <c r="AC151" s="248"/>
      <c r="AD151" s="248"/>
      <c r="AE151" s="248"/>
      <c r="AF151" s="248"/>
      <c r="AG151" s="199"/>
      <c r="AH151" s="248"/>
      <c r="AI151" s="248"/>
      <c r="AJ151" s="248"/>
      <c r="AK151" s="248"/>
      <c r="AL151" s="199"/>
      <c r="AM151" s="248"/>
      <c r="AN151" s="248"/>
      <c r="AO151" s="248"/>
      <c r="AP151" s="248"/>
      <c r="AQ151" s="199"/>
      <c r="AR151" s="248"/>
      <c r="AS151" s="248"/>
      <c r="AT151" s="248"/>
      <c r="AU151" s="248"/>
      <c r="AV151" s="248"/>
      <c r="AW151" s="199"/>
      <c r="AX151" s="248"/>
      <c r="AY151" s="248"/>
      <c r="AZ151" s="248"/>
      <c r="BA151" s="248"/>
      <c r="BB151" s="199"/>
      <c r="BC151" s="335"/>
      <c r="BD151" s="335"/>
      <c r="BE151" s="335"/>
      <c r="BF151" s="335"/>
    </row>
    <row r="152" spans="7:58" x14ac:dyDescent="0.25">
      <c r="G152" s="40"/>
      <c r="H152" s="248"/>
      <c r="I152" s="248"/>
      <c r="J152" s="199"/>
      <c r="K152" s="248"/>
      <c r="L152" s="248"/>
      <c r="M152" s="248"/>
      <c r="N152" s="248"/>
      <c r="O152" s="248"/>
      <c r="P152" s="199"/>
      <c r="Q152" s="248"/>
      <c r="R152" s="248"/>
      <c r="S152" s="248"/>
      <c r="T152" s="248"/>
      <c r="U152" s="248"/>
      <c r="V152" s="199"/>
      <c r="W152" s="248"/>
      <c r="X152" s="248"/>
      <c r="Y152" s="248"/>
      <c r="Z152" s="248"/>
      <c r="AA152" s="248"/>
      <c r="AB152" s="199"/>
      <c r="AC152" s="248"/>
      <c r="AD152" s="248"/>
      <c r="AE152" s="248"/>
      <c r="AF152" s="248"/>
      <c r="AG152" s="199"/>
      <c r="AH152" s="248"/>
      <c r="AI152" s="248"/>
      <c r="AJ152" s="248"/>
      <c r="AK152" s="248"/>
      <c r="AL152" s="199"/>
      <c r="AM152" s="248"/>
      <c r="AN152" s="248"/>
      <c r="AO152" s="248"/>
      <c r="AP152" s="248"/>
      <c r="AQ152" s="199"/>
      <c r="AR152" s="248"/>
      <c r="AS152" s="248"/>
      <c r="AT152" s="248"/>
      <c r="AU152" s="248"/>
      <c r="AV152" s="248"/>
      <c r="AW152" s="199"/>
      <c r="AX152" s="248"/>
      <c r="AY152" s="248"/>
      <c r="AZ152" s="248"/>
      <c r="BA152" s="248"/>
      <c r="BB152" s="199"/>
      <c r="BC152" s="335"/>
      <c r="BD152" s="335"/>
      <c r="BE152" s="335"/>
      <c r="BF152" s="335"/>
    </row>
    <row r="153" spans="7:58" x14ac:dyDescent="0.25">
      <c r="G153" s="159"/>
      <c r="H153" s="248"/>
      <c r="I153" s="248"/>
      <c r="J153" s="199"/>
      <c r="K153" s="248"/>
      <c r="L153" s="248"/>
      <c r="M153" s="248"/>
      <c r="N153" s="248"/>
      <c r="O153" s="248"/>
      <c r="P153" s="199"/>
      <c r="Q153" s="248"/>
      <c r="R153" s="248"/>
      <c r="S153" s="248"/>
      <c r="T153" s="248"/>
      <c r="U153" s="248"/>
      <c r="V153" s="199"/>
      <c r="W153" s="248"/>
      <c r="X153" s="248"/>
      <c r="Y153" s="248"/>
      <c r="Z153" s="248"/>
      <c r="AA153" s="248"/>
      <c r="AB153" s="199"/>
      <c r="AC153" s="248"/>
      <c r="AD153" s="248"/>
      <c r="AE153" s="248"/>
      <c r="AF153" s="248"/>
      <c r="AG153" s="199"/>
      <c r="AH153" s="248"/>
      <c r="AI153" s="248"/>
      <c r="AJ153" s="248"/>
      <c r="AK153" s="248"/>
      <c r="AL153" s="199"/>
      <c r="AM153" s="248"/>
      <c r="AN153" s="248"/>
      <c r="AO153" s="248"/>
      <c r="AP153" s="248"/>
      <c r="AQ153" s="199"/>
      <c r="AR153" s="248"/>
      <c r="AS153" s="248"/>
      <c r="AT153" s="248"/>
      <c r="AU153" s="248"/>
      <c r="AV153" s="248"/>
      <c r="AW153" s="199"/>
      <c r="AX153" s="248"/>
      <c r="AY153" s="248"/>
      <c r="AZ153" s="248"/>
      <c r="BA153" s="248"/>
      <c r="BB153" s="199"/>
      <c r="BC153" s="335"/>
      <c r="BD153" s="335"/>
      <c r="BE153" s="335"/>
      <c r="BF153" s="335"/>
    </row>
    <row r="154" spans="7:58" x14ac:dyDescent="0.25">
      <c r="G154" s="159"/>
      <c r="H154" s="248"/>
      <c r="I154" s="248"/>
      <c r="J154" s="199"/>
      <c r="K154" s="248"/>
      <c r="L154" s="248"/>
      <c r="M154" s="248"/>
      <c r="N154" s="248"/>
      <c r="O154" s="248"/>
      <c r="P154" s="199"/>
      <c r="Q154" s="248"/>
      <c r="R154" s="248"/>
      <c r="S154" s="248"/>
      <c r="T154" s="248"/>
      <c r="U154" s="248"/>
      <c r="V154" s="199"/>
      <c r="W154" s="248"/>
      <c r="X154" s="248"/>
      <c r="Y154" s="248"/>
      <c r="Z154" s="248"/>
      <c r="AA154" s="248"/>
      <c r="AB154" s="199"/>
      <c r="AC154" s="248"/>
      <c r="AD154" s="248"/>
      <c r="AE154" s="248"/>
      <c r="AF154" s="248"/>
      <c r="AG154" s="199"/>
      <c r="AH154" s="248"/>
      <c r="AI154" s="248"/>
      <c r="AJ154" s="248"/>
      <c r="AK154" s="248"/>
      <c r="AL154" s="199"/>
      <c r="AM154" s="248"/>
      <c r="AN154" s="248"/>
      <c r="AO154" s="248"/>
      <c r="AP154" s="248"/>
      <c r="AQ154" s="199"/>
      <c r="AR154" s="248"/>
      <c r="AS154" s="248"/>
      <c r="AT154" s="248"/>
      <c r="AU154" s="248"/>
      <c r="AV154" s="248"/>
      <c r="AW154" s="199"/>
      <c r="AX154" s="248"/>
      <c r="AY154" s="248"/>
      <c r="AZ154" s="248"/>
      <c r="BA154" s="248"/>
      <c r="BB154" s="199"/>
      <c r="BC154" s="335"/>
      <c r="BD154" s="335"/>
      <c r="BE154" s="335"/>
      <c r="BF154" s="335"/>
    </row>
    <row r="155" spans="7:58" x14ac:dyDescent="0.25">
      <c r="G155" s="40"/>
      <c r="H155" s="248"/>
      <c r="I155" s="248"/>
      <c r="J155" s="199"/>
      <c r="K155" s="248"/>
      <c r="L155" s="248"/>
      <c r="M155" s="248"/>
      <c r="N155" s="248"/>
      <c r="O155" s="248"/>
      <c r="P155" s="199"/>
      <c r="Q155" s="248"/>
      <c r="R155" s="248"/>
      <c r="S155" s="248"/>
      <c r="T155" s="248"/>
      <c r="U155" s="248"/>
      <c r="V155" s="199"/>
      <c r="W155" s="248"/>
      <c r="X155" s="248"/>
      <c r="Y155" s="248"/>
      <c r="Z155" s="248"/>
      <c r="AA155" s="248"/>
      <c r="AB155" s="199"/>
      <c r="AC155" s="248"/>
      <c r="AD155" s="248"/>
      <c r="AE155" s="248"/>
      <c r="AF155" s="248"/>
      <c r="AG155" s="199"/>
      <c r="AH155" s="248"/>
      <c r="AI155" s="248"/>
      <c r="AJ155" s="248"/>
      <c r="AK155" s="248"/>
      <c r="AL155" s="199"/>
      <c r="AM155" s="248"/>
      <c r="AN155" s="248"/>
      <c r="AO155" s="248"/>
      <c r="AP155" s="248"/>
      <c r="AQ155" s="199"/>
      <c r="AR155" s="248"/>
      <c r="AS155" s="248"/>
      <c r="AT155" s="248"/>
      <c r="AU155" s="248"/>
      <c r="AV155" s="248"/>
      <c r="AW155" s="199"/>
      <c r="AX155" s="248"/>
      <c r="AY155" s="248"/>
      <c r="AZ155" s="248"/>
      <c r="BA155" s="248"/>
      <c r="BB155" s="199"/>
      <c r="BC155" s="335"/>
      <c r="BD155" s="335"/>
      <c r="BE155" s="335"/>
      <c r="BF155" s="335"/>
    </row>
    <row r="156" spans="7:58" x14ac:dyDescent="0.25">
      <c r="G156" s="159"/>
      <c r="H156" s="248"/>
      <c r="I156" s="248"/>
      <c r="J156" s="199"/>
      <c r="K156" s="248"/>
      <c r="L156" s="248"/>
      <c r="M156" s="248"/>
      <c r="N156" s="248"/>
      <c r="O156" s="248"/>
      <c r="P156" s="199"/>
      <c r="Q156" s="248"/>
      <c r="R156" s="248"/>
      <c r="S156" s="248"/>
      <c r="T156" s="248"/>
      <c r="U156" s="248"/>
      <c r="V156" s="199"/>
      <c r="W156" s="248"/>
      <c r="X156" s="248"/>
      <c r="Y156" s="248"/>
      <c r="Z156" s="248"/>
      <c r="AA156" s="248"/>
      <c r="AB156" s="199"/>
      <c r="AC156" s="248"/>
      <c r="AD156" s="248"/>
      <c r="AE156" s="248"/>
      <c r="AF156" s="248"/>
      <c r="AG156" s="199"/>
      <c r="AH156" s="248"/>
      <c r="AI156" s="248"/>
      <c r="AJ156" s="248"/>
      <c r="AK156" s="248"/>
      <c r="AL156" s="199"/>
      <c r="AM156" s="248"/>
      <c r="AN156" s="248"/>
      <c r="AO156" s="248"/>
      <c r="AP156" s="248"/>
      <c r="AQ156" s="199"/>
      <c r="AR156" s="248"/>
      <c r="AS156" s="248"/>
      <c r="AT156" s="248"/>
      <c r="AU156" s="248"/>
      <c r="AV156" s="248"/>
      <c r="AW156" s="199"/>
      <c r="AX156" s="248"/>
      <c r="AY156" s="248"/>
      <c r="AZ156" s="248"/>
      <c r="BA156" s="248"/>
      <c r="BB156" s="199"/>
      <c r="BC156" s="335"/>
      <c r="BD156" s="335"/>
      <c r="BE156" s="335"/>
      <c r="BF156" s="335"/>
    </row>
    <row r="157" spans="7:58" x14ac:dyDescent="0.25">
      <c r="G157" s="159"/>
      <c r="H157" s="248"/>
      <c r="I157" s="248"/>
      <c r="J157" s="199"/>
      <c r="K157" s="248"/>
      <c r="L157" s="248"/>
      <c r="M157" s="248"/>
      <c r="N157" s="248"/>
      <c r="O157" s="248"/>
      <c r="P157" s="199"/>
      <c r="Q157" s="248"/>
      <c r="R157" s="248"/>
      <c r="S157" s="248"/>
      <c r="T157" s="248"/>
      <c r="U157" s="248"/>
      <c r="V157" s="199"/>
      <c r="W157" s="248"/>
      <c r="X157" s="248"/>
      <c r="Y157" s="248"/>
      <c r="Z157" s="248"/>
      <c r="AA157" s="248"/>
      <c r="AB157" s="199"/>
      <c r="AC157" s="248"/>
      <c r="AD157" s="248"/>
      <c r="AE157" s="248"/>
      <c r="AF157" s="248"/>
      <c r="AG157" s="199"/>
      <c r="AH157" s="248"/>
      <c r="AI157" s="248"/>
      <c r="AJ157" s="248"/>
      <c r="AK157" s="248"/>
      <c r="AL157" s="199"/>
      <c r="AM157" s="248"/>
      <c r="AN157" s="248"/>
      <c r="AO157" s="248"/>
      <c r="AP157" s="248"/>
      <c r="AQ157" s="199"/>
      <c r="AR157" s="248"/>
      <c r="AS157" s="248"/>
      <c r="AT157" s="248"/>
      <c r="AU157" s="248"/>
      <c r="AV157" s="248"/>
      <c r="AW157" s="199"/>
      <c r="AX157" s="248"/>
      <c r="AY157" s="248"/>
      <c r="AZ157" s="248"/>
      <c r="BA157" s="248"/>
      <c r="BB157" s="199"/>
      <c r="BC157" s="335"/>
      <c r="BD157" s="335"/>
      <c r="BE157" s="335"/>
      <c r="BF157" s="335"/>
    </row>
    <row r="158" spans="7:58" x14ac:dyDescent="0.25">
      <c r="G158" s="40"/>
      <c r="H158" s="248"/>
      <c r="I158" s="248"/>
      <c r="J158" s="199"/>
      <c r="K158" s="248"/>
      <c r="L158" s="248"/>
      <c r="M158" s="248"/>
      <c r="N158" s="248"/>
      <c r="O158" s="248"/>
      <c r="P158" s="199"/>
      <c r="Q158" s="248"/>
      <c r="R158" s="248"/>
      <c r="S158" s="248"/>
      <c r="T158" s="248"/>
      <c r="U158" s="248"/>
      <c r="V158" s="199"/>
      <c r="W158" s="248"/>
      <c r="X158" s="248"/>
      <c r="Y158" s="248"/>
      <c r="Z158" s="248"/>
      <c r="AA158" s="248"/>
      <c r="AB158" s="199"/>
      <c r="AC158" s="248"/>
      <c r="AD158" s="248"/>
      <c r="AE158" s="248"/>
      <c r="AF158" s="248"/>
      <c r="AG158" s="199"/>
      <c r="AH158" s="248"/>
      <c r="AI158" s="248"/>
      <c r="AJ158" s="248"/>
      <c r="AK158" s="248"/>
      <c r="AL158" s="199"/>
      <c r="AM158" s="248"/>
      <c r="AN158" s="248"/>
      <c r="AO158" s="248"/>
      <c r="AP158" s="248"/>
      <c r="AQ158" s="199"/>
      <c r="AR158" s="248"/>
      <c r="AS158" s="248"/>
      <c r="AT158" s="248"/>
      <c r="AU158" s="248"/>
      <c r="AV158" s="248"/>
      <c r="AW158" s="199"/>
      <c r="AX158" s="248"/>
      <c r="AY158" s="248"/>
      <c r="AZ158" s="248"/>
      <c r="BA158" s="248"/>
      <c r="BB158" s="199"/>
      <c r="BC158" s="335"/>
      <c r="BD158" s="335"/>
      <c r="BE158" s="335"/>
      <c r="BF158" s="335"/>
    </row>
    <row r="159" spans="7:58" x14ac:dyDescent="0.25">
      <c r="G159" s="159"/>
      <c r="H159" s="248"/>
      <c r="I159" s="248"/>
      <c r="J159" s="199"/>
      <c r="K159" s="248"/>
      <c r="L159" s="248"/>
      <c r="M159" s="248"/>
      <c r="N159" s="248"/>
      <c r="O159" s="248"/>
      <c r="P159" s="199"/>
      <c r="Q159" s="248"/>
      <c r="R159" s="248"/>
      <c r="S159" s="248"/>
      <c r="T159" s="248"/>
      <c r="U159" s="248"/>
      <c r="V159" s="199"/>
      <c r="W159" s="248"/>
      <c r="X159" s="248"/>
      <c r="Y159" s="248"/>
      <c r="Z159" s="248"/>
      <c r="AA159" s="248"/>
      <c r="AB159" s="199"/>
      <c r="AC159" s="248"/>
      <c r="AD159" s="248"/>
      <c r="AE159" s="248"/>
      <c r="AF159" s="248"/>
      <c r="AG159" s="199"/>
      <c r="AH159" s="248"/>
      <c r="AI159" s="248"/>
      <c r="AJ159" s="248"/>
      <c r="AK159" s="248"/>
      <c r="AL159" s="199"/>
      <c r="AM159" s="248"/>
      <c r="AN159" s="248"/>
      <c r="AO159" s="248"/>
      <c r="AP159" s="248"/>
      <c r="AQ159" s="199"/>
      <c r="AR159" s="248"/>
      <c r="AS159" s="248"/>
      <c r="AT159" s="248"/>
      <c r="AU159" s="248"/>
      <c r="AV159" s="248"/>
      <c r="AW159" s="199"/>
      <c r="AX159" s="248"/>
      <c r="AY159" s="248"/>
      <c r="AZ159" s="248"/>
      <c r="BA159" s="248"/>
      <c r="BB159" s="199"/>
      <c r="BC159" s="335"/>
      <c r="BD159" s="335"/>
      <c r="BE159" s="335"/>
      <c r="BF159" s="335"/>
    </row>
    <row r="160" spans="7:58" x14ac:dyDescent="0.25">
      <c r="G160" s="40"/>
      <c r="H160" s="248"/>
      <c r="I160" s="248"/>
      <c r="J160" s="199"/>
      <c r="K160" s="248"/>
      <c r="L160" s="248"/>
      <c r="M160" s="248"/>
      <c r="N160" s="248"/>
      <c r="O160" s="248"/>
      <c r="P160" s="199"/>
      <c r="Q160" s="248"/>
      <c r="R160" s="248"/>
      <c r="S160" s="248"/>
      <c r="T160" s="248"/>
      <c r="U160" s="248"/>
      <c r="V160" s="199"/>
      <c r="W160" s="248"/>
      <c r="X160" s="248"/>
      <c r="Y160" s="248"/>
      <c r="Z160" s="248"/>
      <c r="AA160" s="248"/>
      <c r="AB160" s="199"/>
      <c r="AC160" s="248"/>
      <c r="AD160" s="248"/>
      <c r="AE160" s="248"/>
      <c r="AF160" s="248"/>
      <c r="AG160" s="199"/>
      <c r="AH160" s="248"/>
      <c r="AI160" s="248"/>
      <c r="AJ160" s="248"/>
      <c r="AK160" s="248"/>
      <c r="AL160" s="199"/>
      <c r="AM160" s="248"/>
      <c r="AN160" s="248"/>
      <c r="AO160" s="248"/>
      <c r="AP160" s="248"/>
      <c r="AQ160" s="199"/>
      <c r="AR160" s="248"/>
      <c r="AS160" s="248"/>
      <c r="AT160" s="248"/>
      <c r="AU160" s="248"/>
      <c r="AV160" s="248"/>
      <c r="AW160" s="199"/>
      <c r="AX160" s="248"/>
      <c r="AY160" s="248"/>
      <c r="AZ160" s="248"/>
      <c r="BA160" s="248"/>
      <c r="BB160" s="199"/>
      <c r="BC160" s="335"/>
      <c r="BD160" s="335"/>
      <c r="BE160" s="335"/>
      <c r="BF160" s="335"/>
    </row>
    <row r="161" spans="7:58" x14ac:dyDescent="0.25">
      <c r="G161" s="159"/>
      <c r="H161" s="248"/>
      <c r="I161" s="248"/>
      <c r="J161" s="199"/>
      <c r="K161" s="248"/>
      <c r="L161" s="248"/>
      <c r="M161" s="248"/>
      <c r="N161" s="248"/>
      <c r="O161" s="248"/>
      <c r="P161" s="199"/>
      <c r="Q161" s="248"/>
      <c r="R161" s="248"/>
      <c r="S161" s="248"/>
      <c r="T161" s="248"/>
      <c r="U161" s="248"/>
      <c r="V161" s="199"/>
      <c r="W161" s="248"/>
      <c r="X161" s="248"/>
      <c r="Y161" s="248"/>
      <c r="Z161" s="248"/>
      <c r="AA161" s="248"/>
      <c r="AB161" s="199"/>
      <c r="AC161" s="248"/>
      <c r="AD161" s="248"/>
      <c r="AE161" s="248"/>
      <c r="AF161" s="248"/>
      <c r="AG161" s="199"/>
      <c r="AH161" s="248"/>
      <c r="AI161" s="248"/>
      <c r="AJ161" s="248"/>
      <c r="AK161" s="248"/>
      <c r="AL161" s="199"/>
      <c r="AM161" s="248"/>
      <c r="AN161" s="248"/>
      <c r="AO161" s="248"/>
      <c r="AP161" s="248"/>
      <c r="AQ161" s="199"/>
      <c r="AR161" s="248"/>
      <c r="AS161" s="248"/>
      <c r="AT161" s="248"/>
      <c r="AU161" s="248"/>
      <c r="AV161" s="248"/>
      <c r="AW161" s="199"/>
      <c r="AX161" s="248"/>
      <c r="AY161" s="248"/>
      <c r="AZ161" s="248"/>
      <c r="BA161" s="248"/>
      <c r="BB161" s="199"/>
      <c r="BC161" s="335"/>
      <c r="BD161" s="335"/>
      <c r="BE161" s="335"/>
      <c r="BF161" s="335"/>
    </row>
    <row r="162" spans="7:58" x14ac:dyDescent="0.25">
      <c r="G162" s="159"/>
      <c r="H162" s="248"/>
      <c r="I162" s="248"/>
      <c r="J162" s="199"/>
      <c r="K162" s="248"/>
      <c r="L162" s="248"/>
      <c r="M162" s="248"/>
      <c r="N162" s="248"/>
      <c r="O162" s="248"/>
      <c r="P162" s="199"/>
      <c r="Q162" s="248"/>
      <c r="R162" s="248"/>
      <c r="S162" s="248"/>
      <c r="T162" s="248"/>
      <c r="U162" s="248"/>
      <c r="V162" s="199"/>
      <c r="W162" s="248"/>
      <c r="X162" s="248"/>
      <c r="Y162" s="248"/>
      <c r="Z162" s="248"/>
      <c r="AA162" s="248"/>
      <c r="AB162" s="199"/>
      <c r="AC162" s="248"/>
      <c r="AD162" s="248"/>
      <c r="AE162" s="248"/>
      <c r="AF162" s="248"/>
      <c r="AG162" s="199"/>
      <c r="AH162" s="248"/>
      <c r="AI162" s="248"/>
      <c r="AJ162" s="248"/>
      <c r="AK162" s="248"/>
      <c r="AL162" s="199"/>
      <c r="AM162" s="248"/>
      <c r="AN162" s="248"/>
      <c r="AO162" s="248"/>
      <c r="AP162" s="248"/>
      <c r="AQ162" s="199"/>
      <c r="AR162" s="248"/>
      <c r="AS162" s="248"/>
      <c r="AT162" s="248"/>
      <c r="AU162" s="248"/>
      <c r="AV162" s="248"/>
      <c r="AW162" s="199"/>
      <c r="AX162" s="248"/>
      <c r="AY162" s="248"/>
      <c r="AZ162" s="248"/>
      <c r="BA162" s="248"/>
      <c r="BB162" s="199"/>
      <c r="BC162" s="335"/>
      <c r="BD162" s="335"/>
      <c r="BE162" s="335"/>
      <c r="BF162" s="335"/>
    </row>
    <row r="163" spans="7:58" x14ac:dyDescent="0.25">
      <c r="G163" s="40"/>
      <c r="H163" s="248"/>
      <c r="I163" s="248"/>
      <c r="J163" s="199"/>
      <c r="K163" s="248"/>
      <c r="L163" s="248"/>
      <c r="M163" s="248"/>
      <c r="N163" s="248"/>
      <c r="O163" s="248"/>
      <c r="P163" s="199"/>
      <c r="Q163" s="248"/>
      <c r="R163" s="248"/>
      <c r="S163" s="248"/>
      <c r="T163" s="248"/>
      <c r="U163" s="248"/>
      <c r="V163" s="199"/>
      <c r="W163" s="248"/>
      <c r="X163" s="248"/>
      <c r="Y163" s="248"/>
      <c r="Z163" s="248"/>
      <c r="AA163" s="248"/>
      <c r="AB163" s="199"/>
      <c r="AC163" s="248"/>
      <c r="AD163" s="248"/>
      <c r="AE163" s="248"/>
      <c r="AF163" s="248"/>
      <c r="AG163" s="199"/>
      <c r="AH163" s="248"/>
      <c r="AI163" s="248"/>
      <c r="AJ163" s="248"/>
      <c r="AK163" s="248"/>
      <c r="AL163" s="199"/>
      <c r="AM163" s="248"/>
      <c r="AN163" s="248"/>
      <c r="AO163" s="248"/>
      <c r="AP163" s="248"/>
      <c r="AQ163" s="199"/>
      <c r="AR163" s="248"/>
      <c r="AS163" s="248"/>
      <c r="AT163" s="248"/>
      <c r="AU163" s="248"/>
      <c r="AV163" s="248"/>
      <c r="AW163" s="199"/>
      <c r="AX163" s="248"/>
      <c r="AY163" s="248"/>
      <c r="AZ163" s="248"/>
      <c r="BA163" s="248"/>
      <c r="BB163" s="199"/>
      <c r="BC163" s="335"/>
      <c r="BD163" s="335"/>
      <c r="BE163" s="335"/>
      <c r="BF163" s="335"/>
    </row>
    <row r="164" spans="7:58" x14ac:dyDescent="0.25">
      <c r="G164" s="40"/>
      <c r="H164" s="248"/>
      <c r="I164" s="248"/>
      <c r="J164" s="199"/>
      <c r="K164" s="248"/>
      <c r="L164" s="248"/>
      <c r="M164" s="248"/>
      <c r="N164" s="248"/>
      <c r="O164" s="248"/>
      <c r="P164" s="199"/>
      <c r="Q164" s="248"/>
      <c r="R164" s="248"/>
      <c r="S164" s="248"/>
      <c r="T164" s="248"/>
      <c r="U164" s="248"/>
      <c r="V164" s="199"/>
      <c r="W164" s="248"/>
      <c r="X164" s="248"/>
      <c r="Y164" s="248"/>
      <c r="Z164" s="248"/>
      <c r="AA164" s="248"/>
      <c r="AB164" s="199"/>
      <c r="AC164" s="248"/>
      <c r="AD164" s="248"/>
      <c r="AE164" s="248"/>
      <c r="AF164" s="248"/>
      <c r="AG164" s="199"/>
      <c r="AH164" s="248"/>
      <c r="AI164" s="248"/>
      <c r="AJ164" s="248"/>
      <c r="AK164" s="248"/>
      <c r="AL164" s="199"/>
      <c r="AM164" s="248"/>
      <c r="AN164" s="248"/>
      <c r="AO164" s="248"/>
      <c r="AP164" s="248"/>
      <c r="AQ164" s="199"/>
      <c r="AR164" s="248"/>
      <c r="AS164" s="248"/>
      <c r="AT164" s="248"/>
      <c r="AU164" s="248"/>
      <c r="AV164" s="248"/>
      <c r="AW164" s="199"/>
      <c r="AX164" s="248"/>
      <c r="AY164" s="248"/>
      <c r="AZ164" s="248"/>
      <c r="BA164" s="248"/>
      <c r="BB164" s="199"/>
      <c r="BC164" s="335"/>
      <c r="BD164" s="335"/>
      <c r="BE164" s="335"/>
      <c r="BF164" s="335"/>
    </row>
    <row r="165" spans="7:58" x14ac:dyDescent="0.25">
      <c r="G165" s="159"/>
      <c r="H165" s="248"/>
      <c r="I165" s="248"/>
      <c r="J165" s="199"/>
      <c r="K165" s="248"/>
      <c r="L165" s="248"/>
      <c r="M165" s="248"/>
      <c r="N165" s="248"/>
      <c r="O165" s="248"/>
      <c r="P165" s="199"/>
      <c r="Q165" s="248"/>
      <c r="R165" s="248"/>
      <c r="S165" s="248"/>
      <c r="T165" s="248"/>
      <c r="U165" s="248"/>
      <c r="V165" s="199"/>
      <c r="W165" s="248"/>
      <c r="X165" s="248"/>
      <c r="Y165" s="248"/>
      <c r="Z165" s="248"/>
      <c r="AA165" s="248"/>
      <c r="AB165" s="199"/>
      <c r="AC165" s="248"/>
      <c r="AD165" s="248"/>
      <c r="AE165" s="248"/>
      <c r="AF165" s="248"/>
      <c r="AG165" s="199"/>
      <c r="AH165" s="248"/>
      <c r="AI165" s="248"/>
      <c r="AJ165" s="248"/>
      <c r="AK165" s="248"/>
      <c r="AL165" s="199"/>
      <c r="AM165" s="248"/>
      <c r="AN165" s="248"/>
      <c r="AO165" s="248"/>
      <c r="AP165" s="248"/>
      <c r="AQ165" s="199"/>
      <c r="AR165" s="248"/>
      <c r="AS165" s="248"/>
      <c r="AT165" s="248"/>
      <c r="AU165" s="248"/>
      <c r="AV165" s="248"/>
      <c r="AW165" s="199"/>
      <c r="AX165" s="248"/>
      <c r="AY165" s="248"/>
      <c r="AZ165" s="248"/>
      <c r="BA165" s="248"/>
      <c r="BB165" s="199"/>
      <c r="BC165" s="335"/>
      <c r="BD165" s="335"/>
      <c r="BE165" s="335"/>
      <c r="BF165" s="335"/>
    </row>
    <row r="166" spans="7:58" x14ac:dyDescent="0.25">
      <c r="G166" s="159"/>
      <c r="H166" s="248"/>
      <c r="I166" s="248"/>
      <c r="J166" s="199"/>
      <c r="K166" s="248"/>
      <c r="L166" s="248"/>
      <c r="M166" s="248"/>
      <c r="N166" s="248"/>
      <c r="O166" s="248"/>
      <c r="P166" s="199"/>
      <c r="Q166" s="248"/>
      <c r="R166" s="248"/>
      <c r="S166" s="248"/>
      <c r="T166" s="248"/>
      <c r="U166" s="248"/>
      <c r="V166" s="199"/>
      <c r="W166" s="248"/>
      <c r="X166" s="248"/>
      <c r="Y166" s="248"/>
      <c r="Z166" s="248"/>
      <c r="AA166" s="248"/>
      <c r="AB166" s="199"/>
      <c r="AC166" s="248"/>
      <c r="AD166" s="248"/>
      <c r="AE166" s="248"/>
      <c r="AF166" s="248"/>
      <c r="AG166" s="199"/>
      <c r="AH166" s="248"/>
      <c r="AI166" s="248"/>
      <c r="AJ166" s="248"/>
      <c r="AK166" s="248"/>
      <c r="AL166" s="199"/>
      <c r="AM166" s="248"/>
      <c r="AN166" s="248"/>
      <c r="AO166" s="248"/>
      <c r="AP166" s="248"/>
      <c r="AQ166" s="199"/>
      <c r="AR166" s="248"/>
      <c r="AS166" s="248"/>
      <c r="AT166" s="248"/>
      <c r="AU166" s="248"/>
      <c r="AV166" s="248"/>
      <c r="AW166" s="199"/>
      <c r="AX166" s="248"/>
      <c r="AY166" s="248"/>
      <c r="AZ166" s="248"/>
      <c r="BA166" s="248"/>
      <c r="BB166" s="199"/>
      <c r="BC166" s="335"/>
      <c r="BD166" s="335"/>
      <c r="BE166" s="335"/>
      <c r="BF166" s="335"/>
    </row>
    <row r="167" spans="7:58" x14ac:dyDescent="0.25">
      <c r="G167" s="159"/>
      <c r="H167" s="248"/>
      <c r="I167" s="248"/>
      <c r="J167" s="199"/>
      <c r="K167" s="248"/>
      <c r="L167" s="248"/>
      <c r="M167" s="248"/>
      <c r="N167" s="248"/>
      <c r="O167" s="248"/>
      <c r="P167" s="199"/>
      <c r="Q167" s="248"/>
      <c r="R167" s="248"/>
      <c r="S167" s="248"/>
      <c r="T167" s="248"/>
      <c r="U167" s="248"/>
      <c r="V167" s="199"/>
      <c r="W167" s="248"/>
      <c r="X167" s="248"/>
      <c r="Y167" s="248"/>
      <c r="Z167" s="248"/>
      <c r="AA167" s="248"/>
      <c r="AB167" s="199"/>
      <c r="AC167" s="248"/>
      <c r="AD167" s="248"/>
      <c r="AE167" s="248"/>
      <c r="AF167" s="248"/>
      <c r="AG167" s="199"/>
      <c r="AH167" s="248"/>
      <c r="AI167" s="248"/>
      <c r="AJ167" s="248"/>
      <c r="AK167" s="248"/>
      <c r="AL167" s="199"/>
      <c r="AM167" s="248"/>
      <c r="AN167" s="248"/>
      <c r="AO167" s="248"/>
      <c r="AP167" s="248"/>
      <c r="AQ167" s="199"/>
      <c r="AR167" s="248"/>
      <c r="AS167" s="248"/>
      <c r="AT167" s="248"/>
      <c r="AU167" s="248"/>
      <c r="AV167" s="248"/>
      <c r="AW167" s="199"/>
      <c r="AX167" s="248"/>
      <c r="AY167" s="248"/>
      <c r="AZ167" s="248"/>
      <c r="BA167" s="248"/>
      <c r="BB167" s="199"/>
      <c r="BC167" s="335"/>
      <c r="BD167" s="335"/>
      <c r="BE167" s="335"/>
      <c r="BF167" s="335"/>
    </row>
    <row r="168" spans="7:58" x14ac:dyDescent="0.25">
      <c r="G168" s="40"/>
      <c r="H168" s="248"/>
      <c r="I168" s="248"/>
      <c r="J168" s="199"/>
      <c r="K168" s="248"/>
      <c r="L168" s="248"/>
      <c r="M168" s="248"/>
      <c r="N168" s="248"/>
      <c r="O168" s="248"/>
      <c r="P168" s="199"/>
      <c r="Q168" s="248"/>
      <c r="R168" s="248"/>
      <c r="S168" s="248"/>
      <c r="T168" s="248"/>
      <c r="U168" s="248"/>
      <c r="V168" s="199"/>
      <c r="W168" s="248"/>
      <c r="X168" s="248"/>
      <c r="Y168" s="248"/>
      <c r="Z168" s="248"/>
      <c r="AA168" s="248"/>
      <c r="AB168" s="199"/>
      <c r="AC168" s="248"/>
      <c r="AD168" s="248"/>
      <c r="AE168" s="248"/>
      <c r="AF168" s="248"/>
      <c r="AG168" s="199"/>
      <c r="AH168" s="248"/>
      <c r="AI168" s="248"/>
      <c r="AJ168" s="248"/>
      <c r="AK168" s="248"/>
      <c r="AL168" s="199"/>
      <c r="AM168" s="248"/>
      <c r="AN168" s="248"/>
      <c r="AO168" s="248"/>
      <c r="AP168" s="248"/>
      <c r="AQ168" s="199"/>
      <c r="AR168" s="248"/>
      <c r="AS168" s="248"/>
      <c r="AT168" s="248"/>
      <c r="AU168" s="248"/>
      <c r="AV168" s="248"/>
      <c r="AW168" s="199"/>
      <c r="AX168" s="248"/>
      <c r="AY168" s="248"/>
      <c r="AZ168" s="248"/>
      <c r="BA168" s="248"/>
      <c r="BB168" s="199"/>
      <c r="BC168" s="335"/>
      <c r="BD168" s="335"/>
      <c r="BE168" s="335"/>
      <c r="BF168" s="335"/>
    </row>
    <row r="169" spans="7:58" x14ac:dyDescent="0.25">
      <c r="G169" s="40"/>
      <c r="H169" s="248"/>
      <c r="I169" s="248"/>
      <c r="J169" s="199"/>
      <c r="K169" s="248"/>
      <c r="L169" s="248"/>
      <c r="M169" s="248"/>
      <c r="N169" s="248"/>
      <c r="O169" s="248"/>
      <c r="P169" s="199"/>
      <c r="Q169" s="248"/>
      <c r="R169" s="248"/>
      <c r="S169" s="248"/>
      <c r="T169" s="248"/>
      <c r="U169" s="248"/>
      <c r="V169" s="199"/>
      <c r="W169" s="248"/>
      <c r="X169" s="248"/>
      <c r="Y169" s="248"/>
      <c r="Z169" s="248"/>
      <c r="AA169" s="248"/>
      <c r="AB169" s="199"/>
      <c r="AC169" s="248"/>
      <c r="AD169" s="248"/>
      <c r="AE169" s="248"/>
      <c r="AF169" s="248"/>
      <c r="AG169" s="199"/>
      <c r="AH169" s="248"/>
      <c r="AI169" s="248"/>
      <c r="AJ169" s="248"/>
      <c r="AK169" s="248"/>
      <c r="AL169" s="199"/>
      <c r="AM169" s="248"/>
      <c r="AN169" s="248"/>
      <c r="AO169" s="248"/>
      <c r="AP169" s="248"/>
      <c r="AQ169" s="199"/>
      <c r="AR169" s="248"/>
      <c r="AS169" s="248"/>
      <c r="AT169" s="248"/>
      <c r="AU169" s="248"/>
      <c r="AV169" s="248"/>
      <c r="AW169" s="199"/>
      <c r="AX169" s="248"/>
      <c r="AY169" s="248"/>
      <c r="AZ169" s="248"/>
      <c r="BA169" s="248"/>
      <c r="BB169" s="199"/>
      <c r="BC169" s="335"/>
      <c r="BD169" s="335"/>
      <c r="BE169" s="335"/>
      <c r="BF169" s="335"/>
    </row>
    <row r="170" spans="7:58" x14ac:dyDescent="0.25">
      <c r="G170" s="40"/>
      <c r="H170" s="248"/>
      <c r="I170" s="248"/>
      <c r="J170" s="199"/>
      <c r="K170" s="248"/>
      <c r="L170" s="248"/>
      <c r="M170" s="248"/>
      <c r="N170" s="248"/>
      <c r="O170" s="248"/>
      <c r="P170" s="199"/>
      <c r="Q170" s="248"/>
      <c r="R170" s="248"/>
      <c r="S170" s="248"/>
      <c r="T170" s="248"/>
      <c r="U170" s="248"/>
      <c r="V170" s="199"/>
      <c r="W170" s="248"/>
      <c r="X170" s="248"/>
      <c r="Y170" s="248"/>
      <c r="Z170" s="248"/>
      <c r="AA170" s="248"/>
      <c r="AB170" s="199"/>
      <c r="AC170" s="248"/>
      <c r="AD170" s="248"/>
      <c r="AE170" s="248"/>
      <c r="AF170" s="248"/>
      <c r="AG170" s="199"/>
      <c r="AH170" s="248"/>
      <c r="AI170" s="248"/>
      <c r="AJ170" s="248"/>
      <c r="AK170" s="248"/>
      <c r="AL170" s="199"/>
      <c r="AM170" s="248"/>
      <c r="AN170" s="248"/>
      <c r="AO170" s="248"/>
      <c r="AP170" s="248"/>
      <c r="AQ170" s="199"/>
      <c r="AR170" s="248"/>
      <c r="AS170" s="248"/>
      <c r="AT170" s="248"/>
      <c r="AU170" s="248"/>
      <c r="AV170" s="248"/>
      <c r="AW170" s="199"/>
      <c r="AX170" s="248"/>
      <c r="AY170" s="248"/>
      <c r="AZ170" s="248"/>
      <c r="BA170" s="248"/>
      <c r="BB170" s="199"/>
      <c r="BC170" s="335"/>
      <c r="BD170" s="335"/>
      <c r="BE170" s="335"/>
      <c r="BF170" s="335"/>
    </row>
    <row r="171" spans="7:58" x14ac:dyDescent="0.25">
      <c r="G171" s="40"/>
      <c r="H171" s="248"/>
      <c r="I171" s="248"/>
      <c r="J171" s="199"/>
      <c r="K171" s="248"/>
      <c r="L171" s="248"/>
      <c r="M171" s="248"/>
      <c r="N171" s="248"/>
      <c r="O171" s="248"/>
      <c r="P171" s="199"/>
      <c r="Q171" s="248"/>
      <c r="R171" s="248"/>
      <c r="S171" s="248"/>
      <c r="T171" s="248"/>
      <c r="U171" s="248"/>
      <c r="V171" s="199"/>
      <c r="W171" s="248"/>
      <c r="X171" s="248"/>
      <c r="Y171" s="248"/>
      <c r="Z171" s="248"/>
      <c r="AA171" s="248"/>
      <c r="AB171" s="199"/>
      <c r="AC171" s="248"/>
      <c r="AD171" s="248"/>
      <c r="AE171" s="248"/>
      <c r="AF171" s="248"/>
      <c r="AG171" s="199"/>
      <c r="AH171" s="248"/>
      <c r="AI171" s="248"/>
      <c r="AJ171" s="248"/>
      <c r="AK171" s="248"/>
      <c r="AL171" s="199"/>
      <c r="AM171" s="248"/>
      <c r="AN171" s="248"/>
      <c r="AO171" s="248"/>
      <c r="AP171" s="248"/>
      <c r="AQ171" s="199"/>
      <c r="AR171" s="248"/>
      <c r="AS171" s="248"/>
      <c r="AT171" s="248"/>
      <c r="AU171" s="248"/>
      <c r="AV171" s="248"/>
      <c r="AW171" s="199"/>
      <c r="AX171" s="248"/>
      <c r="AY171" s="248"/>
      <c r="AZ171" s="248"/>
      <c r="BA171" s="248"/>
      <c r="BB171" s="199"/>
      <c r="BC171" s="335"/>
      <c r="BD171" s="335"/>
      <c r="BE171" s="335"/>
      <c r="BF171" s="335"/>
    </row>
    <row r="172" spans="7:58" x14ac:dyDescent="0.25">
      <c r="G172" s="40"/>
      <c r="H172" s="248"/>
      <c r="I172" s="248"/>
      <c r="J172" s="199"/>
      <c r="K172" s="248"/>
      <c r="L172" s="248"/>
      <c r="M172" s="248"/>
      <c r="N172" s="248"/>
      <c r="O172" s="248"/>
      <c r="P172" s="199"/>
      <c r="Q172" s="248"/>
      <c r="R172" s="248"/>
      <c r="S172" s="248"/>
      <c r="T172" s="248"/>
      <c r="U172" s="248"/>
      <c r="V172" s="199"/>
      <c r="W172" s="248"/>
      <c r="X172" s="248"/>
      <c r="Y172" s="248"/>
      <c r="Z172" s="248"/>
      <c r="AA172" s="248"/>
      <c r="AB172" s="199"/>
      <c r="AC172" s="248"/>
      <c r="AD172" s="248"/>
      <c r="AE172" s="248"/>
      <c r="AF172" s="248"/>
      <c r="AG172" s="199"/>
      <c r="AH172" s="248"/>
      <c r="AI172" s="248"/>
      <c r="AJ172" s="248"/>
      <c r="AK172" s="248"/>
      <c r="AL172" s="199"/>
      <c r="AM172" s="248"/>
      <c r="AN172" s="248"/>
      <c r="AO172" s="248"/>
      <c r="AP172" s="248"/>
      <c r="AQ172" s="199"/>
      <c r="AR172" s="248"/>
      <c r="AS172" s="248"/>
      <c r="AT172" s="248"/>
      <c r="AU172" s="248"/>
      <c r="AV172" s="248"/>
      <c r="AW172" s="199"/>
      <c r="AX172" s="248"/>
      <c r="AY172" s="248"/>
      <c r="AZ172" s="248"/>
      <c r="BA172" s="248"/>
      <c r="BB172" s="199"/>
      <c r="BC172" s="335"/>
      <c r="BD172" s="335"/>
      <c r="BE172" s="335"/>
      <c r="BF172" s="335"/>
    </row>
    <row r="173" spans="7:58" x14ac:dyDescent="0.25">
      <c r="G173" s="40"/>
      <c r="H173" s="248"/>
      <c r="I173" s="248"/>
      <c r="J173" s="199"/>
      <c r="K173" s="248"/>
      <c r="L173" s="248"/>
      <c r="M173" s="248"/>
      <c r="N173" s="248"/>
      <c r="O173" s="248"/>
      <c r="P173" s="199"/>
      <c r="Q173" s="248"/>
      <c r="R173" s="248"/>
      <c r="S173" s="248"/>
      <c r="T173" s="248"/>
      <c r="U173" s="248"/>
      <c r="V173" s="199"/>
      <c r="W173" s="248"/>
      <c r="X173" s="248"/>
      <c r="Y173" s="248"/>
      <c r="Z173" s="248"/>
      <c r="AA173" s="248"/>
      <c r="AB173" s="199"/>
      <c r="AC173" s="248"/>
      <c r="AD173" s="248"/>
      <c r="AE173" s="248"/>
      <c r="AF173" s="248"/>
      <c r="AG173" s="199"/>
      <c r="AH173" s="248"/>
      <c r="AI173" s="248"/>
      <c r="AJ173" s="248"/>
      <c r="AK173" s="248"/>
      <c r="AL173" s="199"/>
      <c r="AM173" s="248"/>
      <c r="AN173" s="248"/>
      <c r="AO173" s="248"/>
      <c r="AP173" s="248"/>
      <c r="AQ173" s="199"/>
      <c r="AR173" s="248"/>
      <c r="AS173" s="248"/>
      <c r="AT173" s="248"/>
      <c r="AU173" s="248"/>
      <c r="AV173" s="248"/>
      <c r="AW173" s="199"/>
      <c r="AX173" s="248"/>
      <c r="AY173" s="248"/>
      <c r="AZ173" s="248"/>
      <c r="BA173" s="248"/>
      <c r="BB173" s="199"/>
      <c r="BC173" s="335"/>
      <c r="BD173" s="335"/>
      <c r="BE173" s="335"/>
      <c r="BF173" s="335"/>
    </row>
    <row r="174" spans="7:58" x14ac:dyDescent="0.25">
      <c r="G174" s="40"/>
      <c r="H174" s="248"/>
      <c r="I174" s="248"/>
      <c r="J174" s="199"/>
      <c r="K174" s="248"/>
      <c r="L174" s="248"/>
      <c r="M174" s="248"/>
      <c r="N174" s="248"/>
      <c r="O174" s="248"/>
      <c r="P174" s="199"/>
      <c r="Q174" s="248"/>
      <c r="R174" s="248"/>
      <c r="S174" s="248"/>
      <c r="T174" s="248"/>
      <c r="U174" s="248"/>
      <c r="V174" s="199"/>
      <c r="W174" s="248"/>
      <c r="X174" s="248"/>
      <c r="Y174" s="248"/>
      <c r="Z174" s="248"/>
      <c r="AA174" s="248"/>
      <c r="AB174" s="199"/>
      <c r="AC174" s="248"/>
      <c r="AD174" s="248"/>
      <c r="AE174" s="248"/>
      <c r="AF174" s="248"/>
      <c r="AG174" s="199"/>
      <c r="AH174" s="248"/>
      <c r="AI174" s="248"/>
      <c r="AJ174" s="248"/>
      <c r="AK174" s="248"/>
      <c r="AL174" s="199"/>
      <c r="AM174" s="248"/>
      <c r="AN174" s="248"/>
      <c r="AO174" s="248"/>
      <c r="AP174" s="248"/>
      <c r="AQ174" s="199"/>
      <c r="AR174" s="248"/>
      <c r="AS174" s="248"/>
      <c r="AT174" s="248"/>
      <c r="AU174" s="248"/>
      <c r="AV174" s="248"/>
      <c r="AW174" s="199"/>
      <c r="AX174" s="248"/>
      <c r="AY174" s="248"/>
      <c r="AZ174" s="248"/>
      <c r="BA174" s="248"/>
      <c r="BB174" s="199"/>
      <c r="BC174" s="335"/>
      <c r="BD174" s="335"/>
      <c r="BE174" s="335"/>
      <c r="BF174" s="335"/>
    </row>
    <row r="175" spans="7:58" x14ac:dyDescent="0.25">
      <c r="G175" s="40"/>
      <c r="H175" s="248"/>
      <c r="I175" s="248"/>
      <c r="J175" s="199"/>
      <c r="K175" s="248"/>
      <c r="L175" s="248"/>
      <c r="M175" s="248"/>
      <c r="N175" s="248"/>
      <c r="O175" s="248"/>
      <c r="P175" s="199"/>
      <c r="Q175" s="248"/>
      <c r="R175" s="248"/>
      <c r="S175" s="248"/>
      <c r="T175" s="248"/>
      <c r="U175" s="248"/>
      <c r="V175" s="199"/>
      <c r="W175" s="248"/>
      <c r="X175" s="248"/>
      <c r="Y175" s="248"/>
      <c r="Z175" s="248"/>
      <c r="AA175" s="248"/>
      <c r="AB175" s="199"/>
      <c r="AC175" s="248"/>
      <c r="AD175" s="248"/>
      <c r="AE175" s="248"/>
      <c r="AF175" s="248"/>
      <c r="AG175" s="199"/>
      <c r="AH175" s="248"/>
      <c r="AI175" s="248"/>
      <c r="AJ175" s="248"/>
      <c r="AK175" s="248"/>
      <c r="AL175" s="199"/>
      <c r="AM175" s="248"/>
      <c r="AN175" s="248"/>
      <c r="AO175" s="248"/>
      <c r="AP175" s="248"/>
      <c r="AQ175" s="199"/>
      <c r="AR175" s="248"/>
      <c r="AS175" s="248"/>
      <c r="AT175" s="248"/>
      <c r="AU175" s="248"/>
      <c r="AV175" s="248"/>
      <c r="AW175" s="199"/>
      <c r="AX175" s="248"/>
      <c r="AY175" s="248"/>
      <c r="AZ175" s="248"/>
      <c r="BA175" s="248"/>
      <c r="BB175" s="199"/>
      <c r="BC175" s="335"/>
      <c r="BD175" s="335"/>
      <c r="BE175" s="335"/>
      <c r="BF175" s="335"/>
    </row>
    <row r="176" spans="7:58" x14ac:dyDescent="0.25">
      <c r="G176" s="40"/>
      <c r="H176" s="248"/>
      <c r="I176" s="248"/>
      <c r="J176" s="199"/>
      <c r="K176" s="248"/>
      <c r="L176" s="248"/>
      <c r="M176" s="248"/>
      <c r="N176" s="248"/>
      <c r="O176" s="248"/>
      <c r="P176" s="199"/>
      <c r="Q176" s="248"/>
      <c r="R176" s="248"/>
      <c r="S176" s="248"/>
      <c r="T176" s="248"/>
      <c r="U176" s="248"/>
      <c r="V176" s="199"/>
      <c r="W176" s="248"/>
      <c r="X176" s="248"/>
      <c r="Y176" s="248"/>
      <c r="Z176" s="248"/>
      <c r="AA176" s="248"/>
      <c r="AB176" s="199"/>
      <c r="AC176" s="248"/>
      <c r="AD176" s="248"/>
      <c r="AE176" s="248"/>
      <c r="AF176" s="248"/>
      <c r="AG176" s="199"/>
      <c r="AH176" s="248"/>
      <c r="AI176" s="248"/>
      <c r="AJ176" s="248"/>
      <c r="AK176" s="248"/>
      <c r="AL176" s="199"/>
      <c r="AM176" s="248"/>
      <c r="AN176" s="248"/>
      <c r="AO176" s="248"/>
      <c r="AP176" s="248"/>
      <c r="AQ176" s="199"/>
      <c r="AR176" s="248"/>
      <c r="AS176" s="248"/>
      <c r="AT176" s="248"/>
      <c r="AU176" s="248"/>
      <c r="AV176" s="248"/>
      <c r="AW176" s="199"/>
      <c r="AX176" s="248"/>
      <c r="AY176" s="248"/>
      <c r="AZ176" s="248"/>
      <c r="BA176" s="248"/>
      <c r="BB176" s="199"/>
      <c r="BC176" s="335"/>
      <c r="BD176" s="335"/>
      <c r="BE176" s="335"/>
      <c r="BF176" s="335"/>
    </row>
    <row r="177" spans="7:58" x14ac:dyDescent="0.25">
      <c r="G177" s="40"/>
      <c r="H177" s="248"/>
      <c r="I177" s="248"/>
      <c r="J177" s="199"/>
      <c r="K177" s="248"/>
      <c r="L177" s="248"/>
      <c r="M177" s="248"/>
      <c r="N177" s="248"/>
      <c r="O177" s="248"/>
      <c r="P177" s="199"/>
      <c r="Q177" s="248"/>
      <c r="R177" s="248"/>
      <c r="S177" s="248"/>
      <c r="T177" s="248"/>
      <c r="U177" s="248"/>
      <c r="V177" s="199"/>
      <c r="W177" s="248"/>
      <c r="X177" s="248"/>
      <c r="Y177" s="248"/>
      <c r="Z177" s="248"/>
      <c r="AA177" s="248"/>
      <c r="AB177" s="199"/>
      <c r="AC177" s="248"/>
      <c r="AD177" s="248"/>
      <c r="AE177" s="248"/>
      <c r="AF177" s="248"/>
      <c r="AG177" s="199"/>
      <c r="AH177" s="248"/>
      <c r="AI177" s="248"/>
      <c r="AJ177" s="248"/>
      <c r="AK177" s="248"/>
      <c r="AL177" s="199"/>
      <c r="AM177" s="248"/>
      <c r="AN177" s="248"/>
      <c r="AO177" s="248"/>
      <c r="AP177" s="248"/>
      <c r="AQ177" s="199"/>
      <c r="AR177" s="248"/>
      <c r="AS177" s="248"/>
      <c r="AT177" s="248"/>
      <c r="AU177" s="248"/>
      <c r="AV177" s="248"/>
      <c r="AW177" s="199"/>
      <c r="AX177" s="248"/>
      <c r="AY177" s="248"/>
      <c r="AZ177" s="248"/>
      <c r="BA177" s="248"/>
      <c r="BB177" s="199"/>
      <c r="BC177" s="335"/>
      <c r="BD177" s="335"/>
      <c r="BE177" s="335"/>
      <c r="BF177" s="335"/>
    </row>
    <row r="178" spans="7:58" x14ac:dyDescent="0.25">
      <c r="G178" s="40"/>
      <c r="H178" s="248"/>
      <c r="I178" s="248"/>
      <c r="J178" s="199"/>
      <c r="K178" s="248"/>
      <c r="L178" s="248"/>
      <c r="M178" s="248"/>
      <c r="N178" s="248"/>
      <c r="O178" s="248"/>
      <c r="P178" s="199"/>
      <c r="Q178" s="248"/>
      <c r="R178" s="248"/>
      <c r="S178" s="248"/>
      <c r="T178" s="248"/>
      <c r="U178" s="248"/>
      <c r="V178" s="199"/>
      <c r="W178" s="248"/>
      <c r="X178" s="248"/>
      <c r="Y178" s="248"/>
      <c r="Z178" s="248"/>
      <c r="AA178" s="248"/>
      <c r="AB178" s="199"/>
      <c r="AC178" s="248"/>
      <c r="AD178" s="248"/>
      <c r="AE178" s="248"/>
      <c r="AF178" s="248"/>
      <c r="AG178" s="199"/>
      <c r="AH178" s="248"/>
      <c r="AI178" s="248"/>
      <c r="AJ178" s="248"/>
      <c r="AK178" s="248"/>
      <c r="AL178" s="199"/>
      <c r="AM178" s="248"/>
      <c r="AN178" s="248"/>
      <c r="AO178" s="248"/>
      <c r="AP178" s="248"/>
      <c r="AQ178" s="199"/>
      <c r="AR178" s="248"/>
      <c r="AS178" s="248"/>
      <c r="AT178" s="248"/>
      <c r="AU178" s="248"/>
      <c r="AV178" s="248"/>
      <c r="AW178" s="199"/>
      <c r="AX178" s="248"/>
      <c r="AY178" s="248"/>
      <c r="AZ178" s="248"/>
      <c r="BA178" s="248"/>
      <c r="BB178" s="199"/>
      <c r="BC178" s="335"/>
      <c r="BD178" s="335"/>
      <c r="BE178" s="335"/>
      <c r="BF178" s="335"/>
    </row>
    <row r="179" spans="7:58" x14ac:dyDescent="0.25">
      <c r="G179" s="40"/>
      <c r="H179" s="248"/>
      <c r="I179" s="248"/>
      <c r="J179" s="199"/>
      <c r="K179" s="248"/>
      <c r="L179" s="248"/>
      <c r="M179" s="248"/>
      <c r="N179" s="248"/>
      <c r="O179" s="248"/>
      <c r="P179" s="199"/>
      <c r="Q179" s="248"/>
      <c r="R179" s="248"/>
      <c r="S179" s="248"/>
      <c r="T179" s="248"/>
      <c r="U179" s="248"/>
      <c r="V179" s="199"/>
      <c r="W179" s="248"/>
      <c r="X179" s="248"/>
      <c r="Y179" s="248"/>
      <c r="Z179" s="248"/>
      <c r="AA179" s="248"/>
      <c r="AB179" s="199"/>
      <c r="AC179" s="248"/>
      <c r="AD179" s="248"/>
      <c r="AE179" s="248"/>
      <c r="AF179" s="248"/>
      <c r="AG179" s="199"/>
      <c r="AH179" s="248"/>
      <c r="AI179" s="248"/>
      <c r="AJ179" s="248"/>
      <c r="AK179" s="248"/>
      <c r="AL179" s="199"/>
      <c r="AM179" s="248"/>
      <c r="AN179" s="248"/>
      <c r="AO179" s="248"/>
      <c r="AP179" s="248"/>
      <c r="AQ179" s="199"/>
      <c r="AR179" s="248"/>
      <c r="AS179" s="248"/>
      <c r="AT179" s="248"/>
      <c r="AU179" s="248"/>
      <c r="AV179" s="248"/>
      <c r="AW179" s="199"/>
      <c r="AX179" s="248"/>
      <c r="AY179" s="248"/>
      <c r="AZ179" s="248"/>
      <c r="BA179" s="248"/>
      <c r="BB179" s="199"/>
      <c r="BC179" s="335"/>
      <c r="BD179" s="335"/>
      <c r="BE179" s="335"/>
      <c r="BF179" s="335"/>
    </row>
    <row r="180" spans="7:58" x14ac:dyDescent="0.25">
      <c r="G180" s="40"/>
      <c r="H180" s="248"/>
      <c r="I180" s="248"/>
      <c r="J180" s="199"/>
      <c r="K180" s="248"/>
      <c r="L180" s="248"/>
      <c r="M180" s="248"/>
      <c r="N180" s="248"/>
      <c r="O180" s="248"/>
      <c r="P180" s="199"/>
      <c r="Q180" s="248"/>
      <c r="R180" s="248"/>
      <c r="S180" s="248"/>
      <c r="T180" s="248"/>
      <c r="U180" s="248"/>
      <c r="V180" s="199"/>
      <c r="W180" s="248"/>
      <c r="X180" s="248"/>
      <c r="Y180" s="248"/>
      <c r="Z180" s="248"/>
      <c r="AA180" s="248"/>
      <c r="AB180" s="199"/>
      <c r="AC180" s="248"/>
      <c r="AD180" s="248"/>
      <c r="AE180" s="248"/>
      <c r="AF180" s="248"/>
      <c r="AG180" s="199"/>
      <c r="AH180" s="248"/>
      <c r="AI180" s="248"/>
      <c r="AJ180" s="248"/>
      <c r="AK180" s="248"/>
      <c r="AL180" s="199"/>
      <c r="AM180" s="248"/>
      <c r="AN180" s="248"/>
      <c r="AO180" s="248"/>
      <c r="AP180" s="248"/>
      <c r="AQ180" s="199"/>
      <c r="AR180" s="248"/>
      <c r="AS180" s="248"/>
      <c r="AT180" s="248"/>
      <c r="AU180" s="248"/>
      <c r="AV180" s="248"/>
      <c r="AW180" s="199"/>
      <c r="AX180" s="248"/>
      <c r="AY180" s="248"/>
      <c r="AZ180" s="248"/>
      <c r="BA180" s="248"/>
      <c r="BB180" s="199"/>
      <c r="BC180" s="335"/>
      <c r="BD180" s="335"/>
      <c r="BE180" s="335"/>
      <c r="BF180" s="335"/>
    </row>
    <row r="181" spans="7:58" x14ac:dyDescent="0.25">
      <c r="G181" s="40"/>
      <c r="H181" s="248"/>
      <c r="I181" s="248"/>
      <c r="J181" s="199"/>
      <c r="K181" s="248"/>
      <c r="L181" s="248"/>
      <c r="M181" s="248"/>
      <c r="N181" s="248"/>
      <c r="O181" s="248"/>
      <c r="P181" s="199"/>
      <c r="Q181" s="248"/>
      <c r="R181" s="248"/>
      <c r="S181" s="248"/>
      <c r="T181" s="248"/>
      <c r="U181" s="248"/>
      <c r="V181" s="199"/>
      <c r="W181" s="248"/>
      <c r="X181" s="248"/>
      <c r="Y181" s="248"/>
      <c r="Z181" s="248"/>
      <c r="AA181" s="248"/>
      <c r="AB181" s="199"/>
      <c r="AC181" s="248"/>
      <c r="AD181" s="248"/>
      <c r="AE181" s="248"/>
      <c r="AF181" s="248"/>
      <c r="AG181" s="199"/>
      <c r="AH181" s="248"/>
      <c r="AI181" s="248"/>
      <c r="AJ181" s="248"/>
      <c r="AK181" s="248"/>
      <c r="AL181" s="199"/>
      <c r="AM181" s="248"/>
      <c r="AN181" s="248"/>
      <c r="AO181" s="248"/>
      <c r="AP181" s="248"/>
      <c r="AQ181" s="199"/>
      <c r="AR181" s="248"/>
      <c r="AS181" s="248"/>
      <c r="AT181" s="248"/>
      <c r="AU181" s="248"/>
      <c r="AV181" s="248"/>
      <c r="AW181" s="199"/>
      <c r="AX181" s="248"/>
      <c r="AY181" s="248"/>
      <c r="AZ181" s="248"/>
      <c r="BA181" s="248"/>
      <c r="BB181" s="199"/>
      <c r="BC181" s="335"/>
      <c r="BD181" s="335"/>
      <c r="BE181" s="335"/>
      <c r="BF181" s="335"/>
    </row>
    <row r="182" spans="7:58" x14ac:dyDescent="0.25">
      <c r="G182" s="40"/>
      <c r="H182" s="248"/>
      <c r="I182" s="248"/>
      <c r="J182" s="199"/>
      <c r="K182" s="248"/>
      <c r="L182" s="248"/>
      <c r="M182" s="248"/>
      <c r="N182" s="248"/>
      <c r="O182" s="248"/>
      <c r="P182" s="199"/>
      <c r="Q182" s="248"/>
      <c r="R182" s="248"/>
      <c r="S182" s="248"/>
      <c r="T182" s="248"/>
      <c r="U182" s="248"/>
      <c r="V182" s="199"/>
      <c r="W182" s="248"/>
      <c r="X182" s="248"/>
      <c r="Y182" s="248"/>
      <c r="Z182" s="248"/>
      <c r="AA182" s="248"/>
      <c r="AB182" s="199"/>
      <c r="AC182" s="248"/>
      <c r="AD182" s="248"/>
      <c r="AE182" s="248"/>
      <c r="AF182" s="248"/>
      <c r="AG182" s="199"/>
      <c r="AH182" s="248"/>
      <c r="AI182" s="248"/>
      <c r="AJ182" s="248"/>
      <c r="AK182" s="248"/>
      <c r="AL182" s="199"/>
      <c r="AM182" s="248"/>
      <c r="AN182" s="248"/>
      <c r="AO182" s="248"/>
      <c r="AP182" s="248"/>
      <c r="AQ182" s="199"/>
      <c r="AR182" s="248"/>
      <c r="AS182" s="248"/>
      <c r="AT182" s="248"/>
      <c r="AU182" s="248"/>
      <c r="AV182" s="248"/>
      <c r="AW182" s="199"/>
      <c r="AX182" s="248"/>
      <c r="AY182" s="248"/>
      <c r="AZ182" s="248"/>
      <c r="BA182" s="248"/>
      <c r="BB182" s="199"/>
      <c r="BC182" s="335"/>
      <c r="BD182" s="335"/>
      <c r="BE182" s="335"/>
      <c r="BF182" s="335"/>
    </row>
    <row r="183" spans="7:58" x14ac:dyDescent="0.25">
      <c r="G183" s="40"/>
      <c r="H183" s="248"/>
      <c r="I183" s="248"/>
      <c r="J183" s="199"/>
      <c r="K183" s="248"/>
      <c r="L183" s="248"/>
      <c r="M183" s="248"/>
      <c r="N183" s="248"/>
      <c r="O183" s="248"/>
      <c r="P183" s="199"/>
      <c r="Q183" s="248"/>
      <c r="R183" s="248"/>
      <c r="S183" s="248"/>
      <c r="T183" s="248"/>
      <c r="U183" s="248"/>
      <c r="V183" s="199"/>
      <c r="W183" s="248"/>
      <c r="X183" s="248"/>
      <c r="Y183" s="248"/>
      <c r="Z183" s="248"/>
      <c r="AA183" s="248"/>
      <c r="AB183" s="199"/>
      <c r="AC183" s="248"/>
      <c r="AD183" s="248"/>
      <c r="AE183" s="248"/>
      <c r="AF183" s="248"/>
      <c r="AG183" s="199"/>
      <c r="AH183" s="248"/>
      <c r="AI183" s="248"/>
      <c r="AJ183" s="248"/>
      <c r="AK183" s="248"/>
      <c r="AL183" s="199"/>
      <c r="AM183" s="248"/>
      <c r="AN183" s="248"/>
      <c r="AO183" s="248"/>
      <c r="AP183" s="248"/>
      <c r="AQ183" s="199"/>
      <c r="AR183" s="248"/>
      <c r="AS183" s="248"/>
      <c r="AT183" s="248"/>
      <c r="AU183" s="248"/>
      <c r="AV183" s="248"/>
      <c r="AW183" s="199"/>
      <c r="AX183" s="248"/>
      <c r="AY183" s="248"/>
      <c r="AZ183" s="248"/>
      <c r="BA183" s="248"/>
      <c r="BB183" s="199"/>
      <c r="BC183" s="335"/>
      <c r="BD183" s="335"/>
      <c r="BE183" s="335"/>
      <c r="BF183" s="335"/>
    </row>
    <row r="184" spans="7:58" x14ac:dyDescent="0.25">
      <c r="G184" s="40"/>
      <c r="H184" s="248"/>
      <c r="I184" s="248"/>
      <c r="J184" s="199"/>
      <c r="K184" s="248"/>
      <c r="L184" s="248"/>
      <c r="M184" s="248"/>
      <c r="N184" s="248"/>
      <c r="O184" s="248"/>
      <c r="P184" s="199"/>
      <c r="Q184" s="248"/>
      <c r="R184" s="248"/>
      <c r="S184" s="248"/>
      <c r="T184" s="248"/>
      <c r="U184" s="248"/>
      <c r="V184" s="199"/>
      <c r="W184" s="248"/>
      <c r="X184" s="248"/>
      <c r="Y184" s="248"/>
      <c r="Z184" s="248"/>
      <c r="AA184" s="248"/>
      <c r="AB184" s="199"/>
      <c r="AC184" s="248"/>
      <c r="AD184" s="248"/>
      <c r="AE184" s="248"/>
      <c r="AF184" s="248"/>
      <c r="AG184" s="199"/>
      <c r="AH184" s="248"/>
      <c r="AI184" s="248"/>
      <c r="AJ184" s="248"/>
      <c r="AK184" s="248"/>
      <c r="AL184" s="199"/>
      <c r="AM184" s="248"/>
      <c r="AN184" s="248"/>
      <c r="AO184" s="248"/>
      <c r="AP184" s="248"/>
      <c r="AQ184" s="199"/>
      <c r="AR184" s="248"/>
      <c r="AS184" s="248"/>
      <c r="AT184" s="248"/>
      <c r="AU184" s="248"/>
      <c r="AV184" s="248"/>
      <c r="AW184" s="199"/>
      <c r="AX184" s="248"/>
      <c r="AY184" s="248"/>
      <c r="AZ184" s="248"/>
      <c r="BA184" s="248"/>
      <c r="BB184" s="199"/>
      <c r="BC184" s="335"/>
      <c r="BD184" s="335"/>
      <c r="BE184" s="335"/>
      <c r="BF184" s="335"/>
    </row>
    <row r="185" spans="7:58" x14ac:dyDescent="0.25">
      <c r="G185" s="40"/>
      <c r="H185" s="248"/>
      <c r="I185" s="248"/>
      <c r="J185" s="199"/>
      <c r="K185" s="248"/>
      <c r="L185" s="248"/>
      <c r="M185" s="248"/>
      <c r="N185" s="248"/>
      <c r="O185" s="248"/>
      <c r="P185" s="199"/>
      <c r="Q185" s="248"/>
      <c r="R185" s="248"/>
      <c r="S185" s="248"/>
      <c r="T185" s="248"/>
      <c r="U185" s="248"/>
      <c r="V185" s="199"/>
      <c r="W185" s="248"/>
      <c r="X185" s="248"/>
      <c r="Y185" s="248"/>
      <c r="Z185" s="248"/>
      <c r="AA185" s="248"/>
      <c r="AB185" s="199"/>
      <c r="AC185" s="248"/>
      <c r="AD185" s="248"/>
      <c r="AE185" s="248"/>
      <c r="AF185" s="248"/>
      <c r="AG185" s="199"/>
      <c r="AH185" s="248"/>
      <c r="AI185" s="248"/>
      <c r="AJ185" s="248"/>
      <c r="AK185" s="248"/>
      <c r="AL185" s="199"/>
      <c r="AM185" s="248"/>
      <c r="AN185" s="248"/>
      <c r="AO185" s="248"/>
      <c r="AP185" s="248"/>
      <c r="AQ185" s="199"/>
      <c r="AR185" s="248"/>
      <c r="AS185" s="248"/>
      <c r="AT185" s="248"/>
      <c r="AU185" s="248"/>
      <c r="AV185" s="248"/>
      <c r="AW185" s="199"/>
      <c r="AX185" s="248"/>
      <c r="AY185" s="248"/>
      <c r="AZ185" s="248"/>
      <c r="BA185" s="248"/>
      <c r="BB185" s="199"/>
      <c r="BC185" s="335"/>
      <c r="BD185" s="335"/>
      <c r="BE185" s="335"/>
      <c r="BF185" s="335"/>
    </row>
    <row r="186" spans="7:58" x14ac:dyDescent="0.25">
      <c r="G186" s="40"/>
      <c r="H186" s="248"/>
      <c r="I186" s="248"/>
      <c r="J186" s="199"/>
      <c r="K186" s="248"/>
      <c r="L186" s="248"/>
      <c r="M186" s="248"/>
      <c r="N186" s="248"/>
      <c r="O186" s="248"/>
      <c r="P186" s="199"/>
      <c r="Q186" s="248"/>
      <c r="R186" s="248"/>
      <c r="S186" s="248"/>
      <c r="T186" s="248"/>
      <c r="U186" s="248"/>
      <c r="V186" s="199"/>
      <c r="W186" s="248"/>
      <c r="X186" s="248"/>
      <c r="Y186" s="248"/>
      <c r="Z186" s="248"/>
      <c r="AA186" s="248"/>
      <c r="AB186" s="199"/>
      <c r="AC186" s="248"/>
      <c r="AD186" s="248"/>
      <c r="AE186" s="248"/>
      <c r="AF186" s="248"/>
      <c r="AG186" s="199"/>
      <c r="AH186" s="248"/>
      <c r="AI186" s="248"/>
      <c r="AJ186" s="248"/>
      <c r="AK186" s="248"/>
      <c r="AL186" s="199"/>
      <c r="AM186" s="248"/>
      <c r="AN186" s="248"/>
      <c r="AO186" s="248"/>
      <c r="AP186" s="248"/>
      <c r="AQ186" s="199"/>
      <c r="AR186" s="248"/>
      <c r="AS186" s="248"/>
      <c r="AT186" s="248"/>
      <c r="AU186" s="248"/>
      <c r="AV186" s="248"/>
      <c r="AW186" s="199"/>
      <c r="AX186" s="248"/>
      <c r="AY186" s="248"/>
      <c r="AZ186" s="248"/>
      <c r="BA186" s="248"/>
      <c r="BB186" s="199"/>
      <c r="BC186" s="335"/>
      <c r="BD186" s="335"/>
      <c r="BE186" s="335"/>
      <c r="BF186" s="335"/>
    </row>
    <row r="187" spans="7:58" x14ac:dyDescent="0.25">
      <c r="G187" s="40"/>
      <c r="H187" s="248"/>
      <c r="I187" s="248"/>
      <c r="J187" s="199"/>
      <c r="K187" s="248"/>
      <c r="L187" s="248"/>
      <c r="M187" s="248"/>
      <c r="N187" s="248"/>
      <c r="O187" s="248"/>
      <c r="P187" s="199"/>
      <c r="Q187" s="248"/>
      <c r="R187" s="248"/>
      <c r="S187" s="248"/>
      <c r="T187" s="248"/>
      <c r="U187" s="248"/>
      <c r="V187" s="199"/>
      <c r="W187" s="248"/>
      <c r="X187" s="248"/>
      <c r="Y187" s="248"/>
      <c r="Z187" s="248"/>
      <c r="AA187" s="248"/>
      <c r="AB187" s="199"/>
      <c r="AC187" s="248"/>
      <c r="AD187" s="248"/>
      <c r="AE187" s="248"/>
      <c r="AF187" s="248"/>
      <c r="AG187" s="199"/>
      <c r="AH187" s="248"/>
      <c r="AI187" s="248"/>
      <c r="AJ187" s="248"/>
      <c r="AK187" s="248"/>
      <c r="AL187" s="199"/>
      <c r="AM187" s="248"/>
      <c r="AN187" s="248"/>
      <c r="AO187" s="248"/>
      <c r="AP187" s="248"/>
      <c r="AQ187" s="199"/>
      <c r="AR187" s="248"/>
      <c r="AS187" s="248"/>
      <c r="AT187" s="248"/>
      <c r="AU187" s="248"/>
      <c r="AV187" s="248"/>
      <c r="AW187" s="199"/>
      <c r="AX187" s="248"/>
      <c r="AY187" s="248"/>
      <c r="AZ187" s="248"/>
      <c r="BA187" s="248"/>
      <c r="BB187" s="199"/>
      <c r="BC187" s="335"/>
      <c r="BD187" s="335"/>
      <c r="BE187" s="335"/>
      <c r="BF187" s="335"/>
    </row>
    <row r="188" spans="7:58" x14ac:dyDescent="0.25">
      <c r="G188" s="40"/>
      <c r="H188" s="248"/>
      <c r="I188" s="248"/>
      <c r="J188" s="199"/>
      <c r="K188" s="248"/>
      <c r="L188" s="248"/>
      <c r="M188" s="248"/>
      <c r="N188" s="248"/>
      <c r="O188" s="248"/>
      <c r="P188" s="199"/>
      <c r="Q188" s="248"/>
      <c r="R188" s="248"/>
      <c r="S188" s="248"/>
      <c r="T188" s="248"/>
      <c r="U188" s="248"/>
      <c r="V188" s="199"/>
      <c r="W188" s="248"/>
      <c r="X188" s="248"/>
      <c r="Y188" s="248"/>
      <c r="Z188" s="248"/>
      <c r="AA188" s="248"/>
      <c r="AB188" s="199"/>
      <c r="AC188" s="248"/>
      <c r="AD188" s="248"/>
      <c r="AE188" s="248"/>
      <c r="AF188" s="248"/>
      <c r="AG188" s="199"/>
      <c r="AH188" s="248"/>
      <c r="AI188" s="248"/>
      <c r="AJ188" s="248"/>
      <c r="AK188" s="248"/>
      <c r="AL188" s="199"/>
      <c r="AM188" s="248"/>
      <c r="AN188" s="248"/>
      <c r="AO188" s="248"/>
      <c r="AP188" s="248"/>
      <c r="AQ188" s="199"/>
      <c r="AR188" s="248"/>
      <c r="AS188" s="248"/>
      <c r="AT188" s="248"/>
      <c r="AU188" s="248"/>
      <c r="AV188" s="248"/>
      <c r="AW188" s="199"/>
      <c r="AX188" s="248"/>
      <c r="AY188" s="248"/>
      <c r="AZ188" s="248"/>
      <c r="BA188" s="248"/>
      <c r="BB188" s="199"/>
      <c r="BC188" s="335"/>
      <c r="BD188" s="335"/>
      <c r="BE188" s="335"/>
      <c r="BF188" s="335"/>
    </row>
    <row r="189" spans="7:58" x14ac:dyDescent="0.25">
      <c r="G189" s="40"/>
      <c r="H189" s="248"/>
      <c r="I189" s="248"/>
      <c r="J189" s="199"/>
      <c r="K189" s="248"/>
      <c r="L189" s="248"/>
      <c r="M189" s="248"/>
      <c r="N189" s="248"/>
      <c r="O189" s="248"/>
      <c r="P189" s="199"/>
      <c r="Q189" s="248"/>
      <c r="R189" s="248"/>
      <c r="S189" s="248"/>
      <c r="T189" s="248"/>
      <c r="U189" s="248"/>
      <c r="V189" s="199"/>
      <c r="W189" s="248"/>
      <c r="X189" s="248"/>
      <c r="Y189" s="248"/>
      <c r="Z189" s="248"/>
      <c r="AA189" s="248"/>
      <c r="AB189" s="199"/>
      <c r="AC189" s="248"/>
      <c r="AD189" s="248"/>
      <c r="AE189" s="248"/>
      <c r="AF189" s="248"/>
      <c r="AG189" s="199"/>
      <c r="AH189" s="248"/>
      <c r="AI189" s="248"/>
      <c r="AJ189" s="248"/>
      <c r="AK189" s="248"/>
      <c r="AL189" s="199"/>
      <c r="AM189" s="248"/>
      <c r="AN189" s="248"/>
      <c r="AO189" s="248"/>
      <c r="AP189" s="248"/>
      <c r="AQ189" s="199"/>
      <c r="AR189" s="248"/>
      <c r="AS189" s="248"/>
      <c r="AT189" s="248"/>
      <c r="AU189" s="248"/>
      <c r="AV189" s="248"/>
      <c r="AW189" s="199"/>
      <c r="AX189" s="248"/>
      <c r="AY189" s="248"/>
      <c r="AZ189" s="248"/>
      <c r="BA189" s="248"/>
      <c r="BB189" s="199"/>
      <c r="BC189" s="335"/>
      <c r="BD189" s="335"/>
      <c r="BE189" s="335"/>
      <c r="BF189" s="335"/>
    </row>
    <row r="190" spans="7:58" x14ac:dyDescent="0.25">
      <c r="G190" s="40"/>
      <c r="H190" s="248"/>
      <c r="I190" s="248"/>
      <c r="J190" s="199"/>
      <c r="K190" s="248"/>
      <c r="L190" s="248"/>
      <c r="M190" s="248"/>
      <c r="N190" s="248"/>
      <c r="O190" s="248"/>
      <c r="P190" s="199"/>
      <c r="Q190" s="248"/>
      <c r="R190" s="248"/>
      <c r="S190" s="248"/>
      <c r="T190" s="248"/>
      <c r="U190" s="248"/>
      <c r="V190" s="199"/>
      <c r="W190" s="248"/>
      <c r="X190" s="248"/>
      <c r="Y190" s="248"/>
      <c r="Z190" s="248"/>
      <c r="AA190" s="248"/>
      <c r="AB190" s="199"/>
      <c r="AC190" s="248"/>
      <c r="AD190" s="248"/>
      <c r="AE190" s="248"/>
      <c r="AF190" s="248"/>
      <c r="AG190" s="199"/>
      <c r="AH190" s="248"/>
      <c r="AI190" s="248"/>
      <c r="AJ190" s="248"/>
      <c r="AK190" s="248"/>
      <c r="AL190" s="199"/>
      <c r="AM190" s="248"/>
      <c r="AN190" s="248"/>
      <c r="AO190" s="248"/>
      <c r="AP190" s="248"/>
      <c r="AQ190" s="199"/>
      <c r="AR190" s="248"/>
      <c r="AS190" s="248"/>
      <c r="AT190" s="248"/>
      <c r="AU190" s="248"/>
      <c r="AV190" s="248"/>
      <c r="AW190" s="199"/>
      <c r="AX190" s="248"/>
      <c r="AY190" s="248"/>
      <c r="AZ190" s="248"/>
      <c r="BA190" s="248"/>
      <c r="BB190" s="199"/>
      <c r="BC190" s="335"/>
      <c r="BD190" s="335"/>
      <c r="BE190" s="335"/>
      <c r="BF190" s="335"/>
    </row>
    <row r="191" spans="7:58" x14ac:dyDescent="0.25">
      <c r="G191" s="40"/>
      <c r="H191" s="248"/>
      <c r="I191" s="248"/>
      <c r="J191" s="199"/>
      <c r="K191" s="248"/>
      <c r="L191" s="248"/>
      <c r="M191" s="248"/>
      <c r="N191" s="248"/>
      <c r="O191" s="248"/>
      <c r="P191" s="199"/>
      <c r="Q191" s="248"/>
      <c r="R191" s="248"/>
      <c r="S191" s="248"/>
      <c r="T191" s="248"/>
      <c r="U191" s="248"/>
      <c r="V191" s="199"/>
      <c r="W191" s="248"/>
      <c r="X191" s="248"/>
      <c r="Y191" s="248"/>
      <c r="Z191" s="248"/>
      <c r="AA191" s="248"/>
      <c r="AB191" s="199"/>
      <c r="AC191" s="248"/>
      <c r="AD191" s="248"/>
      <c r="AE191" s="248"/>
      <c r="AF191" s="248"/>
      <c r="AG191" s="199"/>
      <c r="AH191" s="248"/>
      <c r="AI191" s="248"/>
      <c r="AJ191" s="248"/>
      <c r="AK191" s="248"/>
      <c r="AL191" s="199"/>
      <c r="AM191" s="248"/>
      <c r="AN191" s="248"/>
      <c r="AO191" s="248"/>
      <c r="AP191" s="248"/>
      <c r="AQ191" s="199"/>
      <c r="AR191" s="248"/>
      <c r="AS191" s="248"/>
      <c r="AT191" s="248"/>
      <c r="AU191" s="248"/>
      <c r="AV191" s="248"/>
      <c r="AW191" s="199"/>
      <c r="AX191" s="248"/>
      <c r="AY191" s="248"/>
      <c r="AZ191" s="248"/>
      <c r="BA191" s="248"/>
      <c r="BB191" s="199"/>
      <c r="BC191" s="335"/>
      <c r="BD191" s="335"/>
      <c r="BE191" s="335"/>
      <c r="BF191" s="335"/>
    </row>
    <row r="192" spans="7:58" x14ac:dyDescent="0.25">
      <c r="G192" s="40"/>
      <c r="H192" s="248"/>
      <c r="I192" s="248"/>
      <c r="J192" s="199"/>
      <c r="K192" s="248"/>
      <c r="L192" s="248"/>
      <c r="M192" s="248"/>
      <c r="N192" s="248"/>
      <c r="O192" s="248"/>
      <c r="P192" s="199"/>
      <c r="Q192" s="248"/>
      <c r="R192" s="248"/>
      <c r="S192" s="248"/>
      <c r="T192" s="248"/>
      <c r="U192" s="248"/>
      <c r="V192" s="199"/>
      <c r="W192" s="248"/>
      <c r="X192" s="248"/>
      <c r="Y192" s="248"/>
      <c r="Z192" s="248"/>
      <c r="AA192" s="248"/>
      <c r="AB192" s="199"/>
      <c r="AC192" s="248"/>
      <c r="AD192" s="248"/>
      <c r="AE192" s="248"/>
      <c r="AF192" s="248"/>
      <c r="AG192" s="199"/>
      <c r="AH192" s="248"/>
      <c r="AI192" s="248"/>
      <c r="AJ192" s="248"/>
      <c r="AK192" s="248"/>
      <c r="AL192" s="199"/>
      <c r="AM192" s="248"/>
      <c r="AN192" s="248"/>
      <c r="AO192" s="248"/>
      <c r="AP192" s="248"/>
      <c r="AQ192" s="199"/>
      <c r="AR192" s="248"/>
      <c r="AS192" s="248"/>
      <c r="AT192" s="248"/>
      <c r="AU192" s="248"/>
      <c r="AV192" s="248"/>
      <c r="AW192" s="199"/>
      <c r="AX192" s="248"/>
      <c r="AY192" s="248"/>
      <c r="AZ192" s="248"/>
      <c r="BA192" s="248"/>
      <c r="BB192" s="199"/>
      <c r="BC192" s="335"/>
      <c r="BD192" s="335"/>
      <c r="BE192" s="335"/>
      <c r="BF192" s="335"/>
    </row>
    <row r="193" spans="7:58" x14ac:dyDescent="0.25">
      <c r="G193" s="40"/>
      <c r="H193" s="248"/>
      <c r="I193" s="248"/>
      <c r="J193" s="199"/>
      <c r="K193" s="248"/>
      <c r="L193" s="248"/>
      <c r="M193" s="248"/>
      <c r="N193" s="248"/>
      <c r="O193" s="248"/>
      <c r="P193" s="199"/>
      <c r="Q193" s="248"/>
      <c r="R193" s="248"/>
      <c r="S193" s="248"/>
      <c r="T193" s="248"/>
      <c r="U193" s="248"/>
      <c r="V193" s="199"/>
      <c r="W193" s="248"/>
      <c r="X193" s="248"/>
      <c r="Y193" s="248"/>
      <c r="Z193" s="248"/>
      <c r="AA193" s="248"/>
      <c r="AB193" s="199"/>
      <c r="AC193" s="248"/>
      <c r="AD193" s="248"/>
      <c r="AE193" s="248"/>
      <c r="AF193" s="248"/>
      <c r="AG193" s="199"/>
      <c r="AH193" s="248"/>
      <c r="AI193" s="248"/>
      <c r="AJ193" s="248"/>
      <c r="AK193" s="248"/>
      <c r="AL193" s="199"/>
      <c r="AM193" s="248"/>
      <c r="AN193" s="248"/>
      <c r="AO193" s="248"/>
      <c r="AP193" s="248"/>
      <c r="AQ193" s="199"/>
      <c r="AR193" s="248"/>
      <c r="AS193" s="248"/>
      <c r="AT193" s="248"/>
      <c r="AU193" s="248"/>
      <c r="AV193" s="248"/>
      <c r="AW193" s="199"/>
      <c r="AX193" s="248"/>
      <c r="AY193" s="248"/>
      <c r="AZ193" s="248"/>
      <c r="BA193" s="248"/>
      <c r="BB193" s="199"/>
      <c r="BC193" s="335"/>
      <c r="BD193" s="335"/>
      <c r="BE193" s="335"/>
      <c r="BF193" s="335"/>
    </row>
    <row r="194" spans="7:58" x14ac:dyDescent="0.25">
      <c r="G194" s="40"/>
      <c r="H194" s="248"/>
      <c r="I194" s="248"/>
      <c r="J194" s="199"/>
      <c r="K194" s="248"/>
      <c r="L194" s="248"/>
      <c r="M194" s="248"/>
      <c r="N194" s="248"/>
      <c r="O194" s="248"/>
      <c r="P194" s="199"/>
      <c r="Q194" s="248"/>
      <c r="R194" s="248"/>
      <c r="S194" s="248"/>
      <c r="T194" s="248"/>
      <c r="U194" s="248"/>
      <c r="V194" s="199"/>
      <c r="W194" s="248"/>
      <c r="X194" s="248"/>
      <c r="Y194" s="248"/>
      <c r="Z194" s="248"/>
      <c r="AA194" s="248"/>
      <c r="AB194" s="199"/>
      <c r="AC194" s="248"/>
      <c r="AD194" s="248"/>
      <c r="AE194" s="248"/>
      <c r="AF194" s="248"/>
      <c r="AG194" s="199"/>
      <c r="AH194" s="248"/>
      <c r="AI194" s="248"/>
      <c r="AJ194" s="248"/>
      <c r="AK194" s="248"/>
      <c r="AL194" s="199"/>
      <c r="AM194" s="248"/>
      <c r="AN194" s="248"/>
      <c r="AO194" s="248"/>
      <c r="AP194" s="248"/>
      <c r="AQ194" s="199"/>
      <c r="AR194" s="248"/>
      <c r="AS194" s="248"/>
      <c r="AT194" s="248"/>
      <c r="AU194" s="248"/>
      <c r="AV194" s="248"/>
      <c r="AW194" s="199"/>
      <c r="AX194" s="248"/>
      <c r="AY194" s="248"/>
      <c r="AZ194" s="248"/>
      <c r="BA194" s="248"/>
      <c r="BB194" s="199"/>
      <c r="BC194" s="335"/>
      <c r="BD194" s="335"/>
      <c r="BE194" s="335"/>
      <c r="BF194" s="335"/>
    </row>
    <row r="195" spans="7:58" x14ac:dyDescent="0.25">
      <c r="G195" s="40"/>
      <c r="H195" s="248"/>
      <c r="I195" s="248"/>
      <c r="J195" s="199"/>
      <c r="K195" s="248"/>
      <c r="L195" s="248"/>
      <c r="M195" s="248"/>
      <c r="N195" s="248"/>
      <c r="O195" s="248"/>
      <c r="P195" s="199"/>
      <c r="Q195" s="248"/>
      <c r="R195" s="248"/>
      <c r="S195" s="248"/>
      <c r="T195" s="248"/>
      <c r="U195" s="248"/>
      <c r="V195" s="199"/>
      <c r="W195" s="248"/>
      <c r="X195" s="248"/>
      <c r="Y195" s="248"/>
      <c r="Z195" s="248"/>
      <c r="AA195" s="248"/>
      <c r="AB195" s="199"/>
      <c r="AC195" s="248"/>
      <c r="AD195" s="248"/>
      <c r="AE195" s="248"/>
      <c r="AF195" s="248"/>
      <c r="AG195" s="199"/>
      <c r="AH195" s="248"/>
      <c r="AI195" s="248"/>
      <c r="AJ195" s="248"/>
      <c r="AK195" s="248"/>
      <c r="AL195" s="199"/>
      <c r="AM195" s="248"/>
      <c r="AN195" s="248"/>
      <c r="AO195" s="248"/>
      <c r="AP195" s="248"/>
      <c r="AQ195" s="199"/>
      <c r="AR195" s="248"/>
      <c r="AS195" s="248"/>
      <c r="AT195" s="248"/>
      <c r="AU195" s="248"/>
      <c r="AV195" s="248"/>
      <c r="AW195" s="199"/>
      <c r="AX195" s="248"/>
      <c r="AY195" s="248"/>
      <c r="AZ195" s="248"/>
      <c r="BA195" s="248"/>
      <c r="BB195" s="199"/>
      <c r="BC195" s="335"/>
      <c r="BD195" s="335"/>
      <c r="BE195" s="335"/>
      <c r="BF195" s="335"/>
    </row>
    <row r="196" spans="7:58" x14ac:dyDescent="0.25">
      <c r="G196" s="40"/>
      <c r="H196" s="248"/>
      <c r="I196" s="248"/>
      <c r="J196" s="199"/>
      <c r="K196" s="248"/>
      <c r="L196" s="248"/>
      <c r="M196" s="248"/>
      <c r="N196" s="248"/>
      <c r="O196" s="248"/>
      <c r="P196" s="199"/>
      <c r="Q196" s="248"/>
      <c r="R196" s="248"/>
      <c r="S196" s="248"/>
      <c r="T196" s="248"/>
      <c r="U196" s="248"/>
      <c r="V196" s="199"/>
      <c r="W196" s="248"/>
      <c r="X196" s="248"/>
      <c r="Y196" s="248"/>
      <c r="Z196" s="248"/>
      <c r="AA196" s="248"/>
      <c r="AB196" s="199"/>
      <c r="AC196" s="248"/>
      <c r="AD196" s="248"/>
      <c r="AE196" s="248"/>
      <c r="AF196" s="248"/>
      <c r="AG196" s="199"/>
      <c r="AH196" s="248"/>
      <c r="AI196" s="248"/>
      <c r="AJ196" s="248"/>
      <c r="AK196" s="248"/>
      <c r="AL196" s="199"/>
      <c r="AM196" s="248"/>
      <c r="AN196" s="248"/>
      <c r="AO196" s="248"/>
      <c r="AP196" s="248"/>
      <c r="AQ196" s="199"/>
      <c r="AR196" s="248"/>
      <c r="AS196" s="248"/>
      <c r="AT196" s="248"/>
      <c r="AU196" s="248"/>
      <c r="AV196" s="248"/>
      <c r="AW196" s="199"/>
      <c r="AX196" s="248"/>
      <c r="AY196" s="248"/>
      <c r="AZ196" s="248"/>
      <c r="BA196" s="248"/>
      <c r="BB196" s="199"/>
      <c r="BC196" s="335"/>
      <c r="BD196" s="335"/>
      <c r="BE196" s="335"/>
      <c r="BF196" s="335"/>
    </row>
    <row r="197" spans="7:58" x14ac:dyDescent="0.25">
      <c r="G197" s="40"/>
      <c r="H197" s="248"/>
      <c r="I197" s="248"/>
      <c r="J197" s="199"/>
      <c r="K197" s="248"/>
      <c r="L197" s="248"/>
      <c r="M197" s="248"/>
      <c r="N197" s="248"/>
      <c r="O197" s="248"/>
      <c r="P197" s="199"/>
      <c r="Q197" s="248"/>
      <c r="R197" s="248"/>
      <c r="S197" s="248"/>
      <c r="T197" s="248"/>
      <c r="U197" s="248"/>
      <c r="V197" s="199"/>
      <c r="W197" s="248"/>
      <c r="X197" s="248"/>
      <c r="Y197" s="248"/>
      <c r="Z197" s="248"/>
      <c r="AA197" s="248"/>
      <c r="AB197" s="199"/>
      <c r="AC197" s="248"/>
      <c r="AD197" s="248"/>
      <c r="AE197" s="248"/>
      <c r="AF197" s="248"/>
      <c r="AG197" s="199"/>
      <c r="AH197" s="248"/>
      <c r="AI197" s="248"/>
      <c r="AJ197" s="248"/>
      <c r="AK197" s="248"/>
      <c r="AL197" s="199"/>
      <c r="AM197" s="248"/>
      <c r="AN197" s="248"/>
      <c r="AO197" s="248"/>
      <c r="AP197" s="248"/>
      <c r="AQ197" s="199"/>
      <c r="AR197" s="248"/>
      <c r="AS197" s="248"/>
      <c r="AT197" s="248"/>
      <c r="AU197" s="248"/>
      <c r="AV197" s="248"/>
      <c r="AW197" s="199"/>
      <c r="AX197" s="248"/>
      <c r="AY197" s="248"/>
      <c r="AZ197" s="248"/>
      <c r="BA197" s="248"/>
      <c r="BB197" s="199"/>
      <c r="BC197" s="335"/>
      <c r="BD197" s="335"/>
      <c r="BE197" s="335"/>
      <c r="BF197" s="335"/>
    </row>
    <row r="198" spans="7:58" x14ac:dyDescent="0.25">
      <c r="G198" s="40"/>
      <c r="H198" s="248"/>
      <c r="I198" s="248"/>
      <c r="J198" s="199"/>
      <c r="K198" s="248"/>
      <c r="L198" s="248"/>
      <c r="M198" s="248"/>
      <c r="N198" s="248"/>
      <c r="O198" s="248"/>
      <c r="P198" s="199"/>
      <c r="Q198" s="248"/>
      <c r="R198" s="248"/>
      <c r="S198" s="248"/>
      <c r="T198" s="248"/>
      <c r="U198" s="248"/>
      <c r="V198" s="199"/>
      <c r="W198" s="248"/>
      <c r="X198" s="248"/>
      <c r="Y198" s="248"/>
      <c r="Z198" s="248"/>
      <c r="AA198" s="248"/>
      <c r="AB198" s="199"/>
      <c r="AC198" s="248"/>
      <c r="AD198" s="248"/>
      <c r="AE198" s="248"/>
      <c r="AF198" s="248"/>
      <c r="AG198" s="199"/>
      <c r="AH198" s="248"/>
      <c r="AI198" s="248"/>
      <c r="AJ198" s="248"/>
      <c r="AK198" s="248"/>
      <c r="AL198" s="199"/>
      <c r="AM198" s="248"/>
      <c r="AN198" s="248"/>
      <c r="AO198" s="248"/>
      <c r="AP198" s="248"/>
      <c r="AQ198" s="199"/>
      <c r="AR198" s="248"/>
      <c r="AS198" s="248"/>
      <c r="AT198" s="248"/>
      <c r="AU198" s="248"/>
      <c r="AV198" s="248"/>
      <c r="AW198" s="199"/>
      <c r="AX198" s="248"/>
      <c r="AY198" s="248"/>
      <c r="AZ198" s="248"/>
      <c r="BA198" s="248"/>
      <c r="BB198" s="199"/>
      <c r="BC198" s="335"/>
      <c r="BD198" s="335"/>
      <c r="BE198" s="335"/>
      <c r="BF198" s="335"/>
    </row>
    <row r="199" spans="7:58" x14ac:dyDescent="0.25">
      <c r="G199" s="40"/>
      <c r="H199" s="248"/>
      <c r="I199" s="248"/>
      <c r="J199" s="199"/>
      <c r="K199" s="248"/>
      <c r="L199" s="248"/>
      <c r="M199" s="248"/>
      <c r="N199" s="248"/>
      <c r="O199" s="248"/>
      <c r="P199" s="199"/>
      <c r="Q199" s="248"/>
      <c r="R199" s="248"/>
      <c r="S199" s="248"/>
      <c r="T199" s="248"/>
      <c r="U199" s="248"/>
      <c r="V199" s="199"/>
      <c r="W199" s="248"/>
      <c r="X199" s="248"/>
      <c r="Y199" s="248"/>
      <c r="Z199" s="248"/>
      <c r="AA199" s="248"/>
      <c r="AB199" s="199"/>
      <c r="AC199" s="248"/>
      <c r="AD199" s="248"/>
      <c r="AE199" s="248"/>
      <c r="AF199" s="248"/>
      <c r="AG199" s="199"/>
      <c r="AH199" s="248"/>
      <c r="AI199" s="248"/>
      <c r="AJ199" s="248"/>
      <c r="AK199" s="248"/>
      <c r="AL199" s="199"/>
      <c r="AM199" s="248"/>
      <c r="AN199" s="248"/>
      <c r="AO199" s="248"/>
      <c r="AP199" s="248"/>
      <c r="AQ199" s="199"/>
      <c r="AR199" s="248"/>
      <c r="AS199" s="248"/>
      <c r="AT199" s="248"/>
      <c r="AU199" s="248"/>
      <c r="AV199" s="248"/>
      <c r="AW199" s="199"/>
      <c r="AX199" s="248"/>
      <c r="AY199" s="248"/>
      <c r="AZ199" s="248"/>
      <c r="BA199" s="248"/>
      <c r="BB199" s="199"/>
      <c r="BC199" s="335"/>
      <c r="BD199" s="335"/>
      <c r="BE199" s="335"/>
      <c r="BF199" s="335"/>
    </row>
    <row r="200" spans="7:58" x14ac:dyDescent="0.25">
      <c r="G200" s="40"/>
      <c r="H200" s="248"/>
      <c r="I200" s="248"/>
      <c r="J200" s="199"/>
      <c r="K200" s="248"/>
      <c r="L200" s="248"/>
      <c r="M200" s="248"/>
      <c r="N200" s="248"/>
      <c r="O200" s="248"/>
      <c r="P200" s="199"/>
      <c r="Q200" s="248"/>
      <c r="R200" s="248"/>
      <c r="S200" s="248"/>
      <c r="T200" s="248"/>
      <c r="U200" s="248"/>
      <c r="V200" s="199"/>
      <c r="W200" s="248"/>
      <c r="X200" s="248"/>
      <c r="Y200" s="248"/>
      <c r="Z200" s="248"/>
      <c r="AA200" s="248"/>
      <c r="AB200" s="199"/>
      <c r="AC200" s="248"/>
      <c r="AD200" s="248"/>
      <c r="AE200" s="248"/>
      <c r="AF200" s="248"/>
      <c r="AG200" s="199"/>
      <c r="AH200" s="248"/>
      <c r="AI200" s="248"/>
      <c r="AJ200" s="248"/>
      <c r="AK200" s="248"/>
      <c r="AL200" s="199"/>
      <c r="AM200" s="248"/>
      <c r="AN200" s="248"/>
      <c r="AO200" s="248"/>
      <c r="AP200" s="248"/>
      <c r="AQ200" s="199"/>
      <c r="AR200" s="248"/>
      <c r="AS200" s="248"/>
      <c r="AT200" s="248"/>
      <c r="AU200" s="248"/>
      <c r="AV200" s="248"/>
      <c r="AW200" s="199"/>
      <c r="AX200" s="248"/>
      <c r="AY200" s="248"/>
      <c r="AZ200" s="248"/>
      <c r="BA200" s="248"/>
      <c r="BB200" s="199"/>
      <c r="BC200" s="335"/>
      <c r="BD200" s="335"/>
      <c r="BE200" s="335"/>
      <c r="BF200" s="335"/>
    </row>
    <row r="201" spans="7:58" x14ac:dyDescent="0.25">
      <c r="G201" s="40"/>
      <c r="H201" s="248"/>
      <c r="I201" s="248"/>
      <c r="J201" s="199"/>
      <c r="K201" s="248"/>
      <c r="L201" s="248"/>
      <c r="M201" s="248"/>
      <c r="N201" s="248"/>
      <c r="O201" s="248"/>
      <c r="P201" s="199"/>
      <c r="Q201" s="248"/>
      <c r="R201" s="248"/>
      <c r="S201" s="248"/>
      <c r="T201" s="248"/>
      <c r="U201" s="248"/>
      <c r="V201" s="199"/>
      <c r="W201" s="248"/>
      <c r="X201" s="248"/>
      <c r="Y201" s="248"/>
      <c r="Z201" s="248"/>
      <c r="AA201" s="248"/>
      <c r="AB201" s="199"/>
      <c r="AC201" s="248"/>
      <c r="AD201" s="248"/>
      <c r="AE201" s="248"/>
      <c r="AF201" s="248"/>
      <c r="AG201" s="199"/>
      <c r="AH201" s="248"/>
      <c r="AI201" s="248"/>
      <c r="AJ201" s="248"/>
      <c r="AK201" s="248"/>
      <c r="AL201" s="199"/>
      <c r="AM201" s="248"/>
      <c r="AN201" s="248"/>
      <c r="AO201" s="248"/>
      <c r="AP201" s="248"/>
      <c r="AQ201" s="199"/>
      <c r="AR201" s="248"/>
      <c r="AS201" s="248"/>
      <c r="AT201" s="248"/>
      <c r="AU201" s="248"/>
      <c r="AV201" s="248"/>
      <c r="AW201" s="199"/>
      <c r="AX201" s="248"/>
      <c r="AY201" s="248"/>
      <c r="AZ201" s="248"/>
      <c r="BA201" s="248"/>
      <c r="BB201" s="199"/>
      <c r="BC201" s="335"/>
      <c r="BD201" s="335"/>
      <c r="BE201" s="335"/>
      <c r="BF201" s="335"/>
    </row>
    <row r="202" spans="7:58" x14ac:dyDescent="0.25">
      <c r="G202" s="40"/>
      <c r="H202" s="248"/>
      <c r="I202" s="248"/>
      <c r="J202" s="199"/>
      <c r="K202" s="248"/>
      <c r="L202" s="248"/>
      <c r="M202" s="248"/>
      <c r="N202" s="248"/>
      <c r="O202" s="248"/>
      <c r="P202" s="199"/>
      <c r="Q202" s="248"/>
      <c r="R202" s="248"/>
      <c r="S202" s="248"/>
      <c r="T202" s="248"/>
      <c r="U202" s="248"/>
      <c r="V202" s="199"/>
      <c r="W202" s="248"/>
      <c r="X202" s="248"/>
      <c r="Y202" s="248"/>
      <c r="Z202" s="248"/>
      <c r="AA202" s="248"/>
      <c r="AB202" s="199"/>
      <c r="AC202" s="248"/>
      <c r="AD202" s="248"/>
      <c r="AE202" s="248"/>
      <c r="AF202" s="248"/>
      <c r="AG202" s="199"/>
      <c r="AH202" s="248"/>
      <c r="AI202" s="248"/>
      <c r="AJ202" s="248"/>
      <c r="AK202" s="248"/>
      <c r="AL202" s="199"/>
      <c r="AM202" s="248"/>
      <c r="AN202" s="248"/>
      <c r="AO202" s="248"/>
      <c r="AP202" s="248"/>
      <c r="AQ202" s="199"/>
      <c r="AR202" s="248"/>
      <c r="AS202" s="248"/>
      <c r="AT202" s="248"/>
      <c r="AU202" s="248"/>
      <c r="AV202" s="248"/>
      <c r="AW202" s="199"/>
      <c r="AX202" s="248"/>
      <c r="AY202" s="248"/>
      <c r="AZ202" s="248"/>
      <c r="BA202" s="248"/>
      <c r="BB202" s="199"/>
      <c r="BC202" s="335"/>
      <c r="BD202" s="335"/>
      <c r="BE202" s="335"/>
      <c r="BF202" s="335"/>
    </row>
    <row r="203" spans="7:58" x14ac:dyDescent="0.25">
      <c r="G203" s="40"/>
      <c r="H203" s="248"/>
      <c r="I203" s="248"/>
      <c r="J203" s="199"/>
      <c r="K203" s="248"/>
      <c r="L203" s="248"/>
      <c r="M203" s="248"/>
      <c r="N203" s="248"/>
      <c r="O203" s="248"/>
      <c r="P203" s="199"/>
      <c r="Q203" s="248"/>
      <c r="R203" s="248"/>
      <c r="S203" s="248"/>
      <c r="T203" s="248"/>
      <c r="U203" s="248"/>
      <c r="V203" s="199"/>
      <c r="W203" s="248"/>
      <c r="X203" s="248"/>
      <c r="Y203" s="248"/>
      <c r="Z203" s="248"/>
      <c r="AA203" s="248"/>
      <c r="AB203" s="199"/>
      <c r="AC203" s="248"/>
      <c r="AD203" s="248"/>
      <c r="AE203" s="248"/>
      <c r="AF203" s="248"/>
      <c r="AG203" s="199"/>
      <c r="AH203" s="248"/>
      <c r="AI203" s="248"/>
      <c r="AJ203" s="248"/>
      <c r="AK203" s="248"/>
      <c r="AL203" s="199"/>
      <c r="AM203" s="248"/>
      <c r="AN203" s="248"/>
      <c r="AO203" s="248"/>
      <c r="AP203" s="248"/>
      <c r="AQ203" s="199"/>
      <c r="AR203" s="248"/>
      <c r="AS203" s="248"/>
      <c r="AT203" s="248"/>
      <c r="AU203" s="248"/>
      <c r="AV203" s="248"/>
      <c r="AW203" s="199"/>
      <c r="AX203" s="248"/>
      <c r="AY203" s="248"/>
      <c r="AZ203" s="248"/>
      <c r="BA203" s="248"/>
      <c r="BB203" s="199"/>
      <c r="BC203" s="335"/>
      <c r="BD203" s="335"/>
      <c r="BE203" s="335"/>
      <c r="BF203" s="335"/>
    </row>
    <row r="204" spans="7:58" x14ac:dyDescent="0.25">
      <c r="G204" s="40"/>
      <c r="H204" s="248"/>
      <c r="I204" s="248"/>
      <c r="J204" s="199"/>
      <c r="K204" s="248"/>
      <c r="L204" s="248"/>
      <c r="M204" s="248"/>
      <c r="N204" s="248"/>
      <c r="O204" s="248"/>
      <c r="P204" s="199"/>
      <c r="Q204" s="248"/>
      <c r="R204" s="248"/>
      <c r="S204" s="248"/>
      <c r="T204" s="248"/>
      <c r="U204" s="248"/>
      <c r="V204" s="199"/>
      <c r="W204" s="248"/>
      <c r="X204" s="248"/>
      <c r="Y204" s="248"/>
      <c r="Z204" s="248"/>
      <c r="AA204" s="248"/>
      <c r="AB204" s="199"/>
      <c r="AC204" s="248"/>
      <c r="AD204" s="248"/>
      <c r="AE204" s="248"/>
      <c r="AF204" s="248"/>
      <c r="AG204" s="199"/>
      <c r="AH204" s="248"/>
      <c r="AI204" s="248"/>
      <c r="AJ204" s="248"/>
      <c r="AK204" s="248"/>
      <c r="AL204" s="199"/>
      <c r="AM204" s="248"/>
      <c r="AN204" s="248"/>
      <c r="AO204" s="248"/>
      <c r="AP204" s="248"/>
      <c r="AQ204" s="199"/>
      <c r="AR204" s="248"/>
      <c r="AS204" s="248"/>
      <c r="AT204" s="248"/>
      <c r="AU204" s="248"/>
      <c r="AV204" s="248"/>
      <c r="AW204" s="199"/>
      <c r="AX204" s="248"/>
      <c r="AY204" s="248"/>
      <c r="AZ204" s="248"/>
      <c r="BA204" s="248"/>
      <c r="BB204" s="199"/>
      <c r="BC204" s="335"/>
      <c r="BD204" s="335"/>
      <c r="BE204" s="335"/>
      <c r="BF204" s="335"/>
    </row>
    <row r="205" spans="7:58" x14ac:dyDescent="0.25">
      <c r="G205" s="40"/>
      <c r="H205" s="248"/>
      <c r="I205" s="248"/>
      <c r="J205" s="199"/>
      <c r="K205" s="248"/>
      <c r="L205" s="248"/>
      <c r="M205" s="248"/>
      <c r="N205" s="248"/>
      <c r="O205" s="248"/>
      <c r="P205" s="199"/>
      <c r="Q205" s="248"/>
      <c r="R205" s="248"/>
      <c r="S205" s="248"/>
      <c r="T205" s="248"/>
      <c r="U205" s="248"/>
      <c r="V205" s="199"/>
      <c r="W205" s="248"/>
      <c r="X205" s="248"/>
      <c r="Y205" s="248"/>
      <c r="Z205" s="248"/>
      <c r="AA205" s="248"/>
      <c r="AB205" s="199"/>
      <c r="AC205" s="248"/>
      <c r="AD205" s="248"/>
      <c r="AE205" s="248"/>
      <c r="AF205" s="248"/>
      <c r="AG205" s="199"/>
      <c r="AH205" s="248"/>
      <c r="AI205" s="248"/>
      <c r="AJ205" s="248"/>
      <c r="AK205" s="248"/>
      <c r="AL205" s="199"/>
      <c r="AM205" s="248"/>
      <c r="AN205" s="248"/>
      <c r="AO205" s="248"/>
      <c r="AP205" s="248"/>
      <c r="AQ205" s="199"/>
      <c r="AR205" s="248"/>
      <c r="AS205" s="248"/>
      <c r="AT205" s="248"/>
      <c r="AU205" s="248"/>
      <c r="AV205" s="248"/>
      <c r="AW205" s="199"/>
      <c r="AX205" s="248"/>
      <c r="AY205" s="248"/>
      <c r="AZ205" s="248"/>
      <c r="BA205" s="248"/>
      <c r="BB205" s="199"/>
      <c r="BC205" s="335"/>
      <c r="BD205" s="335"/>
      <c r="BE205" s="335"/>
      <c r="BF205" s="335"/>
    </row>
    <row r="206" spans="7:58" x14ac:dyDescent="0.25">
      <c r="G206" s="159"/>
      <c r="H206" s="248"/>
      <c r="I206" s="248"/>
      <c r="J206" s="199"/>
      <c r="K206" s="248"/>
      <c r="L206" s="248"/>
      <c r="M206" s="248"/>
      <c r="N206" s="248"/>
      <c r="O206" s="248"/>
      <c r="P206" s="199"/>
      <c r="Q206" s="248"/>
      <c r="R206" s="248"/>
      <c r="S206" s="248"/>
      <c r="T206" s="248"/>
      <c r="U206" s="248"/>
      <c r="V206" s="199"/>
      <c r="W206" s="248"/>
      <c r="X206" s="248"/>
      <c r="Y206" s="248"/>
      <c r="Z206" s="248"/>
      <c r="AA206" s="248"/>
      <c r="AB206" s="199"/>
      <c r="AC206" s="248"/>
      <c r="AD206" s="248"/>
      <c r="AE206" s="248"/>
      <c r="AF206" s="248"/>
      <c r="AG206" s="199"/>
      <c r="AH206" s="248"/>
      <c r="AI206" s="248"/>
      <c r="AJ206" s="248"/>
      <c r="AK206" s="248"/>
      <c r="AL206" s="199"/>
      <c r="AM206" s="248"/>
      <c r="AN206" s="248"/>
      <c r="AO206" s="248"/>
      <c r="AP206" s="248"/>
      <c r="AQ206" s="199"/>
      <c r="AR206" s="248"/>
      <c r="AS206" s="248"/>
      <c r="AT206" s="248"/>
      <c r="AU206" s="248"/>
      <c r="AV206" s="248"/>
      <c r="AW206" s="199"/>
      <c r="AX206" s="248"/>
      <c r="AY206" s="248"/>
      <c r="AZ206" s="248"/>
      <c r="BA206" s="248"/>
      <c r="BB206" s="199"/>
      <c r="BC206" s="335"/>
      <c r="BD206" s="335"/>
      <c r="BE206" s="335"/>
      <c r="BF206" s="335"/>
    </row>
    <row r="207" spans="7:58" x14ac:dyDescent="0.25">
      <c r="G207" s="40"/>
      <c r="H207" s="248"/>
      <c r="I207" s="248"/>
      <c r="J207" s="199"/>
      <c r="K207" s="248"/>
      <c r="L207" s="248"/>
      <c r="M207" s="248"/>
      <c r="N207" s="248"/>
      <c r="O207" s="248"/>
      <c r="P207" s="199"/>
      <c r="Q207" s="248"/>
      <c r="R207" s="248"/>
      <c r="S207" s="248"/>
      <c r="T207" s="248"/>
      <c r="U207" s="248"/>
      <c r="V207" s="199"/>
      <c r="W207" s="248"/>
      <c r="X207" s="248"/>
      <c r="Y207" s="248"/>
      <c r="Z207" s="248"/>
      <c r="AA207" s="248"/>
      <c r="AB207" s="199"/>
      <c r="AC207" s="248"/>
      <c r="AD207" s="248"/>
      <c r="AE207" s="248"/>
      <c r="AF207" s="248"/>
      <c r="AG207" s="199"/>
      <c r="AH207" s="248"/>
      <c r="AI207" s="248"/>
      <c r="AJ207" s="248"/>
      <c r="AK207" s="248"/>
      <c r="AL207" s="199"/>
      <c r="AM207" s="248"/>
      <c r="AN207" s="248"/>
      <c r="AO207" s="248"/>
      <c r="AP207" s="248"/>
      <c r="AQ207" s="199"/>
      <c r="AR207" s="248"/>
      <c r="AS207" s="248"/>
      <c r="AT207" s="248"/>
      <c r="AU207" s="248"/>
      <c r="AV207" s="248"/>
      <c r="AW207" s="199"/>
      <c r="AX207" s="248"/>
      <c r="AY207" s="248"/>
      <c r="AZ207" s="248"/>
      <c r="BA207" s="248"/>
      <c r="BB207" s="199"/>
      <c r="BC207" s="335"/>
      <c r="BD207" s="335"/>
      <c r="BE207" s="335"/>
      <c r="BF207" s="335"/>
    </row>
    <row r="208" spans="7:58" x14ac:dyDescent="0.25">
      <c r="G208" s="40"/>
      <c r="H208" s="248"/>
      <c r="I208" s="248"/>
      <c r="J208" s="199"/>
      <c r="K208" s="248"/>
      <c r="L208" s="248"/>
      <c r="M208" s="248"/>
      <c r="N208" s="248"/>
      <c r="O208" s="248"/>
      <c r="P208" s="199"/>
      <c r="Q208" s="248"/>
      <c r="R208" s="248"/>
      <c r="S208" s="248"/>
      <c r="T208" s="248"/>
      <c r="U208" s="248"/>
      <c r="V208" s="199"/>
      <c r="W208" s="248"/>
      <c r="X208" s="248"/>
      <c r="Y208" s="248"/>
      <c r="Z208" s="248"/>
      <c r="AA208" s="248"/>
      <c r="AB208" s="199"/>
      <c r="AC208" s="248"/>
      <c r="AD208" s="248"/>
      <c r="AE208" s="248"/>
      <c r="AF208" s="248"/>
      <c r="AG208" s="199"/>
      <c r="AH208" s="248"/>
      <c r="AI208" s="248"/>
      <c r="AJ208" s="248"/>
      <c r="AK208" s="248"/>
      <c r="AL208" s="199"/>
      <c r="AM208" s="248"/>
      <c r="AN208" s="248"/>
      <c r="AO208" s="248"/>
      <c r="AP208" s="248"/>
      <c r="AQ208" s="199"/>
      <c r="AR208" s="248"/>
      <c r="AS208" s="248"/>
      <c r="AT208" s="248"/>
      <c r="AU208" s="248"/>
      <c r="AV208" s="248"/>
      <c r="AW208" s="199"/>
      <c r="AX208" s="248"/>
      <c r="AY208" s="248"/>
      <c r="AZ208" s="248"/>
      <c r="BA208" s="248"/>
      <c r="BB208" s="199"/>
      <c r="BC208" s="335"/>
      <c r="BD208" s="335"/>
      <c r="BE208" s="335"/>
      <c r="BF208" s="335"/>
    </row>
    <row r="209" spans="7:58" x14ac:dyDescent="0.25">
      <c r="G209" s="40"/>
      <c r="H209" s="248"/>
      <c r="I209" s="248"/>
      <c r="J209" s="199"/>
      <c r="K209" s="248"/>
      <c r="L209" s="248"/>
      <c r="M209" s="248"/>
      <c r="N209" s="248"/>
      <c r="O209" s="248"/>
      <c r="P209" s="199"/>
      <c r="Q209" s="248"/>
      <c r="R209" s="248"/>
      <c r="S209" s="248"/>
      <c r="T209" s="248"/>
      <c r="U209" s="248"/>
      <c r="V209" s="199"/>
      <c r="W209" s="248"/>
      <c r="X209" s="248"/>
      <c r="Y209" s="248"/>
      <c r="Z209" s="248"/>
      <c r="AA209" s="248"/>
      <c r="AB209" s="199"/>
      <c r="AC209" s="248"/>
      <c r="AD209" s="248"/>
      <c r="AE209" s="248"/>
      <c r="AF209" s="248"/>
      <c r="AG209" s="199"/>
      <c r="AH209" s="248"/>
      <c r="AI209" s="248"/>
      <c r="AJ209" s="248"/>
      <c r="AK209" s="248"/>
      <c r="AL209" s="199"/>
      <c r="AM209" s="248"/>
      <c r="AN209" s="248"/>
      <c r="AO209" s="248"/>
      <c r="AP209" s="248"/>
      <c r="AQ209" s="199"/>
      <c r="AR209" s="248"/>
      <c r="AS209" s="248"/>
      <c r="AT209" s="248"/>
      <c r="AU209" s="248"/>
      <c r="AV209" s="248"/>
      <c r="AW209" s="199"/>
      <c r="AX209" s="248"/>
      <c r="AY209" s="248"/>
      <c r="AZ209" s="248"/>
      <c r="BA209" s="248"/>
      <c r="BB209" s="199"/>
      <c r="BC209" s="335"/>
      <c r="BD209" s="335"/>
      <c r="BE209" s="335"/>
      <c r="BF209" s="335"/>
    </row>
    <row r="210" spans="7:58" x14ac:dyDescent="0.25">
      <c r="G210" s="40"/>
      <c r="H210" s="248"/>
      <c r="I210" s="248"/>
      <c r="J210" s="199"/>
      <c r="K210" s="248"/>
      <c r="L210" s="248"/>
      <c r="M210" s="248"/>
      <c r="N210" s="248"/>
      <c r="O210" s="248"/>
      <c r="P210" s="199"/>
      <c r="Q210" s="248"/>
      <c r="R210" s="248"/>
      <c r="S210" s="248"/>
      <c r="T210" s="248"/>
      <c r="U210" s="248"/>
      <c r="V210" s="199"/>
      <c r="W210" s="248"/>
      <c r="X210" s="248"/>
      <c r="Y210" s="248"/>
      <c r="Z210" s="248"/>
      <c r="AA210" s="248"/>
      <c r="AB210" s="199"/>
      <c r="AC210" s="248"/>
      <c r="AD210" s="248"/>
      <c r="AE210" s="248"/>
      <c r="AF210" s="248"/>
      <c r="AG210" s="199"/>
      <c r="AH210" s="248"/>
      <c r="AI210" s="248"/>
      <c r="AJ210" s="248"/>
      <c r="AK210" s="248"/>
      <c r="AL210" s="199"/>
      <c r="AM210" s="248"/>
      <c r="AN210" s="248"/>
      <c r="AO210" s="248"/>
      <c r="AP210" s="248"/>
      <c r="AQ210" s="199"/>
      <c r="AR210" s="248"/>
      <c r="AS210" s="248"/>
      <c r="AT210" s="248"/>
      <c r="AU210" s="248"/>
      <c r="AV210" s="248"/>
      <c r="AW210" s="199"/>
      <c r="AX210" s="248"/>
      <c r="AY210" s="248"/>
      <c r="AZ210" s="248"/>
      <c r="BA210" s="248"/>
      <c r="BB210" s="199"/>
      <c r="BC210" s="335"/>
      <c r="BD210" s="335"/>
      <c r="BE210" s="335"/>
      <c r="BF210" s="335"/>
    </row>
    <row r="211" spans="7:58" x14ac:dyDescent="0.25">
      <c r="G211" s="40"/>
      <c r="H211" s="248"/>
      <c r="I211" s="248"/>
      <c r="J211" s="199"/>
      <c r="K211" s="248"/>
      <c r="L211" s="248"/>
      <c r="M211" s="248"/>
      <c r="N211" s="248"/>
      <c r="O211" s="248"/>
      <c r="P211" s="199"/>
      <c r="Q211" s="248"/>
      <c r="R211" s="248"/>
      <c r="S211" s="248"/>
      <c r="T211" s="248"/>
      <c r="U211" s="248"/>
      <c r="V211" s="199"/>
      <c r="W211" s="248"/>
      <c r="X211" s="248"/>
      <c r="Y211" s="248"/>
      <c r="Z211" s="248"/>
      <c r="AA211" s="248"/>
      <c r="AB211" s="199"/>
      <c r="AC211" s="248"/>
      <c r="AD211" s="248"/>
      <c r="AE211" s="248"/>
      <c r="AF211" s="248"/>
      <c r="AG211" s="199"/>
      <c r="AH211" s="248"/>
      <c r="AI211" s="248"/>
      <c r="AJ211" s="248"/>
      <c r="AK211" s="248"/>
      <c r="AL211" s="199"/>
      <c r="AM211" s="248"/>
      <c r="AN211" s="248"/>
      <c r="AO211" s="248"/>
      <c r="AP211" s="248"/>
      <c r="AQ211" s="199"/>
      <c r="AR211" s="248"/>
      <c r="AS211" s="248"/>
      <c r="AT211" s="248"/>
      <c r="AU211" s="248"/>
      <c r="AV211" s="248"/>
      <c r="AW211" s="199"/>
      <c r="AX211" s="248"/>
      <c r="AY211" s="248"/>
      <c r="AZ211" s="248"/>
      <c r="BA211" s="248"/>
      <c r="BB211" s="199"/>
      <c r="BC211" s="335"/>
      <c r="BD211" s="335"/>
      <c r="BE211" s="335"/>
      <c r="BF211" s="335"/>
    </row>
    <row r="212" spans="7:58" x14ac:dyDescent="0.25">
      <c r="G212" s="40"/>
      <c r="H212" s="248"/>
      <c r="I212" s="248"/>
      <c r="J212" s="199"/>
      <c r="K212" s="248"/>
      <c r="L212" s="248"/>
      <c r="M212" s="248"/>
      <c r="N212" s="248"/>
      <c r="O212" s="248"/>
      <c r="P212" s="199"/>
      <c r="Q212" s="248"/>
      <c r="R212" s="248"/>
      <c r="S212" s="248"/>
      <c r="T212" s="248"/>
      <c r="U212" s="248"/>
      <c r="V212" s="199"/>
      <c r="W212" s="248"/>
      <c r="X212" s="248"/>
      <c r="Y212" s="248"/>
      <c r="Z212" s="248"/>
      <c r="AA212" s="248"/>
      <c r="AB212" s="199"/>
      <c r="AC212" s="248"/>
      <c r="AD212" s="248"/>
      <c r="AE212" s="248"/>
      <c r="AF212" s="248"/>
      <c r="AG212" s="199"/>
      <c r="AH212" s="248"/>
      <c r="AI212" s="248"/>
      <c r="AJ212" s="248"/>
      <c r="AK212" s="248"/>
      <c r="AL212" s="199"/>
      <c r="AM212" s="248"/>
      <c r="AN212" s="248"/>
      <c r="AO212" s="248"/>
      <c r="AP212" s="248"/>
      <c r="AQ212" s="199"/>
      <c r="AR212" s="248"/>
      <c r="AS212" s="248"/>
      <c r="AT212" s="248"/>
      <c r="AU212" s="248"/>
      <c r="AV212" s="248"/>
      <c r="AW212" s="199"/>
      <c r="AX212" s="248"/>
      <c r="AY212" s="248"/>
      <c r="AZ212" s="248"/>
      <c r="BA212" s="248"/>
      <c r="BB212" s="199"/>
      <c r="BC212" s="335"/>
      <c r="BD212" s="335"/>
      <c r="BE212" s="335"/>
      <c r="BF212" s="335"/>
    </row>
    <row r="213" spans="7:58" x14ac:dyDescent="0.25">
      <c r="G213" s="40"/>
      <c r="H213" s="248"/>
      <c r="I213" s="248"/>
      <c r="J213" s="199"/>
      <c r="K213" s="248"/>
      <c r="L213" s="248"/>
      <c r="M213" s="248"/>
      <c r="N213" s="248"/>
      <c r="O213" s="248"/>
      <c r="P213" s="199"/>
      <c r="Q213" s="248"/>
      <c r="R213" s="248"/>
      <c r="S213" s="248"/>
      <c r="T213" s="248"/>
      <c r="U213" s="248"/>
      <c r="V213" s="199"/>
      <c r="W213" s="248"/>
      <c r="X213" s="248"/>
      <c r="Y213" s="248"/>
      <c r="Z213" s="248"/>
      <c r="AA213" s="248"/>
      <c r="AB213" s="199"/>
      <c r="AC213" s="248"/>
      <c r="AD213" s="248"/>
      <c r="AE213" s="248"/>
      <c r="AF213" s="248"/>
      <c r="AG213" s="199"/>
      <c r="AH213" s="248"/>
      <c r="AI213" s="248"/>
      <c r="AJ213" s="248"/>
      <c r="AK213" s="248"/>
      <c r="AL213" s="199"/>
      <c r="AM213" s="248"/>
      <c r="AN213" s="248"/>
      <c r="AO213" s="248"/>
      <c r="AP213" s="248"/>
      <c r="AQ213" s="199"/>
      <c r="AR213" s="248"/>
      <c r="AS213" s="248"/>
      <c r="AT213" s="248"/>
      <c r="AU213" s="248"/>
      <c r="AV213" s="248"/>
      <c r="AW213" s="199"/>
      <c r="AX213" s="248"/>
      <c r="AY213" s="248"/>
      <c r="AZ213" s="248"/>
      <c r="BA213" s="248"/>
      <c r="BB213" s="199"/>
      <c r="BC213" s="335"/>
      <c r="BD213" s="335"/>
      <c r="BE213" s="335"/>
      <c r="BF213" s="335"/>
    </row>
    <row r="214" spans="7:58" x14ac:dyDescent="0.25">
      <c r="G214" s="40"/>
      <c r="H214" s="248"/>
      <c r="I214" s="248"/>
      <c r="J214" s="199"/>
      <c r="K214" s="248"/>
      <c r="L214" s="248"/>
      <c r="M214" s="248"/>
      <c r="N214" s="248"/>
      <c r="O214" s="248"/>
      <c r="P214" s="199"/>
      <c r="Q214" s="248"/>
      <c r="R214" s="248"/>
      <c r="S214" s="248"/>
      <c r="T214" s="248"/>
      <c r="U214" s="248"/>
      <c r="V214" s="199"/>
      <c r="W214" s="248"/>
      <c r="X214" s="248"/>
      <c r="Y214" s="248"/>
      <c r="Z214" s="248"/>
      <c r="AA214" s="248"/>
      <c r="AB214" s="199"/>
      <c r="AC214" s="248"/>
      <c r="AD214" s="248"/>
      <c r="AE214" s="248"/>
      <c r="AF214" s="248"/>
      <c r="AG214" s="199"/>
      <c r="AH214" s="248"/>
      <c r="AI214" s="248"/>
      <c r="AJ214" s="248"/>
      <c r="AK214" s="248"/>
      <c r="AL214" s="199"/>
      <c r="AM214" s="248"/>
      <c r="AN214" s="248"/>
      <c r="AO214" s="248"/>
      <c r="AP214" s="248"/>
      <c r="AQ214" s="199"/>
      <c r="AR214" s="248"/>
      <c r="AS214" s="248"/>
      <c r="AT214" s="248"/>
      <c r="AU214" s="248"/>
      <c r="AV214" s="248"/>
      <c r="AW214" s="199"/>
      <c r="AX214" s="248"/>
      <c r="AY214" s="248"/>
      <c r="AZ214" s="248"/>
      <c r="BA214" s="248"/>
      <c r="BB214" s="199"/>
      <c r="BC214" s="335"/>
      <c r="BD214" s="335"/>
      <c r="BE214" s="335"/>
      <c r="BF214" s="335"/>
    </row>
    <row r="215" spans="7:58" x14ac:dyDescent="0.25">
      <c r="G215" s="40"/>
      <c r="H215" s="248"/>
      <c r="I215" s="248"/>
      <c r="J215" s="199"/>
      <c r="K215" s="248"/>
      <c r="L215" s="248"/>
      <c r="M215" s="248"/>
      <c r="N215" s="248"/>
      <c r="O215" s="248"/>
      <c r="P215" s="199"/>
      <c r="Q215" s="248"/>
      <c r="R215" s="248"/>
      <c r="S215" s="248"/>
      <c r="T215" s="248"/>
      <c r="U215" s="248"/>
      <c r="V215" s="199"/>
      <c r="W215" s="248"/>
      <c r="X215" s="248"/>
      <c r="Y215" s="248"/>
      <c r="Z215" s="248"/>
      <c r="AA215" s="248"/>
      <c r="AB215" s="199"/>
      <c r="AC215" s="248"/>
      <c r="AD215" s="248"/>
      <c r="AE215" s="248"/>
      <c r="AF215" s="248"/>
      <c r="AG215" s="199"/>
      <c r="AH215" s="248"/>
      <c r="AI215" s="248"/>
      <c r="AJ215" s="248"/>
      <c r="AK215" s="248"/>
      <c r="AL215" s="199"/>
      <c r="AM215" s="248"/>
      <c r="AN215" s="248"/>
      <c r="AO215" s="248"/>
      <c r="AP215" s="248"/>
      <c r="AQ215" s="199"/>
      <c r="AR215" s="248"/>
      <c r="AS215" s="248"/>
      <c r="AT215" s="248"/>
      <c r="AU215" s="248"/>
      <c r="AV215" s="248"/>
      <c r="AW215" s="199"/>
      <c r="AX215" s="248"/>
      <c r="AY215" s="248"/>
      <c r="AZ215" s="248"/>
      <c r="BA215" s="248"/>
      <c r="BB215" s="199"/>
      <c r="BC215" s="335"/>
      <c r="BD215" s="335"/>
      <c r="BE215" s="335"/>
      <c r="BF215" s="335"/>
    </row>
    <row r="216" spans="7:58" x14ac:dyDescent="0.25">
      <c r="G216" s="40"/>
      <c r="H216" s="248"/>
      <c r="I216" s="248"/>
      <c r="J216" s="199"/>
      <c r="K216" s="248"/>
      <c r="L216" s="248"/>
      <c r="M216" s="248"/>
      <c r="N216" s="248"/>
      <c r="O216" s="248"/>
      <c r="P216" s="199"/>
      <c r="Q216" s="248"/>
      <c r="R216" s="248"/>
      <c r="S216" s="248"/>
      <c r="T216" s="248"/>
      <c r="U216" s="248"/>
      <c r="V216" s="199"/>
      <c r="W216" s="248"/>
      <c r="X216" s="248"/>
      <c r="Y216" s="248"/>
      <c r="Z216" s="248"/>
      <c r="AA216" s="248"/>
      <c r="AB216" s="199"/>
      <c r="AC216" s="248"/>
      <c r="AD216" s="248"/>
      <c r="AE216" s="248"/>
      <c r="AF216" s="248"/>
      <c r="AG216" s="199"/>
      <c r="AH216" s="248"/>
      <c r="AI216" s="248"/>
      <c r="AJ216" s="248"/>
      <c r="AK216" s="248"/>
      <c r="AL216" s="199"/>
      <c r="AM216" s="248"/>
      <c r="AN216" s="248"/>
      <c r="AO216" s="248"/>
      <c r="AP216" s="248"/>
      <c r="AQ216" s="199"/>
      <c r="AR216" s="248"/>
      <c r="AS216" s="248"/>
      <c r="AT216" s="248"/>
      <c r="AU216" s="248"/>
      <c r="AV216" s="248"/>
      <c r="AW216" s="199"/>
      <c r="AX216" s="248"/>
      <c r="AY216" s="248"/>
      <c r="AZ216" s="248"/>
      <c r="BA216" s="248"/>
      <c r="BB216" s="199"/>
      <c r="BC216" s="335"/>
      <c r="BD216" s="335"/>
      <c r="BE216" s="335"/>
      <c r="BF216" s="335"/>
    </row>
    <row r="217" spans="7:58" x14ac:dyDescent="0.25">
      <c r="G217" s="40"/>
      <c r="H217" s="248"/>
      <c r="I217" s="248"/>
      <c r="J217" s="199"/>
      <c r="K217" s="248"/>
      <c r="L217" s="248"/>
      <c r="M217" s="248"/>
      <c r="N217" s="248"/>
      <c r="O217" s="248"/>
      <c r="P217" s="199"/>
      <c r="Q217" s="248"/>
      <c r="R217" s="248"/>
      <c r="S217" s="248"/>
      <c r="T217" s="248"/>
      <c r="U217" s="248"/>
      <c r="V217" s="199"/>
      <c r="W217" s="248"/>
      <c r="X217" s="248"/>
      <c r="Y217" s="248"/>
      <c r="Z217" s="248"/>
      <c r="AA217" s="248"/>
      <c r="AB217" s="199"/>
      <c r="AC217" s="248"/>
      <c r="AD217" s="248"/>
      <c r="AE217" s="248"/>
      <c r="AF217" s="248"/>
      <c r="AG217" s="199"/>
      <c r="AH217" s="248"/>
      <c r="AI217" s="248"/>
      <c r="AJ217" s="248"/>
      <c r="AK217" s="248"/>
      <c r="AL217" s="199"/>
      <c r="AM217" s="248"/>
      <c r="AN217" s="248"/>
      <c r="AO217" s="248"/>
      <c r="AP217" s="248"/>
      <c r="AQ217" s="199"/>
      <c r="AR217" s="248"/>
      <c r="AS217" s="248"/>
      <c r="AT217" s="248"/>
      <c r="AU217" s="248"/>
      <c r="AV217" s="248"/>
      <c r="AW217" s="199"/>
      <c r="AX217" s="248"/>
      <c r="AY217" s="248"/>
      <c r="AZ217" s="248"/>
      <c r="BA217" s="248"/>
      <c r="BB217" s="199"/>
      <c r="BC217" s="335"/>
      <c r="BD217" s="335"/>
      <c r="BE217" s="335"/>
      <c r="BF217" s="335"/>
    </row>
    <row r="218" spans="7:58" x14ac:dyDescent="0.25">
      <c r="G218" s="40"/>
      <c r="H218" s="248"/>
      <c r="I218" s="248"/>
      <c r="J218" s="199"/>
      <c r="K218" s="248"/>
      <c r="L218" s="248"/>
      <c r="M218" s="248"/>
      <c r="N218" s="248"/>
      <c r="O218" s="248"/>
      <c r="P218" s="199"/>
      <c r="Q218" s="248"/>
      <c r="R218" s="248"/>
      <c r="S218" s="248"/>
      <c r="T218" s="248"/>
      <c r="U218" s="248"/>
      <c r="V218" s="199"/>
      <c r="W218" s="248"/>
      <c r="X218" s="248"/>
      <c r="Y218" s="248"/>
      <c r="Z218" s="248"/>
      <c r="AA218" s="248"/>
      <c r="AB218" s="199"/>
      <c r="AC218" s="248"/>
      <c r="AD218" s="248"/>
      <c r="AE218" s="248"/>
      <c r="AF218" s="248"/>
      <c r="AG218" s="199"/>
      <c r="AH218" s="248"/>
      <c r="AI218" s="248"/>
      <c r="AJ218" s="248"/>
      <c r="AK218" s="248"/>
      <c r="AL218" s="199"/>
      <c r="AM218" s="248"/>
      <c r="AN218" s="248"/>
      <c r="AO218" s="248"/>
      <c r="AP218" s="248"/>
      <c r="AQ218" s="199"/>
      <c r="AR218" s="248"/>
      <c r="AS218" s="248"/>
      <c r="AT218" s="248"/>
      <c r="AU218" s="248"/>
      <c r="AV218" s="248"/>
      <c r="AW218" s="199"/>
      <c r="AX218" s="248"/>
      <c r="AY218" s="248"/>
      <c r="AZ218" s="248"/>
      <c r="BA218" s="248"/>
      <c r="BB218" s="199"/>
      <c r="BC218" s="335"/>
      <c r="BD218" s="335"/>
      <c r="BE218" s="335"/>
      <c r="BF218" s="335"/>
    </row>
    <row r="219" spans="7:58" x14ac:dyDescent="0.25">
      <c r="G219" s="159"/>
      <c r="H219" s="248"/>
      <c r="I219" s="248"/>
      <c r="J219" s="199"/>
      <c r="K219" s="248"/>
      <c r="L219" s="248"/>
      <c r="M219" s="248"/>
      <c r="N219" s="248"/>
      <c r="O219" s="248"/>
      <c r="P219" s="199"/>
      <c r="Q219" s="248"/>
      <c r="R219" s="248"/>
      <c r="S219" s="248"/>
      <c r="T219" s="248"/>
      <c r="U219" s="248"/>
      <c r="V219" s="199"/>
      <c r="W219" s="248"/>
      <c r="X219" s="248"/>
      <c r="Y219" s="248"/>
      <c r="Z219" s="248"/>
      <c r="AA219" s="248"/>
      <c r="AB219" s="199"/>
      <c r="AC219" s="248"/>
      <c r="AD219" s="248"/>
      <c r="AE219" s="248"/>
      <c r="AF219" s="248"/>
      <c r="AG219" s="199"/>
      <c r="AH219" s="248"/>
      <c r="AI219" s="248"/>
      <c r="AJ219" s="248"/>
      <c r="AK219" s="248"/>
      <c r="AL219" s="199"/>
      <c r="AM219" s="248"/>
      <c r="AN219" s="248"/>
      <c r="AO219" s="248"/>
      <c r="AP219" s="248"/>
      <c r="AQ219" s="199"/>
      <c r="AR219" s="248"/>
      <c r="AS219" s="248"/>
      <c r="AT219" s="248"/>
      <c r="AU219" s="248"/>
      <c r="AV219" s="248"/>
      <c r="AW219" s="199"/>
      <c r="AX219" s="248"/>
      <c r="AY219" s="248"/>
      <c r="AZ219" s="248"/>
      <c r="BA219" s="248"/>
      <c r="BB219" s="199"/>
      <c r="BC219" s="335"/>
      <c r="BD219" s="335"/>
      <c r="BE219" s="335"/>
      <c r="BF219" s="335"/>
    </row>
    <row r="220" spans="7:58" x14ac:dyDescent="0.25">
      <c r="G220" s="159"/>
      <c r="H220" s="248"/>
      <c r="I220" s="248"/>
      <c r="J220" s="199"/>
      <c r="K220" s="248"/>
      <c r="L220" s="248"/>
      <c r="M220" s="248"/>
      <c r="N220" s="248"/>
      <c r="O220" s="248"/>
      <c r="P220" s="199"/>
      <c r="Q220" s="248"/>
      <c r="R220" s="248"/>
      <c r="S220" s="248"/>
      <c r="T220" s="248"/>
      <c r="U220" s="248"/>
      <c r="V220" s="199"/>
      <c r="W220" s="248"/>
      <c r="X220" s="248"/>
      <c r="Y220" s="248"/>
      <c r="Z220" s="248"/>
      <c r="AA220" s="248"/>
      <c r="AB220" s="199"/>
      <c r="AC220" s="248"/>
      <c r="AD220" s="248"/>
      <c r="AE220" s="248"/>
      <c r="AF220" s="248"/>
      <c r="AG220" s="199"/>
      <c r="AH220" s="248"/>
      <c r="AI220" s="248"/>
      <c r="AJ220" s="248"/>
      <c r="AK220" s="248"/>
      <c r="AL220" s="199"/>
      <c r="AM220" s="248"/>
      <c r="AN220" s="248"/>
      <c r="AO220" s="248"/>
      <c r="AP220" s="248"/>
      <c r="AQ220" s="199"/>
      <c r="AR220" s="248"/>
      <c r="AS220" s="248"/>
      <c r="AT220" s="248"/>
      <c r="AU220" s="248"/>
      <c r="AV220" s="248"/>
      <c r="AW220" s="199"/>
      <c r="AX220" s="248"/>
      <c r="AY220" s="248"/>
      <c r="AZ220" s="248"/>
      <c r="BA220" s="248"/>
      <c r="BB220" s="199"/>
      <c r="BC220" s="335"/>
      <c r="BD220" s="335"/>
      <c r="BE220" s="335"/>
      <c r="BF220" s="335"/>
    </row>
    <row r="221" spans="7:58" x14ac:dyDescent="0.25">
      <c r="G221" s="40"/>
      <c r="H221" s="248"/>
      <c r="I221" s="248"/>
      <c r="J221" s="199"/>
      <c r="K221" s="248"/>
      <c r="L221" s="248"/>
      <c r="M221" s="248"/>
      <c r="N221" s="248"/>
      <c r="O221" s="248"/>
      <c r="P221" s="199"/>
      <c r="Q221" s="248"/>
      <c r="R221" s="248"/>
      <c r="S221" s="248"/>
      <c r="T221" s="248"/>
      <c r="U221" s="248"/>
      <c r="V221" s="199"/>
      <c r="W221" s="248"/>
      <c r="X221" s="248"/>
      <c r="Y221" s="248"/>
      <c r="Z221" s="248"/>
      <c r="AA221" s="248"/>
      <c r="AB221" s="199"/>
      <c r="AC221" s="248"/>
      <c r="AD221" s="248"/>
      <c r="AE221" s="248"/>
      <c r="AF221" s="248"/>
      <c r="AG221" s="199"/>
      <c r="AH221" s="248"/>
      <c r="AI221" s="248"/>
      <c r="AJ221" s="248"/>
      <c r="AK221" s="248"/>
      <c r="AL221" s="199"/>
      <c r="AM221" s="248"/>
      <c r="AN221" s="248"/>
      <c r="AO221" s="248"/>
      <c r="AP221" s="248"/>
      <c r="AQ221" s="199"/>
      <c r="AR221" s="248"/>
      <c r="AS221" s="248"/>
      <c r="AT221" s="248"/>
      <c r="AU221" s="248"/>
      <c r="AV221" s="248"/>
      <c r="AW221" s="199"/>
      <c r="AX221" s="248"/>
      <c r="AY221" s="248"/>
      <c r="AZ221" s="248"/>
      <c r="BA221" s="248"/>
      <c r="BB221" s="199"/>
      <c r="BC221" s="335"/>
      <c r="BD221" s="335"/>
      <c r="BE221" s="335"/>
      <c r="BF221" s="335"/>
    </row>
    <row r="222" spans="7:58" x14ac:dyDescent="0.25">
      <c r="G222" s="40"/>
      <c r="H222" s="248"/>
      <c r="I222" s="248"/>
      <c r="J222" s="199"/>
      <c r="K222" s="248"/>
      <c r="L222" s="248"/>
      <c r="M222" s="248"/>
      <c r="N222" s="248"/>
      <c r="O222" s="248"/>
      <c r="P222" s="199"/>
      <c r="Q222" s="248"/>
      <c r="R222" s="248"/>
      <c r="S222" s="248"/>
      <c r="T222" s="248"/>
      <c r="U222" s="248"/>
      <c r="V222" s="199"/>
      <c r="W222" s="248"/>
      <c r="X222" s="248"/>
      <c r="Y222" s="248"/>
      <c r="Z222" s="248"/>
      <c r="AA222" s="248"/>
      <c r="AB222" s="199"/>
      <c r="AC222" s="248"/>
      <c r="AD222" s="248"/>
      <c r="AE222" s="248"/>
      <c r="AF222" s="248"/>
      <c r="AG222" s="199"/>
      <c r="AH222" s="248"/>
      <c r="AI222" s="248"/>
      <c r="AJ222" s="248"/>
      <c r="AK222" s="248"/>
      <c r="AL222" s="199"/>
      <c r="AM222" s="248"/>
      <c r="AN222" s="248"/>
      <c r="AO222" s="248"/>
      <c r="AP222" s="248"/>
      <c r="AQ222" s="199"/>
      <c r="AR222" s="248"/>
      <c r="AS222" s="248"/>
      <c r="AT222" s="248"/>
      <c r="AU222" s="248"/>
      <c r="AV222" s="248"/>
      <c r="AW222" s="199"/>
      <c r="AX222" s="248"/>
      <c r="AY222" s="248"/>
      <c r="AZ222" s="248"/>
      <c r="BA222" s="248"/>
      <c r="BB222" s="199"/>
      <c r="BC222" s="335"/>
      <c r="BD222" s="335"/>
      <c r="BE222" s="335"/>
      <c r="BF222" s="335"/>
    </row>
    <row r="223" spans="7:58" x14ac:dyDescent="0.25">
      <c r="G223" s="40"/>
      <c r="H223" s="248"/>
      <c r="I223" s="248"/>
      <c r="J223" s="199"/>
      <c r="K223" s="248"/>
      <c r="L223" s="248"/>
      <c r="M223" s="248"/>
      <c r="N223" s="248"/>
      <c r="O223" s="248"/>
      <c r="P223" s="199"/>
      <c r="Q223" s="248"/>
      <c r="R223" s="248"/>
      <c r="S223" s="248"/>
      <c r="T223" s="248"/>
      <c r="U223" s="248"/>
      <c r="V223" s="199"/>
      <c r="W223" s="248"/>
      <c r="X223" s="248"/>
      <c r="Y223" s="248"/>
      <c r="Z223" s="248"/>
      <c r="AA223" s="248"/>
      <c r="AB223" s="199"/>
      <c r="AC223" s="248"/>
      <c r="AD223" s="248"/>
      <c r="AE223" s="248"/>
      <c r="AF223" s="248"/>
      <c r="AG223" s="199"/>
      <c r="AH223" s="248"/>
      <c r="AI223" s="248"/>
      <c r="AJ223" s="248"/>
      <c r="AK223" s="248"/>
      <c r="AL223" s="199"/>
      <c r="AM223" s="248"/>
      <c r="AN223" s="248"/>
      <c r="AO223" s="248"/>
      <c r="AP223" s="248"/>
      <c r="AQ223" s="199"/>
      <c r="AR223" s="248"/>
      <c r="AS223" s="248"/>
      <c r="AT223" s="248"/>
      <c r="AU223" s="248"/>
      <c r="AV223" s="248"/>
      <c r="AW223" s="199"/>
      <c r="AX223" s="248"/>
      <c r="AY223" s="248"/>
      <c r="AZ223" s="248"/>
      <c r="BA223" s="248"/>
      <c r="BB223" s="199"/>
      <c r="BC223" s="335"/>
      <c r="BD223" s="335"/>
      <c r="BE223" s="335"/>
      <c r="BF223" s="335"/>
    </row>
    <row r="224" spans="7:58" x14ac:dyDescent="0.25">
      <c r="G224" s="40"/>
      <c r="H224" s="248"/>
      <c r="I224" s="248"/>
      <c r="J224" s="199"/>
      <c r="K224" s="248"/>
      <c r="L224" s="248"/>
      <c r="M224" s="248"/>
      <c r="N224" s="248"/>
      <c r="O224" s="248"/>
      <c r="P224" s="199"/>
      <c r="Q224" s="248"/>
      <c r="R224" s="248"/>
      <c r="S224" s="248"/>
      <c r="T224" s="248"/>
      <c r="U224" s="248"/>
      <c r="V224" s="199"/>
      <c r="W224" s="248"/>
      <c r="X224" s="248"/>
      <c r="Y224" s="248"/>
      <c r="Z224" s="248"/>
      <c r="AA224" s="248"/>
      <c r="AB224" s="199"/>
      <c r="AC224" s="248"/>
      <c r="AD224" s="248"/>
      <c r="AE224" s="248"/>
      <c r="AF224" s="248"/>
      <c r="AG224" s="199"/>
      <c r="AH224" s="248"/>
      <c r="AI224" s="248"/>
      <c r="AJ224" s="248"/>
      <c r="AK224" s="248"/>
      <c r="AL224" s="199"/>
      <c r="AM224" s="248"/>
      <c r="AN224" s="248"/>
      <c r="AO224" s="248"/>
      <c r="AP224" s="248"/>
      <c r="AQ224" s="199"/>
      <c r="AR224" s="248"/>
      <c r="AS224" s="248"/>
      <c r="AT224" s="248"/>
      <c r="AU224" s="248"/>
      <c r="AV224" s="248"/>
      <c r="AW224" s="199"/>
      <c r="AX224" s="248"/>
      <c r="AY224" s="248"/>
      <c r="AZ224" s="248"/>
      <c r="BA224" s="248"/>
      <c r="BB224" s="199"/>
      <c r="BC224" s="335"/>
      <c r="BD224" s="335"/>
      <c r="BE224" s="335"/>
      <c r="BF224" s="335"/>
    </row>
    <row r="225" spans="7:58" x14ac:dyDescent="0.25">
      <c r="G225" s="40"/>
      <c r="H225" s="248"/>
      <c r="I225" s="248"/>
      <c r="J225" s="199"/>
      <c r="K225" s="248"/>
      <c r="L225" s="248"/>
      <c r="M225" s="248"/>
      <c r="N225" s="248"/>
      <c r="O225" s="248"/>
      <c r="P225" s="199"/>
      <c r="Q225" s="248"/>
      <c r="R225" s="248"/>
      <c r="S225" s="248"/>
      <c r="T225" s="248"/>
      <c r="U225" s="248"/>
      <c r="V225" s="199"/>
      <c r="W225" s="248"/>
      <c r="X225" s="248"/>
      <c r="Y225" s="248"/>
      <c r="Z225" s="248"/>
      <c r="AA225" s="248"/>
      <c r="AB225" s="199"/>
      <c r="AC225" s="248"/>
      <c r="AD225" s="248"/>
      <c r="AE225" s="248"/>
      <c r="AF225" s="248"/>
      <c r="AG225" s="199"/>
      <c r="AH225" s="248"/>
      <c r="AI225" s="248"/>
      <c r="AJ225" s="248"/>
      <c r="AK225" s="248"/>
      <c r="AL225" s="199"/>
      <c r="AM225" s="248"/>
      <c r="AN225" s="248"/>
      <c r="AO225" s="248"/>
      <c r="AP225" s="248"/>
      <c r="AQ225" s="199"/>
      <c r="AR225" s="248"/>
      <c r="AS225" s="248"/>
      <c r="AT225" s="248"/>
      <c r="AU225" s="248"/>
      <c r="AV225" s="248"/>
      <c r="AW225" s="199"/>
      <c r="AX225" s="248"/>
      <c r="AY225" s="248"/>
      <c r="AZ225" s="248"/>
      <c r="BA225" s="248"/>
      <c r="BB225" s="199"/>
      <c r="BC225" s="335"/>
      <c r="BD225" s="335"/>
      <c r="BE225" s="335"/>
      <c r="BF225" s="335"/>
    </row>
    <row r="226" spans="7:58" x14ac:dyDescent="0.25">
      <c r="G226" s="40"/>
      <c r="H226" s="248"/>
      <c r="I226" s="248"/>
      <c r="J226" s="199"/>
      <c r="K226" s="248"/>
      <c r="L226" s="248"/>
      <c r="M226" s="248"/>
      <c r="N226" s="248"/>
      <c r="O226" s="248"/>
      <c r="P226" s="199"/>
      <c r="Q226" s="248"/>
      <c r="R226" s="248"/>
      <c r="S226" s="248"/>
      <c r="T226" s="248"/>
      <c r="U226" s="248"/>
      <c r="V226" s="199"/>
      <c r="W226" s="248"/>
      <c r="X226" s="248"/>
      <c r="Y226" s="248"/>
      <c r="Z226" s="248"/>
      <c r="AA226" s="248"/>
      <c r="AB226" s="199"/>
      <c r="AC226" s="248"/>
      <c r="AD226" s="248"/>
      <c r="AE226" s="248"/>
      <c r="AF226" s="248"/>
      <c r="AG226" s="199"/>
      <c r="AH226" s="248"/>
      <c r="AI226" s="248"/>
      <c r="AJ226" s="248"/>
      <c r="AK226" s="248"/>
      <c r="AL226" s="199"/>
      <c r="AM226" s="248"/>
      <c r="AN226" s="248"/>
      <c r="AO226" s="248"/>
      <c r="AP226" s="248"/>
      <c r="AQ226" s="199"/>
      <c r="AR226" s="248"/>
      <c r="AS226" s="248"/>
      <c r="AT226" s="248"/>
      <c r="AU226" s="248"/>
      <c r="AV226" s="248"/>
      <c r="AW226" s="199"/>
      <c r="AX226" s="248"/>
      <c r="AY226" s="248"/>
      <c r="AZ226" s="248"/>
      <c r="BA226" s="248"/>
      <c r="BB226" s="199"/>
      <c r="BC226" s="335"/>
      <c r="BD226" s="335"/>
      <c r="BE226" s="335"/>
      <c r="BF226" s="335"/>
    </row>
    <row r="227" spans="7:58" x14ac:dyDescent="0.25">
      <c r="G227" s="40"/>
      <c r="H227" s="248"/>
      <c r="I227" s="248"/>
      <c r="J227" s="199"/>
      <c r="K227" s="248"/>
      <c r="L227" s="248"/>
      <c r="M227" s="248"/>
      <c r="N227" s="248"/>
      <c r="O227" s="248"/>
      <c r="P227" s="199"/>
      <c r="Q227" s="248"/>
      <c r="R227" s="248"/>
      <c r="S227" s="248"/>
      <c r="T227" s="248"/>
      <c r="U227" s="248"/>
      <c r="V227" s="199"/>
      <c r="W227" s="248"/>
      <c r="X227" s="248"/>
      <c r="Y227" s="248"/>
      <c r="Z227" s="248"/>
      <c r="AA227" s="248"/>
      <c r="AB227" s="199"/>
      <c r="AC227" s="248"/>
      <c r="AD227" s="248"/>
      <c r="AE227" s="248"/>
      <c r="AF227" s="248"/>
      <c r="AG227" s="199"/>
      <c r="AH227" s="248"/>
      <c r="AI227" s="248"/>
      <c r="AJ227" s="248"/>
      <c r="AK227" s="248"/>
      <c r="AL227" s="199"/>
      <c r="AM227" s="248"/>
      <c r="AN227" s="248"/>
      <c r="AO227" s="248"/>
      <c r="AP227" s="248"/>
      <c r="AQ227" s="199"/>
      <c r="AR227" s="248"/>
      <c r="AS227" s="248"/>
      <c r="AT227" s="248"/>
      <c r="AU227" s="248"/>
      <c r="AV227" s="248"/>
      <c r="AW227" s="199"/>
      <c r="AX227" s="248"/>
      <c r="AY227" s="248"/>
      <c r="AZ227" s="248"/>
      <c r="BA227" s="248"/>
      <c r="BB227" s="199"/>
      <c r="BC227" s="335"/>
      <c r="BD227" s="335"/>
      <c r="BE227" s="335"/>
      <c r="BF227" s="335"/>
    </row>
    <row r="228" spans="7:58" x14ac:dyDescent="0.25">
      <c r="G228" s="159"/>
      <c r="H228" s="248"/>
      <c r="I228" s="248"/>
      <c r="J228" s="199"/>
      <c r="K228" s="248"/>
      <c r="L228" s="248"/>
      <c r="M228" s="248"/>
      <c r="N228" s="248"/>
      <c r="O228" s="248"/>
      <c r="P228" s="199"/>
      <c r="Q228" s="248"/>
      <c r="R228" s="248"/>
      <c r="S228" s="248"/>
      <c r="T228" s="248"/>
      <c r="U228" s="248"/>
      <c r="V228" s="199"/>
      <c r="W228" s="248"/>
      <c r="X228" s="248"/>
      <c r="Y228" s="248"/>
      <c r="Z228" s="248"/>
      <c r="AA228" s="248"/>
      <c r="AB228" s="199"/>
      <c r="AC228" s="248"/>
      <c r="AD228" s="248"/>
      <c r="AE228" s="248"/>
      <c r="AF228" s="248"/>
      <c r="AG228" s="199"/>
      <c r="AH228" s="248"/>
      <c r="AI228" s="248"/>
      <c r="AJ228" s="248"/>
      <c r="AK228" s="248"/>
      <c r="AL228" s="199"/>
      <c r="AM228" s="248"/>
      <c r="AN228" s="248"/>
      <c r="AO228" s="248"/>
      <c r="AP228" s="248"/>
      <c r="AQ228" s="199"/>
      <c r="AR228" s="248"/>
      <c r="AS228" s="248"/>
      <c r="AT228" s="248"/>
      <c r="AU228" s="248"/>
      <c r="AV228" s="248"/>
      <c r="AW228" s="199"/>
      <c r="AX228" s="248"/>
      <c r="AY228" s="248"/>
      <c r="AZ228" s="248"/>
      <c r="BA228" s="248"/>
      <c r="BB228" s="199"/>
      <c r="BC228" s="335"/>
      <c r="BD228" s="335"/>
      <c r="BE228" s="335"/>
      <c r="BF228" s="335"/>
    </row>
    <row r="229" spans="7:58" x14ac:dyDescent="0.25">
      <c r="G229" s="40"/>
      <c r="H229" s="248"/>
      <c r="I229" s="248"/>
      <c r="J229" s="199"/>
      <c r="K229" s="248"/>
      <c r="L229" s="248"/>
      <c r="M229" s="248"/>
      <c r="N229" s="248"/>
      <c r="O229" s="248"/>
      <c r="P229" s="199"/>
      <c r="Q229" s="248"/>
      <c r="R229" s="248"/>
      <c r="S229" s="248"/>
      <c r="T229" s="248"/>
      <c r="U229" s="248"/>
      <c r="V229" s="199"/>
      <c r="W229" s="248"/>
      <c r="X229" s="248"/>
      <c r="Y229" s="248"/>
      <c r="Z229" s="248"/>
      <c r="AA229" s="248"/>
      <c r="AB229" s="199"/>
      <c r="AC229" s="248"/>
      <c r="AD229" s="248"/>
      <c r="AE229" s="248"/>
      <c r="AF229" s="248"/>
      <c r="AG229" s="199"/>
      <c r="AH229" s="248"/>
      <c r="AI229" s="248"/>
      <c r="AJ229" s="248"/>
      <c r="AK229" s="248"/>
      <c r="AL229" s="199"/>
      <c r="AM229" s="248"/>
      <c r="AN229" s="248"/>
      <c r="AO229" s="248"/>
      <c r="AP229" s="248"/>
      <c r="AQ229" s="199"/>
      <c r="AR229" s="248"/>
      <c r="AS229" s="248"/>
      <c r="AT229" s="248"/>
      <c r="AU229" s="248"/>
      <c r="AV229" s="248"/>
      <c r="AW229" s="199"/>
      <c r="AX229" s="248"/>
      <c r="AY229" s="248"/>
      <c r="AZ229" s="248"/>
      <c r="BA229" s="248"/>
      <c r="BB229" s="199"/>
      <c r="BC229" s="335"/>
      <c r="BD229" s="335"/>
      <c r="BE229" s="335"/>
      <c r="BF229" s="335"/>
    </row>
    <row r="230" spans="7:58" x14ac:dyDescent="0.25">
      <c r="G230" s="40"/>
      <c r="H230" s="248"/>
      <c r="I230" s="248"/>
      <c r="J230" s="199"/>
      <c r="K230" s="248"/>
      <c r="L230" s="248"/>
      <c r="M230" s="248"/>
      <c r="N230" s="248"/>
      <c r="O230" s="248"/>
      <c r="P230" s="199"/>
      <c r="Q230" s="248"/>
      <c r="R230" s="248"/>
      <c r="S230" s="248"/>
      <c r="T230" s="248"/>
      <c r="U230" s="248"/>
      <c r="V230" s="199"/>
      <c r="W230" s="248"/>
      <c r="X230" s="248"/>
      <c r="Y230" s="248"/>
      <c r="Z230" s="248"/>
      <c r="AA230" s="248"/>
      <c r="AB230" s="199"/>
      <c r="AC230" s="248"/>
      <c r="AD230" s="248"/>
      <c r="AE230" s="248"/>
      <c r="AF230" s="248"/>
      <c r="AG230" s="199"/>
      <c r="AH230" s="248"/>
      <c r="AI230" s="248"/>
      <c r="AJ230" s="248"/>
      <c r="AK230" s="248"/>
      <c r="AL230" s="199"/>
      <c r="AM230" s="248"/>
      <c r="AN230" s="248"/>
      <c r="AO230" s="248"/>
      <c r="AP230" s="248"/>
      <c r="AQ230" s="199"/>
      <c r="AR230" s="248"/>
      <c r="AS230" s="248"/>
      <c r="AT230" s="248"/>
      <c r="AU230" s="248"/>
      <c r="AV230" s="248"/>
      <c r="AW230" s="199"/>
      <c r="AX230" s="248"/>
      <c r="AY230" s="248"/>
      <c r="AZ230" s="248"/>
      <c r="BA230" s="248"/>
      <c r="BB230" s="199"/>
      <c r="BC230" s="335"/>
      <c r="BD230" s="335"/>
      <c r="BE230" s="335"/>
      <c r="BF230" s="335"/>
    </row>
    <row r="231" spans="7:58" x14ac:dyDescent="0.25">
      <c r="G231" s="40"/>
      <c r="H231" s="248"/>
      <c r="I231" s="248"/>
      <c r="J231" s="199"/>
      <c r="K231" s="248"/>
      <c r="L231" s="248"/>
      <c r="M231" s="248"/>
      <c r="N231" s="248"/>
      <c r="O231" s="248"/>
      <c r="P231" s="199"/>
      <c r="Q231" s="248"/>
      <c r="R231" s="248"/>
      <c r="S231" s="248"/>
      <c r="T231" s="248"/>
      <c r="U231" s="248"/>
      <c r="V231" s="199"/>
      <c r="W231" s="248"/>
      <c r="X231" s="248"/>
      <c r="Y231" s="248"/>
      <c r="Z231" s="248"/>
      <c r="AA231" s="248"/>
      <c r="AB231" s="199"/>
      <c r="AC231" s="248"/>
      <c r="AD231" s="248"/>
      <c r="AE231" s="248"/>
      <c r="AF231" s="248"/>
      <c r="AG231" s="199"/>
      <c r="AH231" s="248"/>
      <c r="AI231" s="248"/>
      <c r="AJ231" s="248"/>
      <c r="AK231" s="248"/>
      <c r="AL231" s="199"/>
      <c r="AM231" s="248"/>
      <c r="AN231" s="248"/>
      <c r="AO231" s="248"/>
      <c r="AP231" s="248"/>
      <c r="AQ231" s="199"/>
      <c r="AR231" s="248"/>
      <c r="AS231" s="248"/>
      <c r="AT231" s="248"/>
      <c r="AU231" s="248"/>
      <c r="AV231" s="248"/>
      <c r="AW231" s="199"/>
      <c r="AX231" s="248"/>
      <c r="AY231" s="248"/>
      <c r="AZ231" s="248"/>
      <c r="BA231" s="248"/>
      <c r="BB231" s="199"/>
      <c r="BC231" s="335"/>
      <c r="BD231" s="335"/>
      <c r="BE231" s="335"/>
      <c r="BF231" s="335"/>
    </row>
    <row r="232" spans="7:58" x14ac:dyDescent="0.25">
      <c r="G232" s="40"/>
      <c r="H232" s="248"/>
      <c r="I232" s="248"/>
      <c r="J232" s="199"/>
      <c r="K232" s="248"/>
      <c r="L232" s="248"/>
      <c r="M232" s="248"/>
      <c r="N232" s="248"/>
      <c r="O232" s="248"/>
      <c r="P232" s="199"/>
      <c r="Q232" s="248"/>
      <c r="R232" s="248"/>
      <c r="S232" s="248"/>
      <c r="T232" s="248"/>
      <c r="U232" s="248"/>
      <c r="V232" s="199"/>
      <c r="W232" s="248"/>
      <c r="X232" s="248"/>
      <c r="Y232" s="248"/>
      <c r="Z232" s="248"/>
      <c r="AA232" s="248"/>
      <c r="AB232" s="199"/>
      <c r="AC232" s="248"/>
      <c r="AD232" s="248"/>
      <c r="AE232" s="248"/>
      <c r="AF232" s="248"/>
      <c r="AG232" s="199"/>
      <c r="AH232" s="248"/>
      <c r="AI232" s="248"/>
      <c r="AJ232" s="248"/>
      <c r="AK232" s="248"/>
      <c r="AL232" s="199"/>
      <c r="AM232" s="248"/>
      <c r="AN232" s="248"/>
      <c r="AO232" s="248"/>
      <c r="AP232" s="248"/>
      <c r="AQ232" s="199"/>
      <c r="AR232" s="248"/>
      <c r="AS232" s="248"/>
      <c r="AT232" s="248"/>
      <c r="AU232" s="248"/>
      <c r="AV232" s="248"/>
      <c r="AW232" s="199"/>
      <c r="AX232" s="248"/>
      <c r="AY232" s="248"/>
      <c r="AZ232" s="248"/>
      <c r="BA232" s="248"/>
      <c r="BB232" s="199"/>
      <c r="BC232" s="335"/>
      <c r="BD232" s="335"/>
      <c r="BE232" s="335"/>
      <c r="BF232" s="335"/>
    </row>
    <row r="233" spans="7:58" x14ac:dyDescent="0.25">
      <c r="G233" s="40"/>
      <c r="H233" s="248"/>
      <c r="I233" s="248"/>
      <c r="J233" s="199"/>
      <c r="K233" s="248"/>
      <c r="L233" s="248"/>
      <c r="M233" s="248"/>
      <c r="N233" s="248"/>
      <c r="O233" s="248"/>
      <c r="P233" s="199"/>
      <c r="Q233" s="248"/>
      <c r="R233" s="248"/>
      <c r="S233" s="248"/>
      <c r="T233" s="248"/>
      <c r="U233" s="248"/>
      <c r="V233" s="199"/>
      <c r="W233" s="248"/>
      <c r="X233" s="248"/>
      <c r="Y233" s="248"/>
      <c r="Z233" s="248"/>
      <c r="AA233" s="248"/>
      <c r="AB233" s="199"/>
      <c r="AC233" s="248"/>
      <c r="AD233" s="248"/>
      <c r="AE233" s="248"/>
      <c r="AF233" s="248"/>
      <c r="AG233" s="199"/>
      <c r="AH233" s="248"/>
      <c r="AI233" s="248"/>
      <c r="AJ233" s="248"/>
      <c r="AK233" s="248"/>
      <c r="AL233" s="199"/>
      <c r="AM233" s="248"/>
      <c r="AN233" s="248"/>
      <c r="AO233" s="248"/>
      <c r="AP233" s="248"/>
      <c r="AQ233" s="199"/>
      <c r="AR233" s="248"/>
      <c r="AS233" s="248"/>
      <c r="AT233" s="248"/>
      <c r="AU233" s="248"/>
      <c r="AV233" s="248"/>
      <c r="AW233" s="199"/>
      <c r="AX233" s="248"/>
      <c r="AY233" s="248"/>
      <c r="AZ233" s="248"/>
      <c r="BA233" s="248"/>
      <c r="BB233" s="199"/>
      <c r="BC233" s="335"/>
      <c r="BD233" s="335"/>
      <c r="BE233" s="335"/>
      <c r="BF233" s="335"/>
    </row>
    <row r="234" spans="7:58" x14ac:dyDescent="0.25">
      <c r="G234" s="40"/>
      <c r="H234" s="248"/>
      <c r="I234" s="248"/>
      <c r="J234" s="199"/>
      <c r="K234" s="248"/>
      <c r="L234" s="248"/>
      <c r="M234" s="248"/>
      <c r="N234" s="248"/>
      <c r="O234" s="248"/>
      <c r="P234" s="199"/>
      <c r="Q234" s="248"/>
      <c r="R234" s="248"/>
      <c r="S234" s="248"/>
      <c r="T234" s="248"/>
      <c r="U234" s="248"/>
      <c r="V234" s="199"/>
      <c r="W234" s="248"/>
      <c r="X234" s="248"/>
      <c r="Y234" s="248"/>
      <c r="Z234" s="248"/>
      <c r="AA234" s="248"/>
      <c r="AB234" s="199"/>
      <c r="AC234" s="248"/>
      <c r="AD234" s="248"/>
      <c r="AE234" s="248"/>
      <c r="AF234" s="248"/>
      <c r="AG234" s="199"/>
      <c r="AH234" s="248"/>
      <c r="AI234" s="248"/>
      <c r="AJ234" s="248"/>
      <c r="AK234" s="248"/>
      <c r="AL234" s="199"/>
      <c r="AM234" s="248"/>
      <c r="AN234" s="248"/>
      <c r="AO234" s="248"/>
      <c r="AP234" s="248"/>
      <c r="AQ234" s="199"/>
      <c r="AR234" s="248"/>
      <c r="AS234" s="248"/>
      <c r="AT234" s="248"/>
      <c r="AU234" s="248"/>
      <c r="AV234" s="248"/>
      <c r="AW234" s="199"/>
      <c r="AX234" s="248"/>
      <c r="AY234" s="248"/>
      <c r="AZ234" s="248"/>
      <c r="BA234" s="248"/>
      <c r="BB234" s="199"/>
      <c r="BC234" s="335"/>
      <c r="BD234" s="335"/>
      <c r="BE234" s="335"/>
      <c r="BF234" s="335"/>
    </row>
    <row r="235" spans="7:58" x14ac:dyDescent="0.25">
      <c r="G235" s="40"/>
      <c r="H235" s="248"/>
      <c r="I235" s="248"/>
      <c r="J235" s="199"/>
      <c r="K235" s="248"/>
      <c r="L235" s="248"/>
      <c r="M235" s="248"/>
      <c r="N235" s="248"/>
      <c r="O235" s="248"/>
      <c r="P235" s="199"/>
      <c r="Q235" s="248"/>
      <c r="R235" s="248"/>
      <c r="S235" s="248"/>
      <c r="T235" s="248"/>
      <c r="U235" s="248"/>
      <c r="V235" s="199"/>
      <c r="W235" s="248"/>
      <c r="X235" s="248"/>
      <c r="Y235" s="248"/>
      <c r="Z235" s="248"/>
      <c r="AA235" s="248"/>
      <c r="AB235" s="199"/>
      <c r="AC235" s="248"/>
      <c r="AD235" s="248"/>
      <c r="AE235" s="248"/>
      <c r="AF235" s="248"/>
      <c r="AG235" s="199"/>
      <c r="AH235" s="248"/>
      <c r="AI235" s="248"/>
      <c r="AJ235" s="248"/>
      <c r="AK235" s="248"/>
      <c r="AL235" s="199"/>
      <c r="AM235" s="248"/>
      <c r="AN235" s="248"/>
      <c r="AO235" s="248"/>
      <c r="AP235" s="248"/>
      <c r="AQ235" s="199"/>
      <c r="AR235" s="248"/>
      <c r="AS235" s="248"/>
      <c r="AT235" s="248"/>
      <c r="AU235" s="248"/>
      <c r="AV235" s="248"/>
      <c r="AW235" s="199"/>
      <c r="AX235" s="248"/>
      <c r="AY235" s="248"/>
      <c r="AZ235" s="248"/>
      <c r="BA235" s="248"/>
      <c r="BB235" s="199"/>
      <c r="BC235" s="335"/>
      <c r="BD235" s="335"/>
      <c r="BE235" s="335"/>
      <c r="BF235" s="335"/>
    </row>
    <row r="236" spans="7:58" x14ac:dyDescent="0.25">
      <c r="G236" s="40"/>
      <c r="H236" s="248"/>
      <c r="I236" s="248"/>
      <c r="J236" s="199"/>
      <c r="K236" s="248"/>
      <c r="L236" s="248"/>
      <c r="M236" s="248"/>
      <c r="N236" s="248"/>
      <c r="O236" s="248"/>
      <c r="P236" s="199"/>
      <c r="Q236" s="248"/>
      <c r="R236" s="248"/>
      <c r="S236" s="248"/>
      <c r="T236" s="248"/>
      <c r="U236" s="248"/>
      <c r="V236" s="199"/>
      <c r="W236" s="248"/>
      <c r="X236" s="248"/>
      <c r="Y236" s="248"/>
      <c r="Z236" s="248"/>
      <c r="AA236" s="248"/>
      <c r="AB236" s="199"/>
      <c r="AC236" s="248"/>
      <c r="AD236" s="248"/>
      <c r="AE236" s="248"/>
      <c r="AF236" s="248"/>
      <c r="AG236" s="199"/>
      <c r="AH236" s="248"/>
      <c r="AI236" s="248"/>
      <c r="AJ236" s="248"/>
      <c r="AK236" s="248"/>
      <c r="AL236" s="199"/>
      <c r="AM236" s="248"/>
      <c r="AN236" s="248"/>
      <c r="AO236" s="248"/>
      <c r="AP236" s="248"/>
      <c r="AQ236" s="199"/>
      <c r="AR236" s="248"/>
      <c r="AS236" s="248"/>
      <c r="AT236" s="248"/>
      <c r="AU236" s="248"/>
      <c r="AV236" s="248"/>
      <c r="AW236" s="199"/>
      <c r="AX236" s="248"/>
      <c r="AY236" s="248"/>
      <c r="AZ236" s="248"/>
      <c r="BA236" s="248"/>
      <c r="BB236" s="199"/>
      <c r="BC236" s="335"/>
      <c r="BD236" s="335"/>
      <c r="BE236" s="335"/>
      <c r="BF236" s="335"/>
    </row>
    <row r="237" spans="7:58" x14ac:dyDescent="0.25">
      <c r="G237" s="40"/>
      <c r="H237" s="248"/>
      <c r="I237" s="248"/>
      <c r="J237" s="199"/>
      <c r="K237" s="248"/>
      <c r="L237" s="248"/>
      <c r="M237" s="248"/>
      <c r="N237" s="248"/>
      <c r="O237" s="248"/>
      <c r="P237" s="199"/>
      <c r="Q237" s="248"/>
      <c r="R237" s="248"/>
      <c r="S237" s="248"/>
      <c r="T237" s="248"/>
      <c r="U237" s="248"/>
      <c r="V237" s="199"/>
      <c r="W237" s="248"/>
      <c r="X237" s="248"/>
      <c r="Y237" s="248"/>
      <c r="Z237" s="248"/>
      <c r="AA237" s="248"/>
      <c r="AB237" s="199"/>
      <c r="AC237" s="248"/>
      <c r="AD237" s="248"/>
      <c r="AE237" s="248"/>
      <c r="AF237" s="248"/>
      <c r="AG237" s="199"/>
      <c r="AH237" s="248"/>
      <c r="AI237" s="248"/>
      <c r="AJ237" s="248"/>
      <c r="AK237" s="248"/>
      <c r="AL237" s="199"/>
      <c r="AM237" s="248"/>
      <c r="AN237" s="248"/>
      <c r="AO237" s="248"/>
      <c r="AP237" s="248"/>
      <c r="AQ237" s="199"/>
      <c r="AR237" s="248"/>
      <c r="AS237" s="248"/>
      <c r="AT237" s="248"/>
      <c r="AU237" s="248"/>
      <c r="AV237" s="248"/>
      <c r="AW237" s="199"/>
      <c r="AX237" s="248"/>
      <c r="AY237" s="248"/>
      <c r="AZ237" s="248"/>
      <c r="BA237" s="248"/>
      <c r="BB237" s="199"/>
      <c r="BC237" s="335"/>
      <c r="BD237" s="335"/>
      <c r="BE237" s="335"/>
      <c r="BF237" s="335"/>
    </row>
    <row r="238" spans="7:58" x14ac:dyDescent="0.25">
      <c r="G238" s="40"/>
      <c r="H238" s="248"/>
      <c r="I238" s="248"/>
      <c r="J238" s="199"/>
      <c r="K238" s="248"/>
      <c r="L238" s="248"/>
      <c r="M238" s="248"/>
      <c r="N238" s="248"/>
      <c r="O238" s="248"/>
      <c r="P238" s="199"/>
      <c r="Q238" s="248"/>
      <c r="R238" s="248"/>
      <c r="S238" s="248"/>
      <c r="T238" s="248"/>
      <c r="U238" s="248"/>
      <c r="V238" s="199"/>
      <c r="W238" s="248"/>
      <c r="X238" s="248"/>
      <c r="Y238" s="248"/>
      <c r="Z238" s="248"/>
      <c r="AA238" s="248"/>
      <c r="AB238" s="199"/>
      <c r="AC238" s="248"/>
      <c r="AD238" s="248"/>
      <c r="AE238" s="248"/>
      <c r="AF238" s="248"/>
      <c r="AG238" s="199"/>
      <c r="AH238" s="248"/>
      <c r="AI238" s="248"/>
      <c r="AJ238" s="248"/>
      <c r="AK238" s="248"/>
      <c r="AL238" s="199"/>
      <c r="AM238" s="248"/>
      <c r="AN238" s="248"/>
      <c r="AO238" s="248"/>
      <c r="AP238" s="248"/>
      <c r="AQ238" s="199"/>
      <c r="AR238" s="248"/>
      <c r="AS238" s="248"/>
      <c r="AT238" s="248"/>
      <c r="AU238" s="248"/>
      <c r="AV238" s="248"/>
      <c r="AW238" s="199"/>
      <c r="AX238" s="248"/>
      <c r="AY238" s="248"/>
      <c r="AZ238" s="248"/>
      <c r="BA238" s="248"/>
      <c r="BB238" s="199"/>
      <c r="BC238" s="335"/>
      <c r="BD238" s="335"/>
      <c r="BE238" s="335"/>
      <c r="BF238" s="335"/>
    </row>
    <row r="239" spans="7:58" x14ac:dyDescent="0.25">
      <c r="G239" s="40"/>
      <c r="H239" s="248"/>
      <c r="I239" s="248"/>
      <c r="J239" s="199"/>
      <c r="K239" s="248"/>
      <c r="L239" s="248"/>
      <c r="M239" s="248"/>
      <c r="N239" s="248"/>
      <c r="O239" s="248"/>
      <c r="P239" s="199"/>
      <c r="Q239" s="248"/>
      <c r="R239" s="248"/>
      <c r="S239" s="248"/>
      <c r="T239" s="248"/>
      <c r="U239" s="248"/>
      <c r="V239" s="199"/>
      <c r="W239" s="248"/>
      <c r="X239" s="248"/>
      <c r="Y239" s="248"/>
      <c r="Z239" s="248"/>
      <c r="AA239" s="248"/>
      <c r="AB239" s="199"/>
      <c r="AC239" s="248"/>
      <c r="AD239" s="248"/>
      <c r="AE239" s="248"/>
      <c r="AF239" s="248"/>
      <c r="AG239" s="199"/>
      <c r="AH239" s="248"/>
      <c r="AI239" s="248"/>
      <c r="AJ239" s="248"/>
      <c r="AK239" s="248"/>
      <c r="AL239" s="199"/>
      <c r="AM239" s="248"/>
      <c r="AN239" s="248"/>
      <c r="AO239" s="248"/>
      <c r="AP239" s="248"/>
      <c r="AQ239" s="199"/>
      <c r="AR239" s="248"/>
      <c r="AS239" s="248"/>
      <c r="AT239" s="248"/>
      <c r="AU239" s="248"/>
      <c r="AV239" s="248"/>
      <c r="AW239" s="199"/>
      <c r="AX239" s="248"/>
      <c r="AY239" s="248"/>
      <c r="AZ239" s="248"/>
      <c r="BA239" s="248"/>
      <c r="BB239" s="199"/>
      <c r="BC239" s="335"/>
      <c r="BD239" s="335"/>
      <c r="BE239" s="335"/>
      <c r="BF239" s="335"/>
    </row>
    <row r="240" spans="7:58" x14ac:dyDescent="0.25">
      <c r="G240" s="40"/>
      <c r="H240" s="248"/>
      <c r="I240" s="248"/>
      <c r="J240" s="199"/>
      <c r="K240" s="248"/>
      <c r="L240" s="248"/>
      <c r="M240" s="248"/>
      <c r="N240" s="248"/>
      <c r="O240" s="248"/>
      <c r="P240" s="199"/>
      <c r="Q240" s="248"/>
      <c r="R240" s="248"/>
      <c r="S240" s="248"/>
      <c r="T240" s="248"/>
      <c r="U240" s="248"/>
      <c r="V240" s="199"/>
      <c r="W240" s="248"/>
      <c r="X240" s="248"/>
      <c r="Y240" s="248"/>
      <c r="Z240" s="248"/>
      <c r="AA240" s="248"/>
      <c r="AB240" s="199"/>
      <c r="AC240" s="248"/>
      <c r="AD240" s="248"/>
      <c r="AE240" s="248"/>
      <c r="AF240" s="248"/>
      <c r="AG240" s="199"/>
      <c r="AH240" s="248"/>
      <c r="AI240" s="248"/>
      <c r="AJ240" s="248"/>
      <c r="AK240" s="248"/>
      <c r="AL240" s="199"/>
      <c r="AM240" s="248"/>
      <c r="AN240" s="248"/>
      <c r="AO240" s="248"/>
      <c r="AP240" s="248"/>
      <c r="AQ240" s="199"/>
      <c r="AR240" s="248"/>
      <c r="AS240" s="248"/>
      <c r="AT240" s="248"/>
      <c r="AU240" s="248"/>
      <c r="AV240" s="248"/>
      <c r="AW240" s="199"/>
      <c r="AX240" s="248"/>
      <c r="AY240" s="248"/>
      <c r="AZ240" s="248"/>
      <c r="BA240" s="248"/>
      <c r="BB240" s="199"/>
      <c r="BC240" s="335"/>
      <c r="BD240" s="335"/>
      <c r="BE240" s="335"/>
      <c r="BF240" s="335"/>
    </row>
    <row r="241" spans="7:58" x14ac:dyDescent="0.25">
      <c r="G241" s="40"/>
      <c r="H241" s="248"/>
      <c r="I241" s="248"/>
      <c r="J241" s="199"/>
      <c r="K241" s="248"/>
      <c r="L241" s="248"/>
      <c r="M241" s="248"/>
      <c r="N241" s="248"/>
      <c r="O241" s="248"/>
      <c r="P241" s="199"/>
      <c r="Q241" s="248"/>
      <c r="R241" s="248"/>
      <c r="S241" s="248"/>
      <c r="T241" s="248"/>
      <c r="U241" s="248"/>
      <c r="V241" s="199"/>
      <c r="W241" s="248"/>
      <c r="X241" s="248"/>
      <c r="Y241" s="248"/>
      <c r="Z241" s="248"/>
      <c r="AA241" s="248"/>
      <c r="AB241" s="199"/>
      <c r="AC241" s="248"/>
      <c r="AD241" s="248"/>
      <c r="AE241" s="248"/>
      <c r="AF241" s="248"/>
      <c r="AG241" s="199"/>
      <c r="AH241" s="248"/>
      <c r="AI241" s="248"/>
      <c r="AJ241" s="248"/>
      <c r="AK241" s="248"/>
      <c r="AL241" s="199"/>
      <c r="AM241" s="248"/>
      <c r="AN241" s="248"/>
      <c r="AO241" s="248"/>
      <c r="AP241" s="248"/>
      <c r="AQ241" s="199"/>
      <c r="AR241" s="248"/>
      <c r="AS241" s="248"/>
      <c r="AT241" s="248"/>
      <c r="AU241" s="248"/>
      <c r="AV241" s="248"/>
      <c r="AW241" s="199"/>
      <c r="AX241" s="248"/>
      <c r="AY241" s="248"/>
      <c r="AZ241" s="248"/>
      <c r="BA241" s="248"/>
      <c r="BB241" s="199"/>
      <c r="BC241" s="335"/>
      <c r="BD241" s="335"/>
      <c r="BE241" s="335"/>
      <c r="BF241" s="335"/>
    </row>
    <row r="242" spans="7:58" x14ac:dyDescent="0.25">
      <c r="G242" s="40"/>
      <c r="H242" s="248"/>
      <c r="I242" s="248"/>
      <c r="J242" s="199"/>
      <c r="K242" s="248"/>
      <c r="L242" s="248"/>
      <c r="M242" s="248"/>
      <c r="N242" s="248"/>
      <c r="O242" s="248"/>
      <c r="P242" s="199"/>
      <c r="Q242" s="248"/>
      <c r="R242" s="248"/>
      <c r="S242" s="248"/>
      <c r="T242" s="248"/>
      <c r="U242" s="248"/>
      <c r="V242" s="199"/>
      <c r="W242" s="248"/>
      <c r="X242" s="248"/>
      <c r="Y242" s="248"/>
      <c r="Z242" s="248"/>
      <c r="AA242" s="248"/>
      <c r="AB242" s="199"/>
      <c r="AC242" s="248"/>
      <c r="AD242" s="248"/>
      <c r="AE242" s="248"/>
      <c r="AF242" s="248"/>
      <c r="AG242" s="199"/>
      <c r="AH242" s="248"/>
      <c r="AI242" s="248"/>
      <c r="AJ242" s="248"/>
      <c r="AK242" s="248"/>
      <c r="AL242" s="199"/>
      <c r="AM242" s="248"/>
      <c r="AN242" s="248"/>
      <c r="AO242" s="248"/>
      <c r="AP242" s="248"/>
      <c r="AQ242" s="199"/>
      <c r="AR242" s="248"/>
      <c r="AS242" s="248"/>
      <c r="AT242" s="248"/>
      <c r="AU242" s="248"/>
      <c r="AV242" s="248"/>
      <c r="AW242" s="199"/>
      <c r="AX242" s="248"/>
      <c r="AY242" s="248"/>
      <c r="AZ242" s="248"/>
      <c r="BA242" s="248"/>
      <c r="BB242" s="199"/>
      <c r="BC242" s="335"/>
      <c r="BD242" s="335"/>
      <c r="BE242" s="335"/>
      <c r="BF242" s="335"/>
    </row>
    <row r="243" spans="7:58" x14ac:dyDescent="0.25">
      <c r="G243" s="40"/>
      <c r="H243" s="248"/>
      <c r="I243" s="248"/>
      <c r="J243" s="199"/>
      <c r="K243" s="248"/>
      <c r="L243" s="248"/>
      <c r="M243" s="248"/>
      <c r="N243" s="248"/>
      <c r="O243" s="248"/>
      <c r="P243" s="199"/>
      <c r="Q243" s="248"/>
      <c r="R243" s="248"/>
      <c r="S243" s="248"/>
      <c r="T243" s="248"/>
      <c r="U243" s="248"/>
      <c r="V243" s="199"/>
      <c r="W243" s="248"/>
      <c r="X243" s="248"/>
      <c r="Y243" s="248"/>
      <c r="Z243" s="248"/>
      <c r="AA243" s="248"/>
      <c r="AB243" s="199"/>
      <c r="AC243" s="248"/>
      <c r="AD243" s="248"/>
      <c r="AE243" s="248"/>
      <c r="AF243" s="248"/>
      <c r="AG243" s="199"/>
      <c r="AH243" s="248"/>
      <c r="AI243" s="248"/>
      <c r="AJ243" s="248"/>
      <c r="AK243" s="248"/>
      <c r="AL243" s="199"/>
      <c r="AM243" s="248"/>
      <c r="AN243" s="248"/>
      <c r="AO243" s="248"/>
      <c r="AP243" s="248"/>
      <c r="AQ243" s="199"/>
      <c r="AR243" s="248"/>
      <c r="AS243" s="248"/>
      <c r="AT243" s="248"/>
      <c r="AU243" s="248"/>
      <c r="AV243" s="248"/>
      <c r="AW243" s="199"/>
      <c r="AX243" s="248"/>
      <c r="AY243" s="248"/>
      <c r="AZ243" s="248"/>
      <c r="BA243" s="248"/>
      <c r="BB243" s="199"/>
      <c r="BC243" s="335"/>
      <c r="BD243" s="335"/>
      <c r="BE243" s="335"/>
      <c r="BF243" s="335"/>
    </row>
    <row r="244" spans="7:58" x14ac:dyDescent="0.25">
      <c r="G244" s="159"/>
      <c r="H244" s="248"/>
      <c r="I244" s="248"/>
      <c r="J244" s="199"/>
      <c r="K244" s="248"/>
      <c r="L244" s="248"/>
      <c r="M244" s="248"/>
      <c r="N244" s="248"/>
      <c r="O244" s="248"/>
      <c r="P244" s="199"/>
      <c r="Q244" s="248"/>
      <c r="R244" s="248"/>
      <c r="S244" s="248"/>
      <c r="T244" s="248"/>
      <c r="U244" s="248"/>
      <c r="V244" s="199"/>
      <c r="W244" s="248"/>
      <c r="X244" s="248"/>
      <c r="Y244" s="248"/>
      <c r="Z244" s="248"/>
      <c r="AA244" s="248"/>
      <c r="AB244" s="199"/>
      <c r="AC244" s="248"/>
      <c r="AD244" s="248"/>
      <c r="AE244" s="248"/>
      <c r="AF244" s="248"/>
      <c r="AG244" s="199"/>
      <c r="AH244" s="248"/>
      <c r="AI244" s="248"/>
      <c r="AJ244" s="248"/>
      <c r="AK244" s="248"/>
      <c r="AL244" s="199"/>
      <c r="AM244" s="248"/>
      <c r="AN244" s="248"/>
      <c r="AO244" s="248"/>
      <c r="AP244" s="248"/>
      <c r="AQ244" s="199"/>
      <c r="AR244" s="248"/>
      <c r="AS244" s="248"/>
      <c r="AT244" s="248"/>
      <c r="AU244" s="248"/>
      <c r="AV244" s="248"/>
      <c r="AW244" s="199"/>
      <c r="AX244" s="248"/>
      <c r="AY244" s="248"/>
      <c r="AZ244" s="248"/>
      <c r="BA244" s="248"/>
      <c r="BB244" s="199"/>
      <c r="BC244" s="335"/>
      <c r="BD244" s="335"/>
      <c r="BE244" s="335"/>
      <c r="BF244" s="335"/>
    </row>
    <row r="245" spans="7:58" x14ac:dyDescent="0.25">
      <c r="G245" s="40"/>
      <c r="H245" s="248"/>
      <c r="I245" s="248"/>
      <c r="J245" s="199"/>
      <c r="K245" s="248"/>
      <c r="L245" s="248"/>
      <c r="M245" s="248"/>
      <c r="N245" s="248"/>
      <c r="O245" s="248"/>
      <c r="P245" s="199"/>
      <c r="Q245" s="248"/>
      <c r="R245" s="248"/>
      <c r="S245" s="248"/>
      <c r="T245" s="248"/>
      <c r="U245" s="248"/>
      <c r="V245" s="199"/>
      <c r="W245" s="248"/>
      <c r="X245" s="248"/>
      <c r="Y245" s="248"/>
      <c r="Z245" s="248"/>
      <c r="AA245" s="248"/>
      <c r="AB245" s="199"/>
      <c r="AC245" s="248"/>
      <c r="AD245" s="248"/>
      <c r="AE245" s="248"/>
      <c r="AF245" s="248"/>
      <c r="AG245" s="199"/>
      <c r="AH245" s="248"/>
      <c r="AI245" s="248"/>
      <c r="AJ245" s="248"/>
      <c r="AK245" s="248"/>
      <c r="AL245" s="199"/>
      <c r="AM245" s="248"/>
      <c r="AN245" s="248"/>
      <c r="AO245" s="248"/>
      <c r="AP245" s="248"/>
      <c r="AQ245" s="199"/>
      <c r="AR245" s="248"/>
      <c r="AS245" s="248"/>
      <c r="AT245" s="248"/>
      <c r="AU245" s="248"/>
      <c r="AV245" s="248"/>
      <c r="AW245" s="199"/>
      <c r="AX245" s="248"/>
      <c r="AY245" s="248"/>
      <c r="AZ245" s="248"/>
      <c r="BA245" s="248"/>
      <c r="BB245" s="199"/>
      <c r="BC245" s="335"/>
      <c r="BD245" s="335"/>
      <c r="BE245" s="335"/>
      <c r="BF245" s="335"/>
    </row>
    <row r="246" spans="7:58" x14ac:dyDescent="0.25">
      <c r="G246" s="40"/>
      <c r="H246" s="248"/>
      <c r="I246" s="248"/>
      <c r="J246" s="199"/>
      <c r="K246" s="248"/>
      <c r="L246" s="248"/>
      <c r="M246" s="248"/>
      <c r="N246" s="248"/>
      <c r="O246" s="248"/>
      <c r="P246" s="199"/>
      <c r="Q246" s="248"/>
      <c r="R246" s="248"/>
      <c r="S246" s="248"/>
      <c r="T246" s="248"/>
      <c r="U246" s="248"/>
      <c r="V246" s="199"/>
      <c r="W246" s="248"/>
      <c r="X246" s="248"/>
      <c r="Y246" s="248"/>
      <c r="Z246" s="248"/>
      <c r="AA246" s="248"/>
      <c r="AB246" s="199"/>
      <c r="AC246" s="248"/>
      <c r="AD246" s="248"/>
      <c r="AE246" s="248"/>
      <c r="AF246" s="248"/>
      <c r="AG246" s="199"/>
      <c r="AH246" s="248"/>
      <c r="AI246" s="248"/>
      <c r="AJ246" s="248"/>
      <c r="AK246" s="248"/>
      <c r="AL246" s="199"/>
      <c r="AM246" s="248"/>
      <c r="AN246" s="248"/>
      <c r="AO246" s="248"/>
      <c r="AP246" s="248"/>
      <c r="AQ246" s="199"/>
      <c r="AR246" s="248"/>
      <c r="AS246" s="248"/>
      <c r="AT246" s="248"/>
      <c r="AU246" s="248"/>
      <c r="AV246" s="248"/>
      <c r="AW246" s="199"/>
      <c r="AX246" s="248"/>
      <c r="AY246" s="248"/>
      <c r="AZ246" s="248"/>
      <c r="BA246" s="248"/>
      <c r="BB246" s="199"/>
      <c r="BC246" s="335"/>
      <c r="BD246" s="335"/>
      <c r="BE246" s="335"/>
      <c r="BF246" s="335"/>
    </row>
    <row r="247" spans="7:58" x14ac:dyDescent="0.25">
      <c r="G247" s="40"/>
      <c r="H247" s="248"/>
      <c r="I247" s="248"/>
      <c r="J247" s="199"/>
      <c r="K247" s="248"/>
      <c r="L247" s="248"/>
      <c r="M247" s="248"/>
      <c r="N247" s="248"/>
      <c r="O247" s="248"/>
      <c r="P247" s="199"/>
      <c r="Q247" s="248"/>
      <c r="R247" s="248"/>
      <c r="S247" s="248"/>
      <c r="T247" s="248"/>
      <c r="U247" s="248"/>
      <c r="V247" s="199"/>
      <c r="W247" s="248"/>
      <c r="X247" s="248"/>
      <c r="Y247" s="248"/>
      <c r="Z247" s="248"/>
      <c r="AA247" s="248"/>
      <c r="AB247" s="199"/>
      <c r="AC247" s="248"/>
      <c r="AD247" s="248"/>
      <c r="AE247" s="248"/>
      <c r="AF247" s="248"/>
      <c r="AG247" s="199"/>
      <c r="AH247" s="248"/>
      <c r="AI247" s="248"/>
      <c r="AJ247" s="248"/>
      <c r="AK247" s="248"/>
      <c r="AL247" s="199"/>
      <c r="AM247" s="248"/>
      <c r="AN247" s="248"/>
      <c r="AO247" s="248"/>
      <c r="AP247" s="248"/>
      <c r="AQ247" s="199"/>
      <c r="AR247" s="248"/>
      <c r="AS247" s="248"/>
      <c r="AT247" s="248"/>
      <c r="AU247" s="248"/>
      <c r="AV247" s="248"/>
      <c r="AW247" s="199"/>
      <c r="AX247" s="248"/>
      <c r="AY247" s="248"/>
      <c r="AZ247" s="248"/>
      <c r="BA247" s="248"/>
      <c r="BB247" s="199"/>
      <c r="BC247" s="335"/>
      <c r="BD247" s="335"/>
      <c r="BE247" s="335"/>
      <c r="BF247" s="335"/>
    </row>
    <row r="248" spans="7:58" x14ac:dyDescent="0.25">
      <c r="G248" s="40"/>
      <c r="H248" s="248"/>
      <c r="I248" s="248"/>
      <c r="J248" s="199"/>
      <c r="K248" s="248"/>
      <c r="L248" s="248"/>
      <c r="M248" s="248"/>
      <c r="N248" s="248"/>
      <c r="O248" s="248"/>
      <c r="P248" s="199"/>
      <c r="Q248" s="248"/>
      <c r="R248" s="248"/>
      <c r="S248" s="248"/>
      <c r="T248" s="248"/>
      <c r="U248" s="248"/>
      <c r="V248" s="199"/>
      <c r="W248" s="248"/>
      <c r="X248" s="248"/>
      <c r="Y248" s="248"/>
      <c r="Z248" s="248"/>
      <c r="AA248" s="248"/>
      <c r="AB248" s="199"/>
      <c r="AC248" s="248"/>
      <c r="AD248" s="248"/>
      <c r="AE248" s="248"/>
      <c r="AF248" s="248"/>
      <c r="AG248" s="199"/>
      <c r="AH248" s="248"/>
      <c r="AI248" s="248"/>
      <c r="AJ248" s="248"/>
      <c r="AK248" s="248"/>
      <c r="AL248" s="199"/>
      <c r="AM248" s="248"/>
      <c r="AN248" s="248"/>
      <c r="AO248" s="248"/>
      <c r="AP248" s="248"/>
      <c r="AQ248" s="199"/>
      <c r="AR248" s="248"/>
      <c r="AS248" s="248"/>
      <c r="AT248" s="248"/>
      <c r="AU248" s="248"/>
      <c r="AV248" s="248"/>
      <c r="AW248" s="199"/>
      <c r="AX248" s="248"/>
      <c r="AY248" s="248"/>
      <c r="AZ248" s="248"/>
      <c r="BA248" s="248"/>
      <c r="BB248" s="199"/>
      <c r="BC248" s="335"/>
      <c r="BD248" s="335"/>
      <c r="BE248" s="335"/>
      <c r="BF248" s="335"/>
    </row>
    <row r="249" spans="7:58" x14ac:dyDescent="0.25">
      <c r="G249" s="40"/>
      <c r="H249" s="248"/>
      <c r="I249" s="248"/>
      <c r="J249" s="199"/>
      <c r="K249" s="248"/>
      <c r="L249" s="248"/>
      <c r="M249" s="248"/>
      <c r="N249" s="248"/>
      <c r="O249" s="248"/>
      <c r="P249" s="199"/>
      <c r="Q249" s="248"/>
      <c r="R249" s="248"/>
      <c r="S249" s="248"/>
      <c r="T249" s="248"/>
      <c r="U249" s="248"/>
      <c r="V249" s="199"/>
      <c r="W249" s="248"/>
      <c r="X249" s="248"/>
      <c r="Y249" s="248"/>
      <c r="Z249" s="248"/>
      <c r="AA249" s="248"/>
      <c r="AB249" s="199"/>
      <c r="AC249" s="248"/>
      <c r="AD249" s="248"/>
      <c r="AE249" s="248"/>
      <c r="AF249" s="248"/>
      <c r="AG249" s="199"/>
      <c r="AH249" s="248"/>
      <c r="AI249" s="248"/>
      <c r="AJ249" s="248"/>
      <c r="AK249" s="248"/>
      <c r="AL249" s="199"/>
      <c r="AM249" s="248"/>
      <c r="AN249" s="248"/>
      <c r="AO249" s="248"/>
      <c r="AP249" s="248"/>
      <c r="AQ249" s="199"/>
      <c r="AR249" s="248"/>
      <c r="AS249" s="248"/>
      <c r="AT249" s="248"/>
      <c r="AU249" s="248"/>
      <c r="AV249" s="248"/>
      <c r="AW249" s="199"/>
      <c r="AX249" s="248"/>
      <c r="AY249" s="248"/>
      <c r="AZ249" s="248"/>
      <c r="BA249" s="248"/>
      <c r="BB249" s="199"/>
      <c r="BC249" s="335"/>
      <c r="BD249" s="335"/>
      <c r="BE249" s="335"/>
      <c r="BF249" s="335"/>
    </row>
    <row r="250" spans="7:58" x14ac:dyDescent="0.25">
      <c r="G250" s="159"/>
      <c r="H250" s="248"/>
      <c r="I250" s="248"/>
      <c r="J250" s="199"/>
      <c r="K250" s="248"/>
      <c r="L250" s="248"/>
      <c r="M250" s="248"/>
      <c r="N250" s="248"/>
      <c r="O250" s="248"/>
      <c r="P250" s="199"/>
      <c r="Q250" s="248"/>
      <c r="R250" s="248"/>
      <c r="S250" s="248"/>
      <c r="T250" s="248"/>
      <c r="U250" s="248"/>
      <c r="V250" s="199"/>
      <c r="W250" s="248"/>
      <c r="X250" s="248"/>
      <c r="Y250" s="248"/>
      <c r="Z250" s="248"/>
      <c r="AA250" s="248"/>
      <c r="AB250" s="199"/>
      <c r="AC250" s="248"/>
      <c r="AD250" s="248"/>
      <c r="AE250" s="248"/>
      <c r="AF250" s="248"/>
      <c r="AG250" s="199"/>
      <c r="AH250" s="248"/>
      <c r="AI250" s="248"/>
      <c r="AJ250" s="248"/>
      <c r="AK250" s="248"/>
      <c r="AL250" s="199"/>
      <c r="AM250" s="248"/>
      <c r="AN250" s="248"/>
      <c r="AO250" s="248"/>
      <c r="AP250" s="248"/>
      <c r="AQ250" s="199"/>
      <c r="AR250" s="248"/>
      <c r="AS250" s="248"/>
      <c r="AT250" s="248"/>
      <c r="AU250" s="248"/>
      <c r="AV250" s="248"/>
      <c r="AW250" s="199"/>
      <c r="AX250" s="248"/>
      <c r="AY250" s="248"/>
      <c r="AZ250" s="248"/>
      <c r="BA250" s="248"/>
      <c r="BB250" s="199"/>
      <c r="BC250" s="335"/>
      <c r="BD250" s="335"/>
      <c r="BE250" s="335"/>
      <c r="BF250" s="335"/>
    </row>
    <row r="251" spans="7:58" x14ac:dyDescent="0.25">
      <c r="G251" s="40"/>
      <c r="H251" s="248"/>
      <c r="I251" s="248"/>
      <c r="J251" s="199"/>
      <c r="K251" s="248"/>
      <c r="L251" s="248"/>
      <c r="M251" s="248"/>
      <c r="N251" s="248"/>
      <c r="O251" s="248"/>
      <c r="P251" s="199"/>
      <c r="Q251" s="248"/>
      <c r="R251" s="248"/>
      <c r="S251" s="248"/>
      <c r="T251" s="248"/>
      <c r="U251" s="248"/>
      <c r="V251" s="199"/>
      <c r="W251" s="248"/>
      <c r="X251" s="248"/>
      <c r="Y251" s="248"/>
      <c r="Z251" s="248"/>
      <c r="AA251" s="248"/>
      <c r="AB251" s="199"/>
      <c r="AC251" s="248"/>
      <c r="AD251" s="248"/>
      <c r="AE251" s="248"/>
      <c r="AF251" s="248"/>
      <c r="AG251" s="199"/>
      <c r="AH251" s="248"/>
      <c r="AI251" s="248"/>
      <c r="AJ251" s="248"/>
      <c r="AK251" s="248"/>
      <c r="AL251" s="199"/>
      <c r="AM251" s="248"/>
      <c r="AN251" s="248"/>
      <c r="AO251" s="248"/>
      <c r="AP251" s="248"/>
      <c r="AQ251" s="199"/>
      <c r="AR251" s="248"/>
      <c r="AS251" s="248"/>
      <c r="AT251" s="248"/>
      <c r="AU251" s="248"/>
      <c r="AV251" s="248"/>
      <c r="AW251" s="199"/>
      <c r="AX251" s="248"/>
      <c r="AY251" s="248"/>
      <c r="AZ251" s="248"/>
      <c r="BA251" s="248"/>
      <c r="BB251" s="199"/>
      <c r="BC251" s="335"/>
      <c r="BD251" s="335"/>
      <c r="BE251" s="335"/>
      <c r="BF251" s="335"/>
    </row>
    <row r="252" spans="7:58" x14ac:dyDescent="0.25">
      <c r="G252" s="159"/>
      <c r="H252" s="248"/>
      <c r="I252" s="248"/>
      <c r="J252" s="199"/>
      <c r="K252" s="248"/>
      <c r="L252" s="248"/>
      <c r="M252" s="248"/>
      <c r="N252" s="248"/>
      <c r="O252" s="248"/>
      <c r="P252" s="199"/>
      <c r="Q252" s="248"/>
      <c r="R252" s="248"/>
      <c r="S252" s="248"/>
      <c r="T252" s="248"/>
      <c r="U252" s="248"/>
      <c r="V252" s="199"/>
      <c r="W252" s="248"/>
      <c r="X252" s="248"/>
      <c r="Y252" s="248"/>
      <c r="Z252" s="248"/>
      <c r="AA252" s="248"/>
      <c r="AB252" s="199"/>
      <c r="AC252" s="248"/>
      <c r="AD252" s="248"/>
      <c r="AE252" s="248"/>
      <c r="AF252" s="248"/>
      <c r="AG252" s="199"/>
      <c r="AH252" s="248"/>
      <c r="AI252" s="248"/>
      <c r="AJ252" s="248"/>
      <c r="AK252" s="248"/>
      <c r="AL252" s="199"/>
      <c r="AM252" s="248"/>
      <c r="AN252" s="248"/>
      <c r="AO252" s="248"/>
      <c r="AP252" s="248"/>
      <c r="AQ252" s="199"/>
      <c r="AR252" s="248"/>
      <c r="AS252" s="248"/>
      <c r="AT252" s="248"/>
      <c r="AU252" s="248"/>
      <c r="AV252" s="248"/>
      <c r="AW252" s="199"/>
      <c r="AX252" s="248"/>
      <c r="AY252" s="248"/>
      <c r="AZ252" s="248"/>
      <c r="BA252" s="248"/>
      <c r="BB252" s="199"/>
      <c r="BC252" s="335"/>
      <c r="BD252" s="335"/>
      <c r="BE252" s="335"/>
      <c r="BF252" s="335"/>
    </row>
    <row r="253" spans="7:58" x14ac:dyDescent="0.25">
      <c r="G253" s="40"/>
      <c r="H253" s="248"/>
      <c r="I253" s="248"/>
      <c r="J253" s="199"/>
      <c r="K253" s="248"/>
      <c r="L253" s="248"/>
      <c r="M253" s="248"/>
      <c r="N253" s="248"/>
      <c r="O253" s="248"/>
      <c r="P253" s="199"/>
      <c r="Q253" s="248"/>
      <c r="R253" s="248"/>
      <c r="S253" s="248"/>
      <c r="T253" s="248"/>
      <c r="U253" s="248"/>
      <c r="V253" s="199"/>
      <c r="W253" s="248"/>
      <c r="X253" s="248"/>
      <c r="Y253" s="248"/>
      <c r="Z253" s="248"/>
      <c r="AA253" s="248"/>
      <c r="AB253" s="199"/>
      <c r="AC253" s="248"/>
      <c r="AD253" s="248"/>
      <c r="AE253" s="248"/>
      <c r="AF253" s="248"/>
      <c r="AG253" s="199"/>
      <c r="AH253" s="248"/>
      <c r="AI253" s="248"/>
      <c r="AJ253" s="248"/>
      <c r="AK253" s="248"/>
      <c r="AL253" s="199"/>
      <c r="AM253" s="248"/>
      <c r="AN253" s="248"/>
      <c r="AO253" s="248"/>
      <c r="AP253" s="248"/>
      <c r="AQ253" s="199"/>
      <c r="AR253" s="248"/>
      <c r="AS253" s="248"/>
      <c r="AT253" s="248"/>
      <c r="AU253" s="248"/>
      <c r="AV253" s="248"/>
      <c r="AW253" s="199"/>
      <c r="AX253" s="248"/>
      <c r="AY253" s="248"/>
      <c r="AZ253" s="248"/>
      <c r="BA253" s="248"/>
      <c r="BB253" s="199"/>
      <c r="BC253" s="335"/>
      <c r="BD253" s="335"/>
      <c r="BE253" s="335"/>
      <c r="BF253" s="335"/>
    </row>
    <row r="254" spans="7:58" x14ac:dyDescent="0.25">
      <c r="G254" s="40"/>
      <c r="H254" s="248"/>
      <c r="I254" s="248"/>
      <c r="J254" s="199"/>
      <c r="K254" s="248"/>
      <c r="L254" s="248"/>
      <c r="M254" s="248"/>
      <c r="N254" s="248"/>
      <c r="O254" s="248"/>
      <c r="P254" s="199"/>
      <c r="Q254" s="248"/>
      <c r="R254" s="248"/>
      <c r="S254" s="248"/>
      <c r="T254" s="248"/>
      <c r="U254" s="248"/>
      <c r="V254" s="199"/>
      <c r="W254" s="248"/>
      <c r="X254" s="248"/>
      <c r="Y254" s="248"/>
      <c r="Z254" s="248"/>
      <c r="AA254" s="248"/>
      <c r="AB254" s="199"/>
      <c r="AC254" s="248"/>
      <c r="AD254" s="248"/>
      <c r="AE254" s="248"/>
      <c r="AF254" s="248"/>
      <c r="AG254" s="199"/>
      <c r="AH254" s="248"/>
      <c r="AI254" s="248"/>
      <c r="AJ254" s="248"/>
      <c r="AK254" s="248"/>
      <c r="AL254" s="199"/>
      <c r="AM254" s="248"/>
      <c r="AN254" s="248"/>
      <c r="AO254" s="248"/>
      <c r="AP254" s="248"/>
      <c r="AQ254" s="199"/>
      <c r="AR254" s="248"/>
      <c r="AS254" s="248"/>
      <c r="AT254" s="248"/>
      <c r="AU254" s="248"/>
      <c r="AV254" s="248"/>
      <c r="AW254" s="199"/>
      <c r="AX254" s="248"/>
      <c r="AY254" s="248"/>
      <c r="AZ254" s="248"/>
      <c r="BA254" s="248"/>
      <c r="BB254" s="199"/>
      <c r="BC254" s="335"/>
      <c r="BD254" s="335"/>
      <c r="BE254" s="335"/>
      <c r="BF254" s="335"/>
    </row>
    <row r="255" spans="7:58" x14ac:dyDescent="0.25">
      <c r="G255" s="40"/>
      <c r="H255" s="248"/>
      <c r="I255" s="248"/>
      <c r="J255" s="199"/>
      <c r="K255" s="248"/>
      <c r="L255" s="248"/>
      <c r="M255" s="248"/>
      <c r="N255" s="248"/>
      <c r="O255" s="248"/>
      <c r="P255" s="199"/>
      <c r="Q255" s="248"/>
      <c r="R255" s="248"/>
      <c r="S255" s="248"/>
      <c r="T255" s="248"/>
      <c r="U255" s="248"/>
      <c r="V255" s="199"/>
      <c r="W255" s="248"/>
      <c r="X255" s="248"/>
      <c r="Y255" s="248"/>
      <c r="Z255" s="248"/>
      <c r="AA255" s="248"/>
      <c r="AB255" s="199"/>
      <c r="AC255" s="248"/>
      <c r="AD255" s="248"/>
      <c r="AE255" s="248"/>
      <c r="AF255" s="248"/>
      <c r="AG255" s="199"/>
      <c r="AH255" s="248"/>
      <c r="AI255" s="248"/>
      <c r="AJ255" s="248"/>
      <c r="AK255" s="248"/>
      <c r="AL255" s="199"/>
      <c r="AM255" s="248"/>
      <c r="AN255" s="248"/>
      <c r="AO255" s="248"/>
      <c r="AP255" s="248"/>
      <c r="AQ255" s="199"/>
      <c r="AR255" s="248"/>
      <c r="AS255" s="248"/>
      <c r="AT255" s="248"/>
      <c r="AU255" s="248"/>
      <c r="AV255" s="248"/>
      <c r="AW255" s="199"/>
      <c r="AX255" s="248"/>
      <c r="AY255" s="248"/>
      <c r="AZ255" s="248"/>
      <c r="BA255" s="248"/>
      <c r="BB255" s="199"/>
      <c r="BC255" s="335"/>
      <c r="BD255" s="335"/>
      <c r="BE255" s="335"/>
      <c r="BF255" s="335"/>
    </row>
    <row r="256" spans="7:58" x14ac:dyDescent="0.25">
      <c r="G256" s="40"/>
      <c r="H256" s="248"/>
      <c r="I256" s="248"/>
      <c r="J256" s="199"/>
      <c r="K256" s="248"/>
      <c r="L256" s="248"/>
      <c r="M256" s="248"/>
      <c r="N256" s="248"/>
      <c r="O256" s="248"/>
      <c r="P256" s="199"/>
      <c r="Q256" s="248"/>
      <c r="R256" s="248"/>
      <c r="S256" s="248"/>
      <c r="T256" s="248"/>
      <c r="U256" s="248"/>
      <c r="V256" s="199"/>
      <c r="W256" s="248"/>
      <c r="X256" s="248"/>
      <c r="Y256" s="248"/>
      <c r="Z256" s="248"/>
      <c r="AA256" s="248"/>
      <c r="AB256" s="199"/>
      <c r="AC256" s="248"/>
      <c r="AD256" s="248"/>
      <c r="AE256" s="248"/>
      <c r="AF256" s="248"/>
      <c r="AG256" s="199"/>
      <c r="AH256" s="248"/>
      <c r="AI256" s="248"/>
      <c r="AJ256" s="248"/>
      <c r="AK256" s="248"/>
      <c r="AL256" s="199"/>
      <c r="AM256" s="248"/>
      <c r="AN256" s="248"/>
      <c r="AO256" s="248"/>
      <c r="AP256" s="248"/>
      <c r="AQ256" s="199"/>
      <c r="AR256" s="248"/>
      <c r="AS256" s="248"/>
      <c r="AT256" s="248"/>
      <c r="AU256" s="248"/>
      <c r="AV256" s="248"/>
      <c r="AW256" s="199"/>
      <c r="AX256" s="248"/>
      <c r="AY256" s="248"/>
      <c r="AZ256" s="248"/>
      <c r="BA256" s="248"/>
      <c r="BB256" s="199"/>
      <c r="BC256" s="335"/>
      <c r="BD256" s="335"/>
      <c r="BE256" s="335"/>
      <c r="BF256" s="335"/>
    </row>
    <row r="257" spans="7:58" x14ac:dyDescent="0.25">
      <c r="G257" s="40"/>
      <c r="H257" s="248"/>
      <c r="I257" s="248"/>
      <c r="J257" s="199"/>
      <c r="K257" s="248"/>
      <c r="L257" s="248"/>
      <c r="M257" s="248"/>
      <c r="N257" s="248"/>
      <c r="O257" s="248"/>
      <c r="P257" s="199"/>
      <c r="Q257" s="248"/>
      <c r="R257" s="248"/>
      <c r="S257" s="248"/>
      <c r="T257" s="248"/>
      <c r="U257" s="248"/>
      <c r="V257" s="199"/>
      <c r="W257" s="248"/>
      <c r="X257" s="248"/>
      <c r="Y257" s="248"/>
      <c r="Z257" s="248"/>
      <c r="AA257" s="248"/>
      <c r="AB257" s="199"/>
      <c r="AC257" s="248"/>
      <c r="AD257" s="248"/>
      <c r="AE257" s="248"/>
      <c r="AF257" s="248"/>
      <c r="AG257" s="199"/>
      <c r="AH257" s="248"/>
      <c r="AI257" s="248"/>
      <c r="AJ257" s="248"/>
      <c r="AK257" s="248"/>
      <c r="AL257" s="199"/>
      <c r="AM257" s="248"/>
      <c r="AN257" s="248"/>
      <c r="AO257" s="248"/>
      <c r="AP257" s="248"/>
      <c r="AQ257" s="199"/>
      <c r="AR257" s="248"/>
      <c r="AS257" s="248"/>
      <c r="AT257" s="248"/>
      <c r="AU257" s="248"/>
      <c r="AV257" s="248"/>
      <c r="AW257" s="199"/>
      <c r="AX257" s="248"/>
      <c r="AY257" s="248"/>
      <c r="AZ257" s="248"/>
      <c r="BA257" s="248"/>
      <c r="BB257" s="199"/>
      <c r="BC257" s="335"/>
      <c r="BD257" s="335"/>
      <c r="BE257" s="335"/>
      <c r="BF257" s="335"/>
    </row>
    <row r="258" spans="7:58" x14ac:dyDescent="0.25">
      <c r="G258" s="40"/>
      <c r="H258" s="248"/>
      <c r="I258" s="248"/>
      <c r="J258" s="199"/>
      <c r="K258" s="248"/>
      <c r="L258" s="248"/>
      <c r="M258" s="248"/>
      <c r="N258" s="248"/>
      <c r="O258" s="248"/>
      <c r="P258" s="199"/>
      <c r="Q258" s="248"/>
      <c r="R258" s="248"/>
      <c r="S258" s="248"/>
      <c r="T258" s="248"/>
      <c r="U258" s="248"/>
      <c r="V258" s="199"/>
      <c r="W258" s="248"/>
      <c r="X258" s="248"/>
      <c r="Y258" s="248"/>
      <c r="Z258" s="248"/>
      <c r="AA258" s="248"/>
      <c r="AB258" s="199"/>
      <c r="AC258" s="248"/>
      <c r="AD258" s="248"/>
      <c r="AE258" s="248"/>
      <c r="AF258" s="248"/>
      <c r="AG258" s="199"/>
      <c r="AH258" s="248"/>
      <c r="AI258" s="248"/>
      <c r="AJ258" s="248"/>
      <c r="AK258" s="248"/>
      <c r="AL258" s="199"/>
      <c r="AM258" s="248"/>
      <c r="AN258" s="248"/>
      <c r="AO258" s="248"/>
      <c r="AP258" s="248"/>
      <c r="AQ258" s="199"/>
      <c r="AR258" s="248"/>
      <c r="AS258" s="248"/>
      <c r="AT258" s="248"/>
      <c r="AU258" s="248"/>
      <c r="AV258" s="248"/>
      <c r="AW258" s="199"/>
      <c r="AX258" s="248"/>
      <c r="AY258" s="248"/>
      <c r="AZ258" s="248"/>
      <c r="BA258" s="248"/>
      <c r="BB258" s="199"/>
      <c r="BC258" s="335"/>
      <c r="BD258" s="335"/>
      <c r="BE258" s="335"/>
      <c r="BF258" s="335"/>
    </row>
    <row r="259" spans="7:58" x14ac:dyDescent="0.25">
      <c r="G259" s="40"/>
      <c r="H259" s="248"/>
      <c r="I259" s="248"/>
      <c r="J259" s="199"/>
      <c r="K259" s="248"/>
      <c r="L259" s="248"/>
      <c r="M259" s="248"/>
      <c r="N259" s="248"/>
      <c r="O259" s="248"/>
      <c r="P259" s="199"/>
      <c r="Q259" s="248"/>
      <c r="R259" s="248"/>
      <c r="S259" s="248"/>
      <c r="T259" s="248"/>
      <c r="U259" s="248"/>
      <c r="V259" s="199"/>
      <c r="W259" s="248"/>
      <c r="X259" s="248"/>
      <c r="Y259" s="248"/>
      <c r="Z259" s="248"/>
      <c r="AA259" s="248"/>
      <c r="AB259" s="199"/>
      <c r="AC259" s="248"/>
      <c r="AD259" s="248"/>
      <c r="AE259" s="248"/>
      <c r="AF259" s="248"/>
      <c r="AG259" s="199"/>
      <c r="AH259" s="248"/>
      <c r="AI259" s="248"/>
      <c r="AJ259" s="248"/>
      <c r="AK259" s="248"/>
      <c r="AL259" s="199"/>
      <c r="AM259" s="248"/>
      <c r="AN259" s="248"/>
      <c r="AO259" s="248"/>
      <c r="AP259" s="248"/>
      <c r="AQ259" s="199"/>
      <c r="AR259" s="248"/>
      <c r="AS259" s="248"/>
      <c r="AT259" s="248"/>
      <c r="AU259" s="248"/>
      <c r="AV259" s="248"/>
      <c r="AW259" s="199"/>
      <c r="AX259" s="248"/>
      <c r="AY259" s="248"/>
      <c r="AZ259" s="248"/>
      <c r="BA259" s="248"/>
      <c r="BB259" s="199"/>
      <c r="BC259" s="335"/>
      <c r="BD259" s="335"/>
      <c r="BE259" s="335"/>
      <c r="BF259" s="335"/>
    </row>
    <row r="260" spans="7:58" x14ac:dyDescent="0.25">
      <c r="G260" s="40"/>
      <c r="H260" s="248"/>
      <c r="I260" s="248"/>
      <c r="J260" s="199"/>
      <c r="K260" s="248"/>
      <c r="L260" s="248"/>
      <c r="M260" s="248"/>
      <c r="N260" s="248"/>
      <c r="O260" s="248"/>
      <c r="P260" s="199"/>
      <c r="Q260" s="248"/>
      <c r="R260" s="248"/>
      <c r="S260" s="248"/>
      <c r="T260" s="248"/>
      <c r="U260" s="248"/>
      <c r="V260" s="199"/>
      <c r="W260" s="248"/>
      <c r="X260" s="248"/>
      <c r="Y260" s="248"/>
      <c r="Z260" s="248"/>
      <c r="AA260" s="248"/>
      <c r="AB260" s="199"/>
      <c r="AC260" s="248"/>
      <c r="AD260" s="248"/>
      <c r="AE260" s="248"/>
      <c r="AF260" s="248"/>
      <c r="AG260" s="199"/>
      <c r="AH260" s="248"/>
      <c r="AI260" s="248"/>
      <c r="AJ260" s="248"/>
      <c r="AK260" s="248"/>
      <c r="AL260" s="199"/>
      <c r="AM260" s="248"/>
      <c r="AN260" s="248"/>
      <c r="AO260" s="248"/>
      <c r="AP260" s="248"/>
      <c r="AQ260" s="199"/>
      <c r="AR260" s="248"/>
      <c r="AS260" s="248"/>
      <c r="AT260" s="248"/>
      <c r="AU260" s="248"/>
      <c r="AV260" s="248"/>
      <c r="AW260" s="199"/>
      <c r="AX260" s="248"/>
      <c r="AY260" s="248"/>
      <c r="AZ260" s="248"/>
      <c r="BA260" s="248"/>
      <c r="BB260" s="199"/>
      <c r="BC260" s="335"/>
      <c r="BD260" s="335"/>
      <c r="BE260" s="335"/>
      <c r="BF260" s="335"/>
    </row>
    <row r="261" spans="7:58" x14ac:dyDescent="0.25">
      <c r="G261" s="40"/>
      <c r="H261" s="248"/>
      <c r="I261" s="248"/>
      <c r="J261" s="199"/>
      <c r="K261" s="248"/>
      <c r="L261" s="248"/>
      <c r="M261" s="248"/>
      <c r="N261" s="248"/>
      <c r="O261" s="248"/>
      <c r="P261" s="199"/>
      <c r="Q261" s="248"/>
      <c r="R261" s="248"/>
      <c r="S261" s="248"/>
      <c r="T261" s="248"/>
      <c r="U261" s="248"/>
      <c r="V261" s="199"/>
      <c r="W261" s="248"/>
      <c r="X261" s="248"/>
      <c r="Y261" s="248"/>
      <c r="Z261" s="248"/>
      <c r="AA261" s="248"/>
      <c r="AB261" s="199"/>
      <c r="AC261" s="248"/>
      <c r="AD261" s="248"/>
      <c r="AE261" s="248"/>
      <c r="AF261" s="248"/>
      <c r="AG261" s="199"/>
      <c r="AH261" s="248"/>
      <c r="AI261" s="248"/>
      <c r="AJ261" s="248"/>
      <c r="AK261" s="248"/>
      <c r="AL261" s="199"/>
      <c r="AM261" s="248"/>
      <c r="AN261" s="248"/>
      <c r="AO261" s="248"/>
      <c r="AP261" s="248"/>
      <c r="AQ261" s="199"/>
      <c r="AR261" s="248"/>
      <c r="AS261" s="248"/>
      <c r="AT261" s="248"/>
      <c r="AU261" s="248"/>
      <c r="AV261" s="248"/>
      <c r="AW261" s="199"/>
      <c r="AX261" s="248"/>
      <c r="AY261" s="248"/>
      <c r="AZ261" s="248"/>
      <c r="BA261" s="248"/>
      <c r="BB261" s="199"/>
      <c r="BC261" s="335"/>
      <c r="BD261" s="335"/>
      <c r="BE261" s="335"/>
      <c r="BF261" s="335"/>
    </row>
    <row r="262" spans="7:58" x14ac:dyDescent="0.25">
      <c r="G262" s="40"/>
      <c r="H262" s="248"/>
      <c r="I262" s="248"/>
      <c r="J262" s="199"/>
      <c r="K262" s="248"/>
      <c r="L262" s="248"/>
      <c r="M262" s="248"/>
      <c r="N262" s="248"/>
      <c r="O262" s="248"/>
      <c r="P262" s="199"/>
      <c r="Q262" s="248"/>
      <c r="R262" s="248"/>
      <c r="S262" s="248"/>
      <c r="T262" s="248"/>
      <c r="U262" s="248"/>
      <c r="V262" s="199"/>
      <c r="W262" s="248"/>
      <c r="X262" s="248"/>
      <c r="Y262" s="248"/>
      <c r="Z262" s="248"/>
      <c r="AA262" s="248"/>
      <c r="AB262" s="199"/>
      <c r="AC262" s="248"/>
      <c r="AD262" s="248"/>
      <c r="AE262" s="248"/>
      <c r="AF262" s="248"/>
      <c r="AG262" s="199"/>
      <c r="AH262" s="248"/>
      <c r="AI262" s="248"/>
      <c r="AJ262" s="248"/>
      <c r="AK262" s="248"/>
      <c r="AL262" s="199"/>
      <c r="AM262" s="248"/>
      <c r="AN262" s="248"/>
      <c r="AO262" s="248"/>
      <c r="AP262" s="248"/>
      <c r="AQ262" s="199"/>
      <c r="AR262" s="248"/>
      <c r="AS262" s="248"/>
      <c r="AT262" s="248"/>
      <c r="AU262" s="248"/>
      <c r="AV262" s="248"/>
      <c r="AW262" s="199"/>
      <c r="AX262" s="248"/>
      <c r="AY262" s="248"/>
      <c r="AZ262" s="248"/>
      <c r="BA262" s="248"/>
      <c r="BB262" s="199"/>
      <c r="BC262" s="335"/>
      <c r="BD262" s="335"/>
      <c r="BE262" s="335"/>
      <c r="BF262" s="335"/>
    </row>
    <row r="263" spans="7:58" x14ac:dyDescent="0.25">
      <c r="G263" s="159"/>
      <c r="H263" s="248"/>
      <c r="I263" s="248"/>
      <c r="J263" s="199"/>
      <c r="K263" s="248"/>
      <c r="L263" s="248"/>
      <c r="M263" s="248"/>
      <c r="N263" s="248"/>
      <c r="O263" s="248"/>
      <c r="P263" s="199"/>
      <c r="Q263" s="248"/>
      <c r="R263" s="248"/>
      <c r="S263" s="248"/>
      <c r="T263" s="248"/>
      <c r="U263" s="248"/>
      <c r="V263" s="199"/>
      <c r="W263" s="248"/>
      <c r="X263" s="248"/>
      <c r="Y263" s="248"/>
      <c r="Z263" s="248"/>
      <c r="AA263" s="248"/>
      <c r="AB263" s="199"/>
      <c r="AC263" s="248"/>
      <c r="AD263" s="248"/>
      <c r="AE263" s="248"/>
      <c r="AF263" s="248"/>
      <c r="AG263" s="199"/>
      <c r="AH263" s="248"/>
      <c r="AI263" s="248"/>
      <c r="AJ263" s="248"/>
      <c r="AK263" s="248"/>
      <c r="AL263" s="199"/>
      <c r="AM263" s="248"/>
      <c r="AN263" s="248"/>
      <c r="AO263" s="248"/>
      <c r="AP263" s="248"/>
      <c r="AQ263" s="199"/>
      <c r="AR263" s="248"/>
      <c r="AS263" s="248"/>
      <c r="AT263" s="248"/>
      <c r="AU263" s="248"/>
      <c r="AV263" s="248"/>
      <c r="AW263" s="199"/>
      <c r="AX263" s="248"/>
      <c r="AY263" s="248"/>
      <c r="AZ263" s="248"/>
      <c r="BA263" s="248"/>
      <c r="BB263" s="199"/>
      <c r="BC263" s="335"/>
      <c r="BD263" s="335"/>
      <c r="BE263" s="335"/>
      <c r="BF263" s="335"/>
    </row>
    <row r="264" spans="7:58" x14ac:dyDescent="0.25">
      <c r="G264" s="40"/>
      <c r="H264" s="248"/>
      <c r="I264" s="248"/>
      <c r="J264" s="199"/>
      <c r="K264" s="248"/>
      <c r="L264" s="248"/>
      <c r="M264" s="248"/>
      <c r="N264" s="248"/>
      <c r="O264" s="248"/>
      <c r="P264" s="199"/>
      <c r="Q264" s="248"/>
      <c r="R264" s="248"/>
      <c r="S264" s="248"/>
      <c r="T264" s="248"/>
      <c r="U264" s="248"/>
      <c r="V264" s="199"/>
      <c r="W264" s="248"/>
      <c r="X264" s="248"/>
      <c r="Y264" s="248"/>
      <c r="Z264" s="248"/>
      <c r="AA264" s="248"/>
      <c r="AB264" s="199"/>
      <c r="AC264" s="248"/>
      <c r="AD264" s="248"/>
      <c r="AE264" s="248"/>
      <c r="AF264" s="248"/>
      <c r="AG264" s="199"/>
      <c r="AH264" s="248"/>
      <c r="AI264" s="248"/>
      <c r="AJ264" s="248"/>
      <c r="AK264" s="248"/>
      <c r="AL264" s="199"/>
      <c r="AM264" s="248"/>
      <c r="AN264" s="248"/>
      <c r="AO264" s="248"/>
      <c r="AP264" s="248"/>
      <c r="AQ264" s="199"/>
      <c r="AR264" s="248"/>
      <c r="AS264" s="248"/>
      <c r="AT264" s="248"/>
      <c r="AU264" s="248"/>
      <c r="AV264" s="248"/>
      <c r="AW264" s="199"/>
      <c r="AX264" s="248"/>
      <c r="AY264" s="248"/>
      <c r="AZ264" s="248"/>
      <c r="BA264" s="248"/>
      <c r="BB264" s="199"/>
      <c r="BC264" s="335"/>
      <c r="BD264" s="335"/>
      <c r="BE264" s="335"/>
      <c r="BF264" s="335"/>
    </row>
    <row r="265" spans="7:58" x14ac:dyDescent="0.25">
      <c r="G265" s="40"/>
      <c r="H265" s="248"/>
      <c r="I265" s="248"/>
      <c r="J265" s="199"/>
      <c r="K265" s="248"/>
      <c r="L265" s="248"/>
      <c r="M265" s="248"/>
      <c r="N265" s="248"/>
      <c r="O265" s="248"/>
      <c r="P265" s="199"/>
      <c r="Q265" s="248"/>
      <c r="R265" s="248"/>
      <c r="S265" s="248"/>
      <c r="T265" s="248"/>
      <c r="U265" s="248"/>
      <c r="V265" s="199"/>
      <c r="W265" s="248"/>
      <c r="X265" s="248"/>
      <c r="Y265" s="248"/>
      <c r="Z265" s="248"/>
      <c r="AA265" s="248"/>
      <c r="AB265" s="199"/>
      <c r="AC265" s="248"/>
      <c r="AD265" s="248"/>
      <c r="AE265" s="248"/>
      <c r="AF265" s="248"/>
      <c r="AG265" s="199"/>
      <c r="AH265" s="248"/>
      <c r="AI265" s="248"/>
      <c r="AJ265" s="248"/>
      <c r="AK265" s="248"/>
      <c r="AL265" s="199"/>
      <c r="AM265" s="248"/>
      <c r="AN265" s="248"/>
      <c r="AO265" s="248"/>
      <c r="AP265" s="248"/>
      <c r="AQ265" s="199"/>
      <c r="AR265" s="248"/>
      <c r="AS265" s="248"/>
      <c r="AT265" s="248"/>
      <c r="AU265" s="248"/>
      <c r="AV265" s="248"/>
      <c r="AW265" s="199"/>
      <c r="AX265" s="248"/>
      <c r="AY265" s="248"/>
      <c r="AZ265" s="248"/>
      <c r="BA265" s="248"/>
      <c r="BB265" s="199"/>
      <c r="BC265" s="335"/>
      <c r="BD265" s="335"/>
      <c r="BE265" s="335"/>
      <c r="BF265" s="335"/>
    </row>
    <row r="266" spans="7:58" x14ac:dyDescent="0.25">
      <c r="G266" s="40"/>
      <c r="H266" s="248"/>
      <c r="I266" s="248"/>
      <c r="J266" s="199"/>
      <c r="K266" s="248"/>
      <c r="L266" s="248"/>
      <c r="M266" s="248"/>
      <c r="N266" s="248"/>
      <c r="O266" s="248"/>
      <c r="P266" s="199"/>
      <c r="Q266" s="248"/>
      <c r="R266" s="248"/>
      <c r="S266" s="248"/>
      <c r="T266" s="248"/>
      <c r="U266" s="248"/>
      <c r="V266" s="199"/>
      <c r="W266" s="248"/>
      <c r="X266" s="248"/>
      <c r="Y266" s="248"/>
      <c r="Z266" s="248"/>
      <c r="AA266" s="248"/>
      <c r="AB266" s="199"/>
      <c r="AC266" s="248"/>
      <c r="AD266" s="248"/>
      <c r="AE266" s="248"/>
      <c r="AF266" s="248"/>
      <c r="AG266" s="199"/>
      <c r="AH266" s="248"/>
      <c r="AI266" s="248"/>
      <c r="AJ266" s="248"/>
      <c r="AK266" s="248"/>
      <c r="AL266" s="199"/>
      <c r="AM266" s="248"/>
      <c r="AN266" s="248"/>
      <c r="AO266" s="248"/>
      <c r="AP266" s="248"/>
      <c r="AQ266" s="199"/>
      <c r="AR266" s="248"/>
      <c r="AS266" s="248"/>
      <c r="AT266" s="248"/>
      <c r="AU266" s="248"/>
      <c r="AV266" s="248"/>
      <c r="AW266" s="199"/>
      <c r="AX266" s="248"/>
      <c r="AY266" s="248"/>
      <c r="AZ266" s="248"/>
      <c r="BA266" s="248"/>
      <c r="BB266" s="199"/>
      <c r="BC266" s="335"/>
      <c r="BD266" s="335"/>
      <c r="BE266" s="335"/>
      <c r="BF266" s="335"/>
    </row>
    <row r="267" spans="7:58" x14ac:dyDescent="0.25">
      <c r="G267" s="40"/>
      <c r="H267" s="248"/>
      <c r="I267" s="248"/>
      <c r="J267" s="199"/>
      <c r="K267" s="248"/>
      <c r="L267" s="248"/>
      <c r="M267" s="248"/>
      <c r="N267" s="248"/>
      <c r="O267" s="248"/>
      <c r="P267" s="199"/>
      <c r="Q267" s="248"/>
      <c r="R267" s="248"/>
      <c r="S267" s="248"/>
      <c r="T267" s="248"/>
      <c r="U267" s="248"/>
      <c r="V267" s="199"/>
      <c r="W267" s="248"/>
      <c r="X267" s="248"/>
      <c r="Y267" s="248"/>
      <c r="Z267" s="248"/>
      <c r="AA267" s="248"/>
      <c r="AB267" s="199"/>
      <c r="AC267" s="248"/>
      <c r="AD267" s="248"/>
      <c r="AE267" s="248"/>
      <c r="AF267" s="248"/>
      <c r="AG267" s="199"/>
      <c r="AH267" s="248"/>
      <c r="AI267" s="248"/>
      <c r="AJ267" s="248"/>
      <c r="AK267" s="248"/>
      <c r="AL267" s="199"/>
      <c r="AM267" s="248"/>
      <c r="AN267" s="248"/>
      <c r="AO267" s="248"/>
      <c r="AP267" s="248"/>
      <c r="AQ267" s="199"/>
      <c r="AR267" s="248"/>
      <c r="AS267" s="248"/>
      <c r="AT267" s="248"/>
      <c r="AU267" s="248"/>
      <c r="AV267" s="248"/>
      <c r="AW267" s="199"/>
      <c r="AX267" s="248"/>
      <c r="AY267" s="248"/>
      <c r="AZ267" s="248"/>
      <c r="BA267" s="248"/>
      <c r="BB267" s="199"/>
      <c r="BC267" s="335"/>
      <c r="BD267" s="335"/>
      <c r="BE267" s="335"/>
      <c r="BF267" s="335"/>
    </row>
    <row r="268" spans="7:58" x14ac:dyDescent="0.25">
      <c r="G268" s="40"/>
      <c r="H268" s="248"/>
      <c r="I268" s="248"/>
      <c r="J268" s="199"/>
      <c r="K268" s="248"/>
      <c r="L268" s="248"/>
      <c r="M268" s="248"/>
      <c r="N268" s="248"/>
      <c r="O268" s="248"/>
      <c r="P268" s="199"/>
      <c r="Q268" s="248"/>
      <c r="R268" s="248"/>
      <c r="S268" s="248"/>
      <c r="T268" s="248"/>
      <c r="U268" s="248"/>
      <c r="V268" s="199"/>
      <c r="W268" s="248"/>
      <c r="X268" s="248"/>
      <c r="Y268" s="248"/>
      <c r="Z268" s="248"/>
      <c r="AA268" s="248"/>
      <c r="AB268" s="199"/>
      <c r="AC268" s="248"/>
      <c r="AD268" s="248"/>
      <c r="AE268" s="248"/>
      <c r="AF268" s="248"/>
      <c r="AG268" s="199"/>
      <c r="AH268" s="248"/>
      <c r="AI268" s="248"/>
      <c r="AJ268" s="248"/>
      <c r="AK268" s="248"/>
      <c r="AL268" s="199"/>
      <c r="AM268" s="248"/>
      <c r="AN268" s="248"/>
      <c r="AO268" s="248"/>
      <c r="AP268" s="248"/>
      <c r="AQ268" s="199"/>
      <c r="AR268" s="248"/>
      <c r="AS268" s="248"/>
      <c r="AT268" s="248"/>
      <c r="AU268" s="248"/>
      <c r="AV268" s="248"/>
      <c r="AW268" s="199"/>
      <c r="AX268" s="248"/>
      <c r="AY268" s="248"/>
      <c r="AZ268" s="248"/>
      <c r="BA268" s="248"/>
      <c r="BB268" s="199"/>
      <c r="BC268" s="335"/>
      <c r="BD268" s="335"/>
      <c r="BE268" s="335"/>
      <c r="BF268" s="335"/>
    </row>
    <row r="269" spans="7:58" x14ac:dyDescent="0.25">
      <c r="G269" s="159"/>
      <c r="H269" s="248"/>
      <c r="I269" s="248"/>
      <c r="J269" s="199"/>
      <c r="K269" s="248"/>
      <c r="L269" s="248"/>
      <c r="M269" s="248"/>
      <c r="N269" s="248"/>
      <c r="O269" s="248"/>
      <c r="P269" s="199"/>
      <c r="Q269" s="248"/>
      <c r="R269" s="248"/>
      <c r="S269" s="248"/>
      <c r="T269" s="248"/>
      <c r="U269" s="248"/>
      <c r="V269" s="199"/>
      <c r="W269" s="248"/>
      <c r="X269" s="248"/>
      <c r="Y269" s="248"/>
      <c r="Z269" s="248"/>
      <c r="AA269" s="248"/>
      <c r="AB269" s="199"/>
      <c r="AC269" s="248"/>
      <c r="AD269" s="248"/>
      <c r="AE269" s="248"/>
      <c r="AF269" s="248"/>
      <c r="AG269" s="199"/>
      <c r="AH269" s="248"/>
      <c r="AI269" s="248"/>
      <c r="AJ269" s="248"/>
      <c r="AK269" s="248"/>
      <c r="AL269" s="199"/>
      <c r="AM269" s="248"/>
      <c r="AN269" s="248"/>
      <c r="AO269" s="248"/>
      <c r="AP269" s="248"/>
      <c r="AQ269" s="199"/>
      <c r="AR269" s="248"/>
      <c r="AS269" s="248"/>
      <c r="AT269" s="248"/>
      <c r="AU269" s="248"/>
      <c r="AV269" s="248"/>
      <c r="AW269" s="199"/>
      <c r="AX269" s="248"/>
      <c r="AY269" s="248"/>
      <c r="AZ269" s="248"/>
      <c r="BA269" s="248"/>
      <c r="BB269" s="199"/>
      <c r="BC269" s="335"/>
      <c r="BD269" s="335"/>
      <c r="BE269" s="335"/>
      <c r="BF269" s="335"/>
    </row>
    <row r="270" spans="7:58" x14ac:dyDescent="0.25">
      <c r="G270" s="40"/>
      <c r="H270" s="248"/>
      <c r="I270" s="248"/>
      <c r="J270" s="199"/>
      <c r="K270" s="248"/>
      <c r="L270" s="248"/>
      <c r="M270" s="248"/>
      <c r="N270" s="248"/>
      <c r="O270" s="248"/>
      <c r="P270" s="199"/>
      <c r="Q270" s="248"/>
      <c r="R270" s="248"/>
      <c r="S270" s="248"/>
      <c r="T270" s="248"/>
      <c r="U270" s="248"/>
      <c r="V270" s="199"/>
      <c r="W270" s="248"/>
      <c r="X270" s="248"/>
      <c r="Y270" s="248"/>
      <c r="Z270" s="248"/>
      <c r="AA270" s="248"/>
      <c r="AB270" s="199"/>
      <c r="AC270" s="248"/>
      <c r="AD270" s="248"/>
      <c r="AE270" s="248"/>
      <c r="AF270" s="248"/>
      <c r="AG270" s="199"/>
      <c r="AH270" s="248"/>
      <c r="AI270" s="248"/>
      <c r="AJ270" s="248"/>
      <c r="AK270" s="248"/>
      <c r="AL270" s="199"/>
      <c r="AM270" s="248"/>
      <c r="AN270" s="248"/>
      <c r="AO270" s="248"/>
      <c r="AP270" s="248"/>
      <c r="AQ270" s="199"/>
      <c r="AR270" s="248"/>
      <c r="AS270" s="248"/>
      <c r="AT270" s="248"/>
      <c r="AU270" s="248"/>
      <c r="AV270" s="248"/>
      <c r="AW270" s="199"/>
      <c r="AX270" s="248"/>
      <c r="AY270" s="248"/>
      <c r="AZ270" s="248"/>
      <c r="BA270" s="248"/>
      <c r="BB270" s="199"/>
      <c r="BC270" s="335"/>
      <c r="BD270" s="335"/>
      <c r="BE270" s="335"/>
      <c r="BF270" s="335"/>
    </row>
    <row r="271" spans="7:58" x14ac:dyDescent="0.25">
      <c r="G271" s="40"/>
      <c r="H271" s="248"/>
      <c r="I271" s="248"/>
      <c r="J271" s="199"/>
      <c r="K271" s="248"/>
      <c r="L271" s="248"/>
      <c r="M271" s="248"/>
      <c r="N271" s="248"/>
      <c r="O271" s="248"/>
      <c r="P271" s="199"/>
      <c r="Q271" s="248"/>
      <c r="R271" s="248"/>
      <c r="S271" s="248"/>
      <c r="T271" s="248"/>
      <c r="U271" s="248"/>
      <c r="V271" s="199"/>
      <c r="W271" s="248"/>
      <c r="X271" s="248"/>
      <c r="Y271" s="248"/>
      <c r="Z271" s="248"/>
      <c r="AA271" s="248"/>
      <c r="AB271" s="199"/>
      <c r="AC271" s="248"/>
      <c r="AD271" s="248"/>
      <c r="AE271" s="248"/>
      <c r="AF271" s="248"/>
      <c r="AG271" s="199"/>
      <c r="AH271" s="248"/>
      <c r="AI271" s="248"/>
      <c r="AJ271" s="248"/>
      <c r="AK271" s="248"/>
      <c r="AL271" s="199"/>
      <c r="AM271" s="248"/>
      <c r="AN271" s="248"/>
      <c r="AO271" s="248"/>
      <c r="AP271" s="248"/>
      <c r="AQ271" s="199"/>
      <c r="AR271" s="248"/>
      <c r="AS271" s="248"/>
      <c r="AT271" s="248"/>
      <c r="AU271" s="248"/>
      <c r="AV271" s="248"/>
      <c r="AW271" s="199"/>
      <c r="AX271" s="248"/>
      <c r="AY271" s="248"/>
      <c r="AZ271" s="248"/>
      <c r="BA271" s="248"/>
      <c r="BB271" s="199"/>
      <c r="BC271" s="335"/>
      <c r="BD271" s="335"/>
      <c r="BE271" s="335"/>
      <c r="BF271" s="335"/>
    </row>
    <row r="272" spans="7:58" x14ac:dyDescent="0.25">
      <c r="G272" s="40"/>
      <c r="H272" s="248"/>
      <c r="I272" s="248"/>
      <c r="J272" s="199"/>
      <c r="K272" s="248"/>
      <c r="L272" s="248"/>
      <c r="M272" s="248"/>
      <c r="N272" s="248"/>
      <c r="O272" s="248"/>
      <c r="P272" s="199"/>
      <c r="Q272" s="248"/>
      <c r="R272" s="248"/>
      <c r="S272" s="248"/>
      <c r="T272" s="248"/>
      <c r="U272" s="248"/>
      <c r="V272" s="199"/>
      <c r="W272" s="248"/>
      <c r="X272" s="248"/>
      <c r="Y272" s="248"/>
      <c r="Z272" s="248"/>
      <c r="AA272" s="248"/>
      <c r="AB272" s="199"/>
      <c r="AC272" s="248"/>
      <c r="AD272" s="248"/>
      <c r="AE272" s="248"/>
      <c r="AF272" s="248"/>
      <c r="AG272" s="199"/>
      <c r="AH272" s="248"/>
      <c r="AI272" s="248"/>
      <c r="AJ272" s="248"/>
      <c r="AK272" s="248"/>
      <c r="AL272" s="199"/>
      <c r="AM272" s="248"/>
      <c r="AN272" s="248"/>
      <c r="AO272" s="248"/>
      <c r="AP272" s="248"/>
      <c r="AQ272" s="199"/>
      <c r="AR272" s="248"/>
      <c r="AS272" s="248"/>
      <c r="AT272" s="248"/>
      <c r="AU272" s="248"/>
      <c r="AV272" s="248"/>
      <c r="AW272" s="199"/>
      <c r="AX272" s="248"/>
      <c r="AY272" s="248"/>
      <c r="AZ272" s="248"/>
      <c r="BA272" s="248"/>
      <c r="BB272" s="199"/>
      <c r="BC272" s="335"/>
      <c r="BD272" s="335"/>
      <c r="BE272" s="335"/>
      <c r="BF272" s="335"/>
    </row>
    <row r="273" spans="7:58" x14ac:dyDescent="0.25">
      <c r="G273" s="40"/>
      <c r="H273" s="248"/>
      <c r="I273" s="248"/>
      <c r="J273" s="199"/>
      <c r="K273" s="248"/>
      <c r="L273" s="248"/>
      <c r="M273" s="248"/>
      <c r="N273" s="248"/>
      <c r="O273" s="248"/>
      <c r="P273" s="199"/>
      <c r="Q273" s="248"/>
      <c r="R273" s="248"/>
      <c r="S273" s="248"/>
      <c r="T273" s="248"/>
      <c r="U273" s="248"/>
      <c r="V273" s="199"/>
      <c r="W273" s="248"/>
      <c r="X273" s="248"/>
      <c r="Y273" s="248"/>
      <c r="Z273" s="248"/>
      <c r="AA273" s="248"/>
      <c r="AB273" s="199"/>
      <c r="AC273" s="248"/>
      <c r="AD273" s="248"/>
      <c r="AE273" s="248"/>
      <c r="AF273" s="248"/>
      <c r="AG273" s="199"/>
      <c r="AH273" s="248"/>
      <c r="AI273" s="248"/>
      <c r="AJ273" s="248"/>
      <c r="AK273" s="248"/>
      <c r="AL273" s="199"/>
      <c r="AM273" s="248"/>
      <c r="AN273" s="248"/>
      <c r="AO273" s="248"/>
      <c r="AP273" s="248"/>
      <c r="AQ273" s="199"/>
      <c r="AR273" s="248"/>
      <c r="AS273" s="248"/>
      <c r="AT273" s="248"/>
      <c r="AU273" s="248"/>
      <c r="AV273" s="248"/>
      <c r="AW273" s="199"/>
      <c r="AX273" s="248"/>
      <c r="AY273" s="248"/>
      <c r="AZ273" s="248"/>
      <c r="BA273" s="248"/>
      <c r="BB273" s="199"/>
      <c r="BC273" s="335"/>
      <c r="BD273" s="335"/>
      <c r="BE273" s="335"/>
      <c r="BF273" s="335"/>
    </row>
    <row r="274" spans="7:58" x14ac:dyDescent="0.25">
      <c r="G274" s="40"/>
      <c r="H274" s="248"/>
      <c r="I274" s="248"/>
      <c r="J274" s="199"/>
      <c r="K274" s="248"/>
      <c r="L274" s="248"/>
      <c r="M274" s="248"/>
      <c r="N274" s="248"/>
      <c r="O274" s="248"/>
      <c r="P274" s="199"/>
      <c r="Q274" s="248"/>
      <c r="R274" s="248"/>
      <c r="S274" s="248"/>
      <c r="T274" s="248"/>
      <c r="U274" s="248"/>
      <c r="V274" s="199"/>
      <c r="W274" s="248"/>
      <c r="X274" s="248"/>
      <c r="Y274" s="248"/>
      <c r="Z274" s="248"/>
      <c r="AA274" s="248"/>
      <c r="AB274" s="199"/>
      <c r="AC274" s="248"/>
      <c r="AD274" s="248"/>
      <c r="AE274" s="248"/>
      <c r="AF274" s="248"/>
      <c r="AG274" s="199"/>
      <c r="AH274" s="248"/>
      <c r="AI274" s="248"/>
      <c r="AJ274" s="248"/>
      <c r="AK274" s="248"/>
      <c r="AL274" s="199"/>
      <c r="AM274" s="248"/>
      <c r="AN274" s="248"/>
      <c r="AO274" s="248"/>
      <c r="AP274" s="248"/>
      <c r="AQ274" s="199"/>
      <c r="AR274" s="248"/>
      <c r="AS274" s="248"/>
      <c r="AT274" s="248"/>
      <c r="AU274" s="248"/>
      <c r="AV274" s="248"/>
      <c r="AW274" s="199"/>
      <c r="AX274" s="248"/>
      <c r="AY274" s="248"/>
      <c r="AZ274" s="248"/>
      <c r="BA274" s="248"/>
      <c r="BB274" s="199"/>
      <c r="BC274" s="335"/>
      <c r="BD274" s="335"/>
      <c r="BE274" s="335"/>
      <c r="BF274" s="335"/>
    </row>
    <row r="275" spans="7:58" x14ac:dyDescent="0.25">
      <c r="G275" s="40"/>
      <c r="H275" s="248"/>
      <c r="I275" s="248"/>
      <c r="J275" s="199"/>
      <c r="K275" s="248"/>
      <c r="L275" s="248"/>
      <c r="M275" s="248"/>
      <c r="N275" s="248"/>
      <c r="O275" s="248"/>
      <c r="P275" s="199"/>
      <c r="Q275" s="248"/>
      <c r="R275" s="248"/>
      <c r="S275" s="248"/>
      <c r="T275" s="248"/>
      <c r="U275" s="248"/>
      <c r="V275" s="199"/>
      <c r="W275" s="248"/>
      <c r="X275" s="248"/>
      <c r="Y275" s="248"/>
      <c r="Z275" s="248"/>
      <c r="AA275" s="248"/>
      <c r="AB275" s="199"/>
      <c r="AC275" s="248"/>
      <c r="AD275" s="248"/>
      <c r="AE275" s="248"/>
      <c r="AF275" s="248"/>
      <c r="AG275" s="199"/>
      <c r="AH275" s="248"/>
      <c r="AI275" s="248"/>
      <c r="AJ275" s="248"/>
      <c r="AK275" s="248"/>
      <c r="AL275" s="199"/>
      <c r="AM275" s="248"/>
      <c r="AN275" s="248"/>
      <c r="AO275" s="248"/>
      <c r="AP275" s="248"/>
      <c r="AQ275" s="199"/>
      <c r="AR275" s="248"/>
      <c r="AS275" s="248"/>
      <c r="AT275" s="248"/>
      <c r="AU275" s="248"/>
      <c r="AV275" s="248"/>
      <c r="AW275" s="199"/>
      <c r="AX275" s="248"/>
      <c r="AY275" s="248"/>
      <c r="AZ275" s="248"/>
      <c r="BA275" s="248"/>
      <c r="BB275" s="199"/>
      <c r="BC275" s="335"/>
      <c r="BD275" s="335"/>
      <c r="BE275" s="335"/>
      <c r="BF275" s="335"/>
    </row>
    <row r="276" spans="7:58" x14ac:dyDescent="0.25">
      <c r="G276" s="40"/>
      <c r="H276" s="248"/>
      <c r="I276" s="248"/>
      <c r="J276" s="199"/>
      <c r="K276" s="248"/>
      <c r="L276" s="248"/>
      <c r="M276" s="248"/>
      <c r="N276" s="248"/>
      <c r="O276" s="248"/>
      <c r="P276" s="199"/>
      <c r="Q276" s="248"/>
      <c r="R276" s="248"/>
      <c r="S276" s="248"/>
      <c r="T276" s="248"/>
      <c r="U276" s="248"/>
      <c r="V276" s="199"/>
      <c r="W276" s="248"/>
      <c r="X276" s="248"/>
      <c r="Y276" s="248"/>
      <c r="Z276" s="248"/>
      <c r="AA276" s="248"/>
      <c r="AB276" s="199"/>
      <c r="AC276" s="248"/>
      <c r="AD276" s="248"/>
      <c r="AE276" s="248"/>
      <c r="AF276" s="248"/>
      <c r="AG276" s="199"/>
      <c r="AH276" s="248"/>
      <c r="AI276" s="248"/>
      <c r="AJ276" s="248"/>
      <c r="AK276" s="248"/>
      <c r="AL276" s="199"/>
      <c r="AM276" s="248"/>
      <c r="AN276" s="248"/>
      <c r="AO276" s="248"/>
      <c r="AP276" s="248"/>
      <c r="AQ276" s="199"/>
      <c r="AR276" s="248"/>
      <c r="AS276" s="248"/>
      <c r="AT276" s="248"/>
      <c r="AU276" s="248"/>
      <c r="AV276" s="248"/>
      <c r="AW276" s="199"/>
      <c r="AX276" s="248"/>
      <c r="AY276" s="248"/>
      <c r="AZ276" s="248"/>
      <c r="BA276" s="248"/>
      <c r="BB276" s="199"/>
      <c r="BC276" s="335"/>
      <c r="BD276" s="335"/>
      <c r="BE276" s="335"/>
      <c r="BF276" s="335"/>
    </row>
    <row r="277" spans="7:58" x14ac:dyDescent="0.25">
      <c r="G277" s="40"/>
      <c r="H277" s="248"/>
      <c r="I277" s="248"/>
      <c r="J277" s="199"/>
      <c r="K277" s="248"/>
      <c r="L277" s="248"/>
      <c r="M277" s="248"/>
      <c r="N277" s="248"/>
      <c r="O277" s="248"/>
      <c r="P277" s="199"/>
      <c r="Q277" s="248"/>
      <c r="R277" s="248"/>
      <c r="S277" s="248"/>
      <c r="T277" s="248"/>
      <c r="U277" s="248"/>
      <c r="V277" s="199"/>
      <c r="W277" s="248"/>
      <c r="X277" s="248"/>
      <c r="Y277" s="248"/>
      <c r="Z277" s="248"/>
      <c r="AA277" s="248"/>
      <c r="AB277" s="199"/>
      <c r="AC277" s="248"/>
      <c r="AD277" s="248"/>
      <c r="AE277" s="248"/>
      <c r="AF277" s="248"/>
      <c r="AG277" s="199"/>
      <c r="AH277" s="248"/>
      <c r="AI277" s="248"/>
      <c r="AJ277" s="248"/>
      <c r="AK277" s="248"/>
      <c r="AL277" s="199"/>
      <c r="AM277" s="248"/>
      <c r="AN277" s="248"/>
      <c r="AO277" s="248"/>
      <c r="AP277" s="248"/>
      <c r="AQ277" s="199"/>
      <c r="AR277" s="248"/>
      <c r="AS277" s="248"/>
      <c r="AT277" s="248"/>
      <c r="AU277" s="248"/>
      <c r="AV277" s="248"/>
      <c r="AW277" s="199"/>
      <c r="AX277" s="248"/>
      <c r="AY277" s="248"/>
      <c r="AZ277" s="248"/>
      <c r="BA277" s="248"/>
      <c r="BB277" s="199"/>
      <c r="BC277" s="335"/>
      <c r="BD277" s="335"/>
      <c r="BE277" s="335"/>
      <c r="BF277" s="335"/>
    </row>
    <row r="278" spans="7:58" x14ac:dyDescent="0.25">
      <c r="G278" s="40"/>
      <c r="H278" s="248"/>
      <c r="I278" s="248"/>
      <c r="J278" s="199"/>
      <c r="K278" s="248"/>
      <c r="L278" s="248"/>
      <c r="M278" s="248"/>
      <c r="N278" s="248"/>
      <c r="O278" s="248"/>
      <c r="P278" s="199"/>
      <c r="Q278" s="248"/>
      <c r="R278" s="248"/>
      <c r="S278" s="248"/>
      <c r="T278" s="248"/>
      <c r="U278" s="248"/>
      <c r="V278" s="199"/>
      <c r="W278" s="248"/>
      <c r="X278" s="248"/>
      <c r="Y278" s="248"/>
      <c r="Z278" s="248"/>
      <c r="AA278" s="248"/>
      <c r="AB278" s="199"/>
      <c r="AC278" s="248"/>
      <c r="AD278" s="248"/>
      <c r="AE278" s="248"/>
      <c r="AF278" s="248"/>
      <c r="AG278" s="199"/>
      <c r="AH278" s="248"/>
      <c r="AI278" s="248"/>
      <c r="AJ278" s="248"/>
      <c r="AK278" s="248"/>
      <c r="AL278" s="199"/>
      <c r="AM278" s="248"/>
      <c r="AN278" s="248"/>
      <c r="AO278" s="248"/>
      <c r="AP278" s="248"/>
      <c r="AQ278" s="199"/>
      <c r="AR278" s="248"/>
      <c r="AS278" s="248"/>
      <c r="AT278" s="248"/>
      <c r="AU278" s="248"/>
      <c r="AV278" s="248"/>
      <c r="AW278" s="199"/>
      <c r="AX278" s="248"/>
      <c r="AY278" s="248"/>
      <c r="AZ278" s="248"/>
      <c r="BA278" s="248"/>
      <c r="BB278" s="199"/>
      <c r="BC278" s="335"/>
      <c r="BD278" s="335"/>
      <c r="BE278" s="335"/>
      <c r="BF278" s="335"/>
    </row>
    <row r="279" spans="7:58" x14ac:dyDescent="0.25">
      <c r="G279" s="40"/>
      <c r="H279" s="248"/>
      <c r="I279" s="248"/>
      <c r="J279" s="199"/>
      <c r="K279" s="248"/>
      <c r="L279" s="248"/>
      <c r="M279" s="248"/>
      <c r="N279" s="248"/>
      <c r="O279" s="248"/>
      <c r="P279" s="199"/>
      <c r="Q279" s="248"/>
      <c r="R279" s="248"/>
      <c r="S279" s="248"/>
      <c r="T279" s="248"/>
      <c r="U279" s="248"/>
      <c r="V279" s="199"/>
      <c r="W279" s="248"/>
      <c r="X279" s="248"/>
      <c r="Y279" s="248"/>
      <c r="Z279" s="248"/>
      <c r="AA279" s="248"/>
      <c r="AB279" s="199"/>
      <c r="AC279" s="248"/>
      <c r="AD279" s="248"/>
      <c r="AE279" s="248"/>
      <c r="AF279" s="248"/>
      <c r="AG279" s="199"/>
      <c r="AH279" s="248"/>
      <c r="AI279" s="248"/>
      <c r="AJ279" s="248"/>
      <c r="AK279" s="248"/>
      <c r="AL279" s="199"/>
      <c r="AM279" s="248"/>
      <c r="AN279" s="248"/>
      <c r="AO279" s="248"/>
      <c r="AP279" s="248"/>
      <c r="AQ279" s="199"/>
      <c r="AR279" s="248"/>
      <c r="AS279" s="248"/>
      <c r="AT279" s="248"/>
      <c r="AU279" s="248"/>
      <c r="AV279" s="248"/>
      <c r="AW279" s="199"/>
      <c r="AX279" s="248"/>
      <c r="AY279" s="248"/>
      <c r="AZ279" s="248"/>
      <c r="BA279" s="248"/>
      <c r="BB279" s="199"/>
      <c r="BC279" s="335"/>
      <c r="BD279" s="335"/>
      <c r="BE279" s="335"/>
      <c r="BF279" s="335"/>
    </row>
    <row r="280" spans="7:58" x14ac:dyDescent="0.25">
      <c r="G280" s="40"/>
      <c r="H280" s="248"/>
      <c r="I280" s="248"/>
      <c r="J280" s="199"/>
      <c r="K280" s="248"/>
      <c r="L280" s="248"/>
      <c r="M280" s="248"/>
      <c r="N280" s="248"/>
      <c r="O280" s="248"/>
      <c r="P280" s="199"/>
      <c r="Q280" s="248"/>
      <c r="R280" s="248"/>
      <c r="S280" s="248"/>
      <c r="T280" s="248"/>
      <c r="U280" s="248"/>
      <c r="V280" s="199"/>
      <c r="W280" s="248"/>
      <c r="X280" s="248"/>
      <c r="Y280" s="248"/>
      <c r="Z280" s="248"/>
      <c r="AA280" s="248"/>
      <c r="AB280" s="199"/>
      <c r="AC280" s="248"/>
      <c r="AD280" s="248"/>
      <c r="AE280" s="248"/>
      <c r="AF280" s="248"/>
      <c r="AG280" s="199"/>
      <c r="AH280" s="248"/>
      <c r="AI280" s="248"/>
      <c r="AJ280" s="248"/>
      <c r="AK280" s="248"/>
      <c r="AL280" s="199"/>
      <c r="AM280" s="248"/>
      <c r="AN280" s="248"/>
      <c r="AO280" s="248"/>
      <c r="AP280" s="248"/>
      <c r="AQ280" s="199"/>
      <c r="AR280" s="248"/>
      <c r="AS280" s="248"/>
      <c r="AT280" s="248"/>
      <c r="AU280" s="248"/>
      <c r="AV280" s="248"/>
      <c r="AW280" s="199"/>
      <c r="AX280" s="248"/>
      <c r="AY280" s="248"/>
      <c r="AZ280" s="248"/>
      <c r="BA280" s="248"/>
      <c r="BB280" s="199"/>
      <c r="BC280" s="335"/>
      <c r="BD280" s="335"/>
      <c r="BE280" s="335"/>
      <c r="BF280" s="335"/>
    </row>
    <row r="281" spans="7:58" x14ac:dyDescent="0.25">
      <c r="G281" s="40"/>
      <c r="H281" s="248"/>
      <c r="I281" s="248"/>
      <c r="J281" s="199"/>
      <c r="K281" s="248"/>
      <c r="L281" s="248"/>
      <c r="M281" s="248"/>
      <c r="N281" s="248"/>
      <c r="O281" s="248"/>
      <c r="P281" s="199"/>
      <c r="Q281" s="248"/>
      <c r="R281" s="248"/>
      <c r="S281" s="248"/>
      <c r="T281" s="248"/>
      <c r="U281" s="248"/>
      <c r="V281" s="199"/>
      <c r="W281" s="248"/>
      <c r="X281" s="248"/>
      <c r="Y281" s="248"/>
      <c r="Z281" s="248"/>
      <c r="AA281" s="248"/>
      <c r="AB281" s="199"/>
      <c r="AC281" s="248"/>
      <c r="AD281" s="248"/>
      <c r="AE281" s="248"/>
      <c r="AF281" s="248"/>
      <c r="AG281" s="199"/>
      <c r="AH281" s="248"/>
      <c r="AI281" s="248"/>
      <c r="AJ281" s="248"/>
      <c r="AK281" s="248"/>
      <c r="AL281" s="199"/>
      <c r="AM281" s="248"/>
      <c r="AN281" s="248"/>
      <c r="AO281" s="248"/>
      <c r="AP281" s="248"/>
      <c r="AQ281" s="199"/>
      <c r="AR281" s="248"/>
      <c r="AS281" s="248"/>
      <c r="AT281" s="248"/>
      <c r="AU281" s="248"/>
      <c r="AV281" s="248"/>
      <c r="AW281" s="199"/>
      <c r="AX281" s="248"/>
      <c r="AY281" s="248"/>
      <c r="AZ281" s="248"/>
      <c r="BA281" s="248"/>
      <c r="BB281" s="199"/>
      <c r="BC281" s="335"/>
      <c r="BD281" s="335"/>
      <c r="BE281" s="335"/>
      <c r="BF281" s="335"/>
    </row>
    <row r="282" spans="7:58" x14ac:dyDescent="0.25">
      <c r="G282" s="40"/>
      <c r="H282" s="248"/>
      <c r="I282" s="248"/>
      <c r="J282" s="199"/>
      <c r="K282" s="248"/>
      <c r="L282" s="248"/>
      <c r="M282" s="248"/>
      <c r="N282" s="248"/>
      <c r="O282" s="248"/>
      <c r="P282" s="199"/>
      <c r="Q282" s="248"/>
      <c r="R282" s="248"/>
      <c r="S282" s="248"/>
      <c r="T282" s="248"/>
      <c r="U282" s="248"/>
      <c r="V282" s="199"/>
      <c r="W282" s="248"/>
      <c r="X282" s="248"/>
      <c r="Y282" s="248"/>
      <c r="Z282" s="248"/>
      <c r="AA282" s="248"/>
      <c r="AB282" s="199"/>
      <c r="AC282" s="248"/>
      <c r="AD282" s="248"/>
      <c r="AE282" s="248"/>
      <c r="AF282" s="248"/>
      <c r="AG282" s="199"/>
      <c r="AH282" s="248"/>
      <c r="AI282" s="248"/>
      <c r="AJ282" s="248"/>
      <c r="AK282" s="248"/>
      <c r="AL282" s="199"/>
      <c r="AM282" s="248"/>
      <c r="AN282" s="248"/>
      <c r="AO282" s="248"/>
      <c r="AP282" s="248"/>
      <c r="AQ282" s="199"/>
      <c r="AR282" s="248"/>
      <c r="AS282" s="248"/>
      <c r="AT282" s="248"/>
      <c r="AU282" s="248"/>
      <c r="AV282" s="248"/>
      <c r="AW282" s="199"/>
      <c r="AX282" s="248"/>
      <c r="AY282" s="248"/>
      <c r="AZ282" s="248"/>
      <c r="BA282" s="248"/>
      <c r="BB282" s="199"/>
      <c r="BC282" s="335"/>
      <c r="BD282" s="335"/>
      <c r="BE282" s="335"/>
      <c r="BF282" s="335"/>
    </row>
    <row r="283" spans="7:58" x14ac:dyDescent="0.25">
      <c r="G283" s="40"/>
      <c r="H283" s="248"/>
      <c r="I283" s="248"/>
      <c r="J283" s="199"/>
      <c r="K283" s="248"/>
      <c r="L283" s="248"/>
      <c r="M283" s="248"/>
      <c r="N283" s="248"/>
      <c r="O283" s="248"/>
      <c r="P283" s="199"/>
      <c r="Q283" s="248"/>
      <c r="R283" s="248"/>
      <c r="S283" s="248"/>
      <c r="T283" s="248"/>
      <c r="U283" s="248"/>
      <c r="V283" s="199"/>
      <c r="W283" s="248"/>
      <c r="X283" s="248"/>
      <c r="Y283" s="248"/>
      <c r="Z283" s="248"/>
      <c r="AA283" s="248"/>
      <c r="AB283" s="199"/>
      <c r="AC283" s="248"/>
      <c r="AD283" s="248"/>
      <c r="AE283" s="248"/>
      <c r="AF283" s="248"/>
      <c r="AG283" s="199"/>
      <c r="AH283" s="248"/>
      <c r="AI283" s="248"/>
      <c r="AJ283" s="248"/>
      <c r="AK283" s="248"/>
      <c r="AL283" s="199"/>
      <c r="AM283" s="248"/>
      <c r="AN283" s="248"/>
      <c r="AO283" s="248"/>
      <c r="AP283" s="248"/>
      <c r="AQ283" s="199"/>
      <c r="AR283" s="248"/>
      <c r="AS283" s="248"/>
      <c r="AT283" s="248"/>
      <c r="AU283" s="248"/>
      <c r="AV283" s="248"/>
      <c r="AW283" s="199"/>
      <c r="AX283" s="248"/>
      <c r="AY283" s="248"/>
      <c r="AZ283" s="248"/>
      <c r="BA283" s="248"/>
      <c r="BB283" s="199"/>
      <c r="BC283" s="335"/>
      <c r="BD283" s="335"/>
      <c r="BE283" s="335"/>
      <c r="BF283" s="335"/>
    </row>
    <row r="284" spans="7:58" x14ac:dyDescent="0.25">
      <c r="G284" s="40"/>
      <c r="H284" s="248"/>
      <c r="I284" s="248"/>
      <c r="J284" s="199"/>
      <c r="K284" s="248"/>
      <c r="L284" s="248"/>
      <c r="M284" s="248"/>
      <c r="N284" s="248"/>
      <c r="O284" s="248"/>
      <c r="P284" s="199"/>
      <c r="Q284" s="248"/>
      <c r="R284" s="248"/>
      <c r="S284" s="248"/>
      <c r="T284" s="248"/>
      <c r="U284" s="248"/>
      <c r="V284" s="199"/>
      <c r="W284" s="248"/>
      <c r="X284" s="248"/>
      <c r="Y284" s="248"/>
      <c r="Z284" s="248"/>
      <c r="AA284" s="248"/>
      <c r="AB284" s="199"/>
      <c r="AC284" s="248"/>
      <c r="AD284" s="248"/>
      <c r="AE284" s="248"/>
      <c r="AF284" s="248"/>
      <c r="AG284" s="199"/>
      <c r="AH284" s="248"/>
      <c r="AI284" s="248"/>
      <c r="AJ284" s="248"/>
      <c r="AK284" s="248"/>
      <c r="AL284" s="199"/>
      <c r="AM284" s="248"/>
      <c r="AN284" s="248"/>
      <c r="AO284" s="248"/>
      <c r="AP284" s="248"/>
      <c r="AQ284" s="199"/>
      <c r="AR284" s="248"/>
      <c r="AS284" s="248"/>
      <c r="AT284" s="248"/>
      <c r="AU284" s="248"/>
      <c r="AV284" s="248"/>
      <c r="AW284" s="199"/>
      <c r="AX284" s="248"/>
      <c r="AY284" s="248"/>
      <c r="AZ284" s="248"/>
      <c r="BA284" s="248"/>
      <c r="BB284" s="199"/>
      <c r="BC284" s="335"/>
      <c r="BD284" s="335"/>
      <c r="BE284" s="335"/>
      <c r="BF284" s="335"/>
    </row>
    <row r="285" spans="7:58" x14ac:dyDescent="0.25">
      <c r="G285" s="40"/>
      <c r="H285" s="248"/>
      <c r="I285" s="248"/>
      <c r="J285" s="199"/>
      <c r="K285" s="248"/>
      <c r="L285" s="248"/>
      <c r="M285" s="248"/>
      <c r="N285" s="248"/>
      <c r="O285" s="248"/>
      <c r="P285" s="199"/>
      <c r="Q285" s="248"/>
      <c r="R285" s="248"/>
      <c r="S285" s="248"/>
      <c r="T285" s="248"/>
      <c r="U285" s="248"/>
      <c r="V285" s="199"/>
      <c r="W285" s="248"/>
      <c r="X285" s="248"/>
      <c r="Y285" s="248"/>
      <c r="Z285" s="248"/>
      <c r="AA285" s="248"/>
      <c r="AB285" s="199"/>
      <c r="AC285" s="248"/>
      <c r="AD285" s="248"/>
      <c r="AE285" s="248"/>
      <c r="AF285" s="248"/>
      <c r="AG285" s="199"/>
      <c r="AH285" s="248"/>
      <c r="AI285" s="248"/>
      <c r="AJ285" s="248"/>
      <c r="AK285" s="248"/>
      <c r="AL285" s="199"/>
      <c r="AM285" s="248"/>
      <c r="AN285" s="248"/>
      <c r="AO285" s="248"/>
      <c r="AP285" s="248"/>
      <c r="AQ285" s="199"/>
      <c r="AR285" s="248"/>
      <c r="AS285" s="248"/>
      <c r="AT285" s="248"/>
      <c r="AU285" s="248"/>
      <c r="AV285" s="248"/>
      <c r="AW285" s="199"/>
      <c r="AX285" s="248"/>
      <c r="AY285" s="248"/>
      <c r="AZ285" s="248"/>
      <c r="BA285" s="248"/>
      <c r="BB285" s="199"/>
      <c r="BC285" s="335"/>
      <c r="BD285" s="335"/>
      <c r="BE285" s="335"/>
      <c r="BF285" s="335"/>
    </row>
    <row r="286" spans="7:58" x14ac:dyDescent="0.25">
      <c r="G286" s="40"/>
      <c r="H286" s="248"/>
      <c r="I286" s="248"/>
      <c r="J286" s="199"/>
      <c r="K286" s="248"/>
      <c r="L286" s="248"/>
      <c r="M286" s="248"/>
      <c r="N286" s="248"/>
      <c r="O286" s="248"/>
      <c r="P286" s="199"/>
      <c r="Q286" s="248"/>
      <c r="R286" s="248"/>
      <c r="S286" s="248"/>
      <c r="T286" s="248"/>
      <c r="U286" s="248"/>
      <c r="V286" s="199"/>
      <c r="W286" s="248"/>
      <c r="X286" s="248"/>
      <c r="Y286" s="248"/>
      <c r="Z286" s="248"/>
      <c r="AA286" s="248"/>
      <c r="AB286" s="199"/>
      <c r="AC286" s="248"/>
      <c r="AD286" s="248"/>
      <c r="AE286" s="248"/>
      <c r="AF286" s="248"/>
      <c r="AG286" s="199"/>
      <c r="AH286" s="248"/>
      <c r="AI286" s="248"/>
      <c r="AJ286" s="248"/>
      <c r="AK286" s="248"/>
      <c r="AL286" s="199"/>
      <c r="AM286" s="248"/>
      <c r="AN286" s="248"/>
      <c r="AO286" s="248"/>
      <c r="AP286" s="248"/>
      <c r="AQ286" s="199"/>
      <c r="AR286" s="248"/>
      <c r="AS286" s="248"/>
      <c r="AT286" s="248"/>
      <c r="AU286" s="248"/>
      <c r="AV286" s="248"/>
      <c r="AW286" s="199"/>
      <c r="AX286" s="248"/>
      <c r="AY286" s="248"/>
      <c r="AZ286" s="248"/>
      <c r="BA286" s="248"/>
      <c r="BB286" s="199"/>
      <c r="BC286" s="335"/>
      <c r="BD286" s="335"/>
      <c r="BE286" s="335"/>
      <c r="BF286" s="335"/>
    </row>
    <row r="287" spans="7:58" x14ac:dyDescent="0.25">
      <c r="G287" s="40"/>
      <c r="H287" s="248"/>
      <c r="I287" s="248"/>
      <c r="J287" s="199"/>
      <c r="K287" s="248"/>
      <c r="L287" s="248"/>
      <c r="M287" s="248"/>
      <c r="N287" s="248"/>
      <c r="O287" s="248"/>
      <c r="P287" s="199"/>
      <c r="Q287" s="248"/>
      <c r="R287" s="248"/>
      <c r="S287" s="248"/>
      <c r="T287" s="248"/>
      <c r="U287" s="248"/>
      <c r="V287" s="199"/>
      <c r="W287" s="248"/>
      <c r="X287" s="248"/>
      <c r="Y287" s="248"/>
      <c r="Z287" s="248"/>
      <c r="AA287" s="248"/>
      <c r="AB287" s="199"/>
      <c r="AC287" s="248"/>
      <c r="AD287" s="248"/>
      <c r="AE287" s="248"/>
      <c r="AF287" s="248"/>
      <c r="AG287" s="199"/>
      <c r="AH287" s="248"/>
      <c r="AI287" s="248"/>
      <c r="AJ287" s="248"/>
      <c r="AK287" s="248"/>
      <c r="AL287" s="199"/>
      <c r="AM287" s="248"/>
      <c r="AN287" s="248"/>
      <c r="AO287" s="248"/>
      <c r="AP287" s="248"/>
      <c r="AQ287" s="199"/>
      <c r="AR287" s="248"/>
      <c r="AS287" s="248"/>
      <c r="AT287" s="248"/>
      <c r="AU287" s="248"/>
      <c r="AV287" s="248"/>
      <c r="AW287" s="199"/>
      <c r="AX287" s="248"/>
      <c r="AY287" s="248"/>
      <c r="AZ287" s="248"/>
      <c r="BA287" s="248"/>
      <c r="BB287" s="199"/>
      <c r="BC287" s="335"/>
      <c r="BD287" s="335"/>
      <c r="BE287" s="335"/>
      <c r="BF287" s="335"/>
    </row>
    <row r="288" spans="7:58" x14ac:dyDescent="0.25">
      <c r="G288" s="40"/>
      <c r="H288" s="248"/>
      <c r="I288" s="248"/>
      <c r="J288" s="199"/>
      <c r="K288" s="248"/>
      <c r="L288" s="248"/>
      <c r="M288" s="248"/>
      <c r="N288" s="248"/>
      <c r="O288" s="248"/>
      <c r="P288" s="199"/>
      <c r="Q288" s="248"/>
      <c r="R288" s="248"/>
      <c r="S288" s="248"/>
      <c r="T288" s="248"/>
      <c r="U288" s="248"/>
      <c r="V288" s="199"/>
      <c r="W288" s="248"/>
      <c r="X288" s="248"/>
      <c r="Y288" s="248"/>
      <c r="Z288" s="248"/>
      <c r="AA288" s="248"/>
      <c r="AB288" s="199"/>
      <c r="AC288" s="248"/>
      <c r="AD288" s="248"/>
      <c r="AE288" s="248"/>
      <c r="AF288" s="248"/>
      <c r="AG288" s="199"/>
      <c r="AH288" s="248"/>
      <c r="AI288" s="248"/>
      <c r="AJ288" s="248"/>
      <c r="AK288" s="248"/>
      <c r="AL288" s="199"/>
      <c r="AM288" s="248"/>
      <c r="AN288" s="248"/>
      <c r="AO288" s="248"/>
      <c r="AP288" s="248"/>
      <c r="AQ288" s="199"/>
      <c r="AR288" s="248"/>
      <c r="AS288" s="248"/>
      <c r="AT288" s="248"/>
      <c r="AU288" s="248"/>
      <c r="AV288" s="248"/>
      <c r="AW288" s="199"/>
      <c r="AX288" s="248"/>
      <c r="AY288" s="248"/>
      <c r="AZ288" s="248"/>
      <c r="BA288" s="248"/>
      <c r="BB288" s="199"/>
      <c r="BC288" s="335"/>
      <c r="BD288" s="335"/>
      <c r="BE288" s="335"/>
      <c r="BF288" s="335"/>
    </row>
    <row r="289" spans="7:58" x14ac:dyDescent="0.25">
      <c r="G289" s="40"/>
      <c r="H289" s="248"/>
      <c r="I289" s="248"/>
      <c r="J289" s="199"/>
      <c r="K289" s="248"/>
      <c r="L289" s="248"/>
      <c r="M289" s="248"/>
      <c r="N289" s="248"/>
      <c r="O289" s="248"/>
      <c r="P289" s="199"/>
      <c r="Q289" s="248"/>
      <c r="R289" s="248"/>
      <c r="S289" s="248"/>
      <c r="T289" s="248"/>
      <c r="U289" s="248"/>
      <c r="V289" s="199"/>
      <c r="W289" s="248"/>
      <c r="X289" s="248"/>
      <c r="Y289" s="248"/>
      <c r="Z289" s="248"/>
      <c r="AA289" s="248"/>
      <c r="AB289" s="199"/>
      <c r="AC289" s="248"/>
      <c r="AD289" s="248"/>
      <c r="AE289" s="248"/>
      <c r="AF289" s="248"/>
      <c r="AG289" s="199"/>
      <c r="AH289" s="248"/>
      <c r="AI289" s="248"/>
      <c r="AJ289" s="248"/>
      <c r="AK289" s="248"/>
      <c r="AL289" s="199"/>
      <c r="AM289" s="248"/>
      <c r="AN289" s="248"/>
      <c r="AO289" s="248"/>
      <c r="AP289" s="248"/>
      <c r="AQ289" s="199"/>
      <c r="AR289" s="248"/>
      <c r="AS289" s="248"/>
      <c r="AT289" s="248"/>
      <c r="AU289" s="248"/>
      <c r="AV289" s="248"/>
      <c r="AW289" s="199"/>
      <c r="AX289" s="248"/>
      <c r="AY289" s="248"/>
      <c r="AZ289" s="248"/>
      <c r="BA289" s="248"/>
      <c r="BB289" s="199"/>
      <c r="BC289" s="335"/>
      <c r="BD289" s="335"/>
      <c r="BE289" s="335"/>
      <c r="BF289" s="335"/>
    </row>
    <row r="290" spans="7:58" x14ac:dyDescent="0.25">
      <c r="G290" s="40"/>
      <c r="H290" s="248"/>
      <c r="I290" s="248"/>
      <c r="J290" s="199"/>
      <c r="K290" s="248"/>
      <c r="L290" s="248"/>
      <c r="M290" s="248"/>
      <c r="N290" s="248"/>
      <c r="O290" s="248"/>
      <c r="P290" s="199"/>
      <c r="Q290" s="248"/>
      <c r="R290" s="248"/>
      <c r="S290" s="248"/>
      <c r="T290" s="248"/>
      <c r="U290" s="248"/>
      <c r="V290" s="199"/>
      <c r="W290" s="248"/>
      <c r="X290" s="248"/>
      <c r="Y290" s="248"/>
      <c r="Z290" s="248"/>
      <c r="AA290" s="248"/>
      <c r="AB290" s="199"/>
      <c r="AC290" s="248"/>
      <c r="AD290" s="248"/>
      <c r="AE290" s="248"/>
      <c r="AF290" s="248"/>
      <c r="AG290" s="199"/>
      <c r="AH290" s="248"/>
      <c r="AI290" s="248"/>
      <c r="AJ290" s="248"/>
      <c r="AK290" s="248"/>
      <c r="AL290" s="199"/>
      <c r="AM290" s="248"/>
      <c r="AN290" s="248"/>
      <c r="AO290" s="248"/>
      <c r="AP290" s="248"/>
      <c r="AQ290" s="199"/>
      <c r="AR290" s="248"/>
      <c r="AS290" s="248"/>
      <c r="AT290" s="248"/>
      <c r="AU290" s="248"/>
      <c r="AV290" s="248"/>
      <c r="AW290" s="199"/>
      <c r="AX290" s="248"/>
      <c r="AY290" s="248"/>
      <c r="AZ290" s="248"/>
      <c r="BA290" s="248"/>
      <c r="BB290" s="199"/>
      <c r="BC290" s="335"/>
      <c r="BD290" s="335"/>
      <c r="BE290" s="335"/>
      <c r="BF290" s="335"/>
    </row>
    <row r="291" spans="7:58" x14ac:dyDescent="0.25">
      <c r="G291" s="40"/>
      <c r="H291" s="248"/>
      <c r="I291" s="248"/>
      <c r="J291" s="199"/>
      <c r="K291" s="248"/>
      <c r="L291" s="248"/>
      <c r="M291" s="248"/>
      <c r="N291" s="248"/>
      <c r="O291" s="248"/>
      <c r="P291" s="199"/>
      <c r="Q291" s="248"/>
      <c r="R291" s="248"/>
      <c r="S291" s="248"/>
      <c r="T291" s="248"/>
      <c r="U291" s="248"/>
      <c r="V291" s="199"/>
      <c r="W291" s="248"/>
      <c r="X291" s="248"/>
      <c r="Y291" s="248"/>
      <c r="Z291" s="248"/>
      <c r="AA291" s="248"/>
      <c r="AB291" s="199"/>
      <c r="AC291" s="248"/>
      <c r="AD291" s="248"/>
      <c r="AE291" s="248"/>
      <c r="AF291" s="248"/>
      <c r="AG291" s="199"/>
      <c r="AH291" s="248"/>
      <c r="AI291" s="248"/>
      <c r="AJ291" s="248"/>
      <c r="AK291" s="248"/>
      <c r="AL291" s="199"/>
      <c r="AM291" s="248"/>
      <c r="AN291" s="248"/>
      <c r="AO291" s="248"/>
      <c r="AP291" s="248"/>
      <c r="AQ291" s="199"/>
      <c r="AR291" s="248"/>
      <c r="AS291" s="248"/>
      <c r="AT291" s="248"/>
      <c r="AU291" s="248"/>
      <c r="AV291" s="248"/>
      <c r="AW291" s="199"/>
      <c r="AX291" s="248"/>
      <c r="AY291" s="248"/>
      <c r="AZ291" s="248"/>
      <c r="BA291" s="248"/>
      <c r="BB291" s="199"/>
      <c r="BC291" s="335"/>
      <c r="BD291" s="335"/>
      <c r="BE291" s="335"/>
      <c r="BF291" s="335"/>
    </row>
    <row r="292" spans="7:58" x14ac:dyDescent="0.25">
      <c r="G292" s="40"/>
      <c r="H292" s="248"/>
      <c r="I292" s="248"/>
      <c r="J292" s="199"/>
      <c r="K292" s="248"/>
      <c r="L292" s="248"/>
      <c r="M292" s="248"/>
      <c r="N292" s="248"/>
      <c r="O292" s="248"/>
      <c r="P292" s="199"/>
      <c r="Q292" s="248"/>
      <c r="R292" s="248"/>
      <c r="S292" s="248"/>
      <c r="T292" s="248"/>
      <c r="U292" s="248"/>
      <c r="V292" s="199"/>
      <c r="W292" s="248"/>
      <c r="X292" s="248"/>
      <c r="Y292" s="248"/>
      <c r="Z292" s="248"/>
      <c r="AA292" s="248"/>
      <c r="AB292" s="199"/>
      <c r="AC292" s="248"/>
      <c r="AD292" s="248"/>
      <c r="AE292" s="248"/>
      <c r="AF292" s="248"/>
      <c r="AG292" s="199"/>
      <c r="AH292" s="248"/>
      <c r="AI292" s="248"/>
      <c r="AJ292" s="248"/>
      <c r="AK292" s="248"/>
      <c r="AL292" s="199"/>
      <c r="AM292" s="248"/>
      <c r="AN292" s="248"/>
      <c r="AO292" s="248"/>
      <c r="AP292" s="248"/>
      <c r="AQ292" s="199"/>
      <c r="AR292" s="248"/>
      <c r="AS292" s="248"/>
      <c r="AT292" s="248"/>
      <c r="AU292" s="248"/>
      <c r="AV292" s="248"/>
      <c r="AW292" s="199"/>
      <c r="AX292" s="248"/>
      <c r="AY292" s="248"/>
      <c r="AZ292" s="248"/>
      <c r="BA292" s="248"/>
      <c r="BB292" s="199"/>
      <c r="BC292" s="335"/>
      <c r="BD292" s="335"/>
      <c r="BE292" s="335"/>
      <c r="BF292" s="335"/>
    </row>
    <row r="293" spans="7:58" x14ac:dyDescent="0.25">
      <c r="G293" s="40"/>
      <c r="H293" s="248"/>
      <c r="I293" s="248"/>
      <c r="J293" s="199"/>
      <c r="K293" s="248"/>
      <c r="L293" s="248"/>
      <c r="M293" s="248"/>
      <c r="N293" s="248"/>
      <c r="O293" s="248"/>
      <c r="P293" s="199"/>
      <c r="Q293" s="248"/>
      <c r="R293" s="248"/>
      <c r="S293" s="248"/>
      <c r="T293" s="248"/>
      <c r="U293" s="248"/>
      <c r="V293" s="199"/>
      <c r="W293" s="248"/>
      <c r="X293" s="248"/>
      <c r="Y293" s="248"/>
      <c r="Z293" s="248"/>
      <c r="AA293" s="248"/>
      <c r="AB293" s="199"/>
      <c r="AC293" s="248"/>
      <c r="AD293" s="248"/>
      <c r="AE293" s="248"/>
      <c r="AF293" s="248"/>
      <c r="AG293" s="199"/>
      <c r="AH293" s="248"/>
      <c r="AI293" s="248"/>
      <c r="AJ293" s="248"/>
      <c r="AK293" s="248"/>
      <c r="AL293" s="199"/>
      <c r="AM293" s="248"/>
      <c r="AN293" s="248"/>
      <c r="AO293" s="248"/>
      <c r="AP293" s="248"/>
      <c r="AQ293" s="199"/>
      <c r="AR293" s="248"/>
      <c r="AS293" s="248"/>
      <c r="AT293" s="248"/>
      <c r="AU293" s="248"/>
      <c r="AV293" s="248"/>
      <c r="AW293" s="199"/>
      <c r="AX293" s="248"/>
      <c r="AY293" s="248"/>
      <c r="AZ293" s="248"/>
      <c r="BA293" s="248"/>
      <c r="BB293" s="199"/>
      <c r="BC293" s="335"/>
      <c r="BD293" s="335"/>
      <c r="BE293" s="335"/>
      <c r="BF293" s="335"/>
    </row>
    <row r="294" spans="7:58" x14ac:dyDescent="0.25">
      <c r="G294" s="40"/>
      <c r="H294" s="248"/>
      <c r="I294" s="248"/>
      <c r="J294" s="199"/>
      <c r="K294" s="248"/>
      <c r="L294" s="248"/>
      <c r="M294" s="248"/>
      <c r="N294" s="248"/>
      <c r="O294" s="248"/>
      <c r="P294" s="199"/>
      <c r="Q294" s="248"/>
      <c r="R294" s="248"/>
      <c r="S294" s="248"/>
      <c r="T294" s="248"/>
      <c r="U294" s="248"/>
      <c r="V294" s="199"/>
      <c r="W294" s="248"/>
      <c r="X294" s="248"/>
      <c r="Y294" s="248"/>
      <c r="Z294" s="248"/>
      <c r="AA294" s="248"/>
      <c r="AB294" s="199"/>
      <c r="AC294" s="248"/>
      <c r="AD294" s="248"/>
      <c r="AE294" s="248"/>
      <c r="AF294" s="248"/>
      <c r="AG294" s="199"/>
      <c r="AH294" s="248"/>
      <c r="AI294" s="248"/>
      <c r="AJ294" s="248"/>
      <c r="AK294" s="248"/>
      <c r="AL294" s="199"/>
      <c r="AM294" s="248"/>
      <c r="AN294" s="248"/>
      <c r="AO294" s="248"/>
      <c r="AP294" s="248"/>
      <c r="AQ294" s="199"/>
      <c r="AR294" s="248"/>
      <c r="AS294" s="248"/>
      <c r="AT294" s="248"/>
      <c r="AU294" s="248"/>
      <c r="AV294" s="248"/>
      <c r="AW294" s="199"/>
      <c r="AX294" s="248"/>
      <c r="AY294" s="248"/>
      <c r="AZ294" s="248"/>
      <c r="BA294" s="248"/>
      <c r="BB294" s="199"/>
      <c r="BC294" s="335"/>
      <c r="BD294" s="335"/>
      <c r="BE294" s="335"/>
      <c r="BF294" s="335"/>
    </row>
    <row r="295" spans="7:58" x14ac:dyDescent="0.25">
      <c r="G295" s="40"/>
      <c r="H295" s="248"/>
      <c r="I295" s="248"/>
      <c r="J295" s="199"/>
      <c r="K295" s="248"/>
      <c r="L295" s="248"/>
      <c r="M295" s="248"/>
      <c r="N295" s="248"/>
      <c r="O295" s="248"/>
      <c r="P295" s="199"/>
      <c r="Q295" s="248"/>
      <c r="R295" s="248"/>
      <c r="S295" s="248"/>
      <c r="T295" s="248"/>
      <c r="U295" s="248"/>
      <c r="V295" s="199"/>
      <c r="W295" s="248"/>
      <c r="X295" s="248"/>
      <c r="Y295" s="248"/>
      <c r="Z295" s="248"/>
      <c r="AA295" s="248"/>
      <c r="AB295" s="199"/>
      <c r="AC295" s="248"/>
      <c r="AD295" s="248"/>
      <c r="AE295" s="248"/>
      <c r="AF295" s="248"/>
      <c r="AG295" s="199"/>
      <c r="AH295" s="248"/>
      <c r="AI295" s="248"/>
      <c r="AJ295" s="248"/>
      <c r="AK295" s="248"/>
      <c r="AL295" s="199"/>
      <c r="AM295" s="248"/>
      <c r="AN295" s="248"/>
      <c r="AO295" s="248"/>
      <c r="AP295" s="248"/>
      <c r="AQ295" s="199"/>
      <c r="AR295" s="248"/>
      <c r="AS295" s="248"/>
      <c r="AT295" s="248"/>
      <c r="AU295" s="248"/>
      <c r="AV295" s="248"/>
      <c r="AW295" s="199"/>
      <c r="AX295" s="248"/>
      <c r="AY295" s="248"/>
      <c r="AZ295" s="248"/>
      <c r="BA295" s="248"/>
      <c r="BB295" s="199"/>
      <c r="BC295" s="335"/>
      <c r="BD295" s="335"/>
      <c r="BE295" s="335"/>
      <c r="BF295" s="335"/>
    </row>
    <row r="296" spans="7:58" x14ac:dyDescent="0.25">
      <c r="G296" s="40"/>
      <c r="H296" s="248"/>
      <c r="I296" s="248"/>
      <c r="J296" s="199"/>
      <c r="K296" s="248"/>
      <c r="L296" s="248"/>
      <c r="M296" s="248"/>
      <c r="N296" s="248"/>
      <c r="O296" s="248"/>
      <c r="P296" s="199"/>
      <c r="Q296" s="248"/>
      <c r="R296" s="248"/>
      <c r="S296" s="248"/>
      <c r="T296" s="248"/>
      <c r="U296" s="248"/>
      <c r="V296" s="199"/>
      <c r="W296" s="248"/>
      <c r="X296" s="248"/>
      <c r="Y296" s="248"/>
      <c r="Z296" s="248"/>
      <c r="AA296" s="248"/>
      <c r="AB296" s="199"/>
      <c r="AC296" s="248"/>
      <c r="AD296" s="248"/>
      <c r="AE296" s="248"/>
      <c r="AF296" s="248"/>
      <c r="AG296" s="199"/>
      <c r="AH296" s="248"/>
      <c r="AI296" s="248"/>
      <c r="AJ296" s="248"/>
      <c r="AK296" s="248"/>
      <c r="AL296" s="199"/>
      <c r="AM296" s="248"/>
      <c r="AN296" s="248"/>
      <c r="AO296" s="248"/>
      <c r="AP296" s="248"/>
      <c r="AQ296" s="199"/>
      <c r="AR296" s="248"/>
      <c r="AS296" s="248"/>
      <c r="AT296" s="248"/>
      <c r="AU296" s="248"/>
      <c r="AV296" s="248"/>
      <c r="AW296" s="199"/>
      <c r="AX296" s="248"/>
      <c r="AY296" s="248"/>
      <c r="AZ296" s="248"/>
      <c r="BA296" s="248"/>
      <c r="BB296" s="199"/>
      <c r="BC296" s="335"/>
      <c r="BD296" s="335"/>
      <c r="BE296" s="335"/>
      <c r="BF296" s="335"/>
    </row>
    <row r="297" spans="7:58" x14ac:dyDescent="0.25">
      <c r="G297" s="40"/>
      <c r="H297" s="248"/>
      <c r="I297" s="248"/>
      <c r="J297" s="199"/>
      <c r="K297" s="248"/>
      <c r="L297" s="248"/>
      <c r="M297" s="248"/>
      <c r="N297" s="248"/>
      <c r="O297" s="248"/>
      <c r="P297" s="199"/>
      <c r="Q297" s="248"/>
      <c r="R297" s="248"/>
      <c r="S297" s="248"/>
      <c r="T297" s="248"/>
      <c r="U297" s="248"/>
      <c r="V297" s="199"/>
      <c r="W297" s="248"/>
      <c r="X297" s="248"/>
      <c r="Y297" s="248"/>
      <c r="Z297" s="248"/>
      <c r="AA297" s="248"/>
      <c r="AB297" s="199"/>
      <c r="AC297" s="248"/>
      <c r="AD297" s="248"/>
      <c r="AE297" s="248"/>
      <c r="AF297" s="248"/>
      <c r="AG297" s="199"/>
      <c r="AH297" s="248"/>
      <c r="AI297" s="248"/>
      <c r="AJ297" s="248"/>
      <c r="AK297" s="248"/>
      <c r="AL297" s="199"/>
      <c r="AM297" s="248"/>
      <c r="AN297" s="248"/>
      <c r="AO297" s="248"/>
      <c r="AP297" s="248"/>
      <c r="AQ297" s="199"/>
      <c r="AR297" s="248"/>
      <c r="AS297" s="248"/>
      <c r="AT297" s="248"/>
      <c r="AU297" s="248"/>
      <c r="AV297" s="248"/>
      <c r="AW297" s="199"/>
      <c r="AX297" s="248"/>
      <c r="AY297" s="248"/>
      <c r="AZ297" s="248"/>
      <c r="BA297" s="248"/>
      <c r="BB297" s="199"/>
      <c r="BC297" s="335"/>
      <c r="BD297" s="335"/>
      <c r="BE297" s="335"/>
      <c r="BF297" s="335"/>
    </row>
    <row r="298" spans="7:58" x14ac:dyDescent="0.25">
      <c r="G298" s="159"/>
      <c r="H298" s="248"/>
      <c r="I298" s="248"/>
      <c r="J298" s="199"/>
      <c r="K298" s="248"/>
      <c r="L298" s="248"/>
      <c r="M298" s="248"/>
      <c r="N298" s="248"/>
      <c r="O298" s="248"/>
      <c r="P298" s="199"/>
      <c r="Q298" s="248"/>
      <c r="R298" s="248"/>
      <c r="S298" s="248"/>
      <c r="T298" s="248"/>
      <c r="U298" s="248"/>
      <c r="V298" s="199"/>
      <c r="W298" s="248"/>
      <c r="X298" s="248"/>
      <c r="Y298" s="248"/>
      <c r="Z298" s="248"/>
      <c r="AA298" s="248"/>
      <c r="AB298" s="199"/>
      <c r="AC298" s="248"/>
      <c r="AD298" s="248"/>
      <c r="AE298" s="248"/>
      <c r="AF298" s="248"/>
      <c r="AG298" s="199"/>
      <c r="AH298" s="248"/>
      <c r="AI298" s="248"/>
      <c r="AJ298" s="248"/>
      <c r="AK298" s="248"/>
      <c r="AL298" s="199"/>
      <c r="AM298" s="248"/>
      <c r="AN298" s="248"/>
      <c r="AO298" s="248"/>
      <c r="AP298" s="248"/>
      <c r="AQ298" s="199"/>
      <c r="AR298" s="248"/>
      <c r="AS298" s="248"/>
      <c r="AT298" s="248"/>
      <c r="AU298" s="248"/>
      <c r="AV298" s="248"/>
      <c r="AW298" s="199"/>
      <c r="AX298" s="248"/>
      <c r="AY298" s="248"/>
      <c r="AZ298" s="248"/>
      <c r="BA298" s="248"/>
      <c r="BB298" s="199"/>
      <c r="BC298" s="335"/>
      <c r="BD298" s="335"/>
      <c r="BE298" s="335"/>
      <c r="BF298" s="335"/>
    </row>
    <row r="299" spans="7:58" x14ac:dyDescent="0.25">
      <c r="G299" s="40"/>
      <c r="H299" s="248"/>
      <c r="I299" s="248"/>
      <c r="J299" s="199"/>
      <c r="K299" s="248"/>
      <c r="L299" s="248"/>
      <c r="M299" s="248"/>
      <c r="N299" s="248"/>
      <c r="O299" s="248"/>
      <c r="P299" s="199"/>
      <c r="Q299" s="248"/>
      <c r="R299" s="248"/>
      <c r="S299" s="248"/>
      <c r="T299" s="248"/>
      <c r="U299" s="248"/>
      <c r="V299" s="199"/>
      <c r="W299" s="248"/>
      <c r="X299" s="248"/>
      <c r="Y299" s="248"/>
      <c r="Z299" s="248"/>
      <c r="AA299" s="248"/>
      <c r="AB299" s="199"/>
      <c r="AC299" s="248"/>
      <c r="AD299" s="248"/>
      <c r="AE299" s="248"/>
      <c r="AF299" s="248"/>
      <c r="AG299" s="199"/>
      <c r="AH299" s="248"/>
      <c r="AI299" s="248"/>
      <c r="AJ299" s="248"/>
      <c r="AK299" s="248"/>
      <c r="AL299" s="199"/>
      <c r="AM299" s="248"/>
      <c r="AN299" s="248"/>
      <c r="AO299" s="248"/>
      <c r="AP299" s="248"/>
      <c r="AQ299" s="199"/>
      <c r="AR299" s="248"/>
      <c r="AS299" s="248"/>
      <c r="AT299" s="248"/>
      <c r="AU299" s="248"/>
      <c r="AV299" s="248"/>
      <c r="AW299" s="199"/>
      <c r="AX299" s="248"/>
      <c r="AY299" s="248"/>
      <c r="AZ299" s="248"/>
      <c r="BA299" s="248"/>
      <c r="BB299" s="199"/>
      <c r="BC299" s="335"/>
      <c r="BD299" s="335"/>
      <c r="BE299" s="335"/>
      <c r="BF299" s="335"/>
    </row>
    <row r="300" spans="7:58" x14ac:dyDescent="0.25">
      <c r="G300" s="40"/>
      <c r="H300" s="248"/>
      <c r="I300" s="248"/>
      <c r="J300" s="199"/>
      <c r="K300" s="248"/>
      <c r="L300" s="248"/>
      <c r="M300" s="248"/>
      <c r="N300" s="248"/>
      <c r="O300" s="248"/>
      <c r="P300" s="199"/>
      <c r="Q300" s="248"/>
      <c r="R300" s="248"/>
      <c r="S300" s="248"/>
      <c r="T300" s="248"/>
      <c r="U300" s="248"/>
      <c r="V300" s="199"/>
      <c r="W300" s="248"/>
      <c r="X300" s="248"/>
      <c r="Y300" s="248"/>
      <c r="Z300" s="248"/>
      <c r="AA300" s="248"/>
      <c r="AB300" s="199"/>
      <c r="AC300" s="248"/>
      <c r="AD300" s="248"/>
      <c r="AE300" s="248"/>
      <c r="AF300" s="248"/>
      <c r="AG300" s="199"/>
      <c r="AH300" s="248"/>
      <c r="AI300" s="248"/>
      <c r="AJ300" s="248"/>
      <c r="AK300" s="248"/>
      <c r="AL300" s="199"/>
      <c r="AM300" s="248"/>
      <c r="AN300" s="248"/>
      <c r="AO300" s="248"/>
      <c r="AP300" s="248"/>
      <c r="AQ300" s="199"/>
      <c r="AR300" s="248"/>
      <c r="AS300" s="248"/>
      <c r="AT300" s="248"/>
      <c r="AU300" s="248"/>
      <c r="AV300" s="248"/>
      <c r="AW300" s="199"/>
      <c r="AX300" s="248"/>
      <c r="AY300" s="248"/>
      <c r="AZ300" s="248"/>
      <c r="BA300" s="248"/>
      <c r="BB300" s="199"/>
      <c r="BC300" s="335"/>
      <c r="BD300" s="335"/>
      <c r="BE300" s="335"/>
      <c r="BF300" s="335"/>
    </row>
    <row r="301" spans="7:58" x14ac:dyDescent="0.25">
      <c r="G301" s="40"/>
      <c r="H301" s="248"/>
      <c r="I301" s="248"/>
      <c r="J301" s="199"/>
      <c r="K301" s="248"/>
      <c r="L301" s="248"/>
      <c r="M301" s="248"/>
      <c r="N301" s="248"/>
      <c r="O301" s="248"/>
      <c r="P301" s="199"/>
      <c r="Q301" s="248"/>
      <c r="R301" s="248"/>
      <c r="S301" s="248"/>
      <c r="T301" s="248"/>
      <c r="U301" s="248"/>
      <c r="V301" s="199"/>
      <c r="W301" s="248"/>
      <c r="X301" s="248"/>
      <c r="Y301" s="248"/>
      <c r="Z301" s="248"/>
      <c r="AA301" s="248"/>
      <c r="AB301" s="199"/>
      <c r="AC301" s="248"/>
      <c r="AD301" s="248"/>
      <c r="AE301" s="248"/>
      <c r="AF301" s="248"/>
      <c r="AG301" s="199"/>
      <c r="AH301" s="248"/>
      <c r="AI301" s="248"/>
      <c r="AJ301" s="248"/>
      <c r="AK301" s="248"/>
      <c r="AL301" s="199"/>
      <c r="AM301" s="248"/>
      <c r="AN301" s="248"/>
      <c r="AO301" s="248"/>
      <c r="AP301" s="248"/>
      <c r="AQ301" s="199"/>
      <c r="AR301" s="248"/>
      <c r="AS301" s="248"/>
      <c r="AT301" s="248"/>
      <c r="AU301" s="248"/>
      <c r="AV301" s="248"/>
      <c r="AW301" s="199"/>
      <c r="AX301" s="248"/>
      <c r="AY301" s="248"/>
      <c r="AZ301" s="248"/>
      <c r="BA301" s="248"/>
      <c r="BB301" s="199"/>
      <c r="BC301" s="335"/>
      <c r="BD301" s="335"/>
      <c r="BE301" s="335"/>
      <c r="BF301" s="335"/>
    </row>
    <row r="302" spans="7:58" x14ac:dyDescent="0.25">
      <c r="G302" s="159"/>
      <c r="H302" s="248"/>
      <c r="I302" s="248"/>
      <c r="J302" s="199"/>
      <c r="K302" s="248"/>
      <c r="L302" s="248"/>
      <c r="M302" s="248"/>
      <c r="N302" s="248"/>
      <c r="O302" s="248"/>
      <c r="P302" s="199"/>
      <c r="Q302" s="248"/>
      <c r="R302" s="248"/>
      <c r="S302" s="248"/>
      <c r="T302" s="248"/>
      <c r="U302" s="248"/>
      <c r="V302" s="199"/>
      <c r="W302" s="248"/>
      <c r="X302" s="248"/>
      <c r="Y302" s="248"/>
      <c r="Z302" s="248"/>
      <c r="AA302" s="248"/>
      <c r="AB302" s="199"/>
      <c r="AC302" s="248"/>
      <c r="AD302" s="248"/>
      <c r="AE302" s="248"/>
      <c r="AF302" s="248"/>
      <c r="AG302" s="199"/>
      <c r="AH302" s="248"/>
      <c r="AI302" s="248"/>
      <c r="AJ302" s="248"/>
      <c r="AK302" s="248"/>
      <c r="AL302" s="199"/>
      <c r="AM302" s="248"/>
      <c r="AN302" s="248"/>
      <c r="AO302" s="248"/>
      <c r="AP302" s="248"/>
      <c r="AQ302" s="199"/>
      <c r="AR302" s="248"/>
      <c r="AS302" s="248"/>
      <c r="AT302" s="248"/>
      <c r="AU302" s="248"/>
      <c r="AV302" s="248"/>
      <c r="AW302" s="199"/>
      <c r="AX302" s="248"/>
      <c r="AY302" s="248"/>
      <c r="AZ302" s="248"/>
      <c r="BA302" s="248"/>
      <c r="BB302" s="199"/>
      <c r="BC302" s="335"/>
      <c r="BD302" s="335"/>
      <c r="BE302" s="335"/>
      <c r="BF302" s="335"/>
    </row>
    <row r="303" spans="7:58" x14ac:dyDescent="0.25">
      <c r="G303" s="40"/>
      <c r="H303" s="248"/>
      <c r="I303" s="248"/>
      <c r="J303" s="199"/>
      <c r="K303" s="248"/>
      <c r="L303" s="248"/>
      <c r="M303" s="248"/>
      <c r="N303" s="248"/>
      <c r="O303" s="248"/>
      <c r="P303" s="199"/>
      <c r="Q303" s="248"/>
      <c r="R303" s="248"/>
      <c r="S303" s="248"/>
      <c r="T303" s="248"/>
      <c r="U303" s="248"/>
      <c r="V303" s="199"/>
      <c r="W303" s="248"/>
      <c r="X303" s="248"/>
      <c r="Y303" s="248"/>
      <c r="Z303" s="248"/>
      <c r="AA303" s="248"/>
      <c r="AB303" s="199"/>
      <c r="AC303" s="248"/>
      <c r="AD303" s="248"/>
      <c r="AE303" s="248"/>
      <c r="AF303" s="248"/>
      <c r="AG303" s="199"/>
      <c r="AH303" s="248"/>
      <c r="AI303" s="248"/>
      <c r="AJ303" s="248"/>
      <c r="AK303" s="248"/>
      <c r="AL303" s="199"/>
      <c r="AM303" s="248"/>
      <c r="AN303" s="248"/>
      <c r="AO303" s="248"/>
      <c r="AP303" s="248"/>
      <c r="AQ303" s="199"/>
      <c r="AR303" s="248"/>
      <c r="AS303" s="248"/>
      <c r="AT303" s="248"/>
      <c r="AU303" s="248"/>
      <c r="AV303" s="248"/>
      <c r="AW303" s="199"/>
      <c r="AX303" s="248"/>
      <c r="AY303" s="248"/>
      <c r="AZ303" s="248"/>
      <c r="BA303" s="248"/>
      <c r="BB303" s="199"/>
      <c r="BC303" s="335"/>
      <c r="BD303" s="335"/>
      <c r="BE303" s="335"/>
      <c r="BF303" s="335"/>
    </row>
    <row r="304" spans="7:58" x14ac:dyDescent="0.25">
      <c r="G304" s="40"/>
      <c r="H304" s="248"/>
      <c r="I304" s="248"/>
      <c r="J304" s="199"/>
      <c r="K304" s="248"/>
      <c r="L304" s="248"/>
      <c r="M304" s="248"/>
      <c r="N304" s="248"/>
      <c r="O304" s="248"/>
      <c r="P304" s="199"/>
      <c r="Q304" s="248"/>
      <c r="R304" s="248"/>
      <c r="S304" s="248"/>
      <c r="T304" s="248"/>
      <c r="U304" s="248"/>
      <c r="V304" s="199"/>
      <c r="W304" s="248"/>
      <c r="X304" s="248"/>
      <c r="Y304" s="248"/>
      <c r="Z304" s="248"/>
      <c r="AA304" s="248"/>
      <c r="AB304" s="199"/>
      <c r="AC304" s="248"/>
      <c r="AD304" s="248"/>
      <c r="AE304" s="248"/>
      <c r="AF304" s="248"/>
      <c r="AG304" s="199"/>
      <c r="AH304" s="248"/>
      <c r="AI304" s="248"/>
      <c r="AJ304" s="248"/>
      <c r="AK304" s="248"/>
      <c r="AL304" s="199"/>
      <c r="AM304" s="248"/>
      <c r="AN304" s="248"/>
      <c r="AO304" s="248"/>
      <c r="AP304" s="248"/>
      <c r="AQ304" s="199"/>
      <c r="AR304" s="248"/>
      <c r="AS304" s="248"/>
      <c r="AT304" s="248"/>
      <c r="AU304" s="248"/>
      <c r="AV304" s="248"/>
      <c r="AW304" s="199"/>
      <c r="AX304" s="248"/>
      <c r="AY304" s="248"/>
      <c r="AZ304" s="248"/>
      <c r="BA304" s="248"/>
      <c r="BB304" s="199"/>
      <c r="BC304" s="335"/>
      <c r="BD304" s="335"/>
      <c r="BE304" s="335"/>
      <c r="BF304" s="335"/>
    </row>
    <row r="305" spans="7:58" x14ac:dyDescent="0.25">
      <c r="G305" s="40"/>
      <c r="H305" s="248"/>
      <c r="I305" s="248"/>
      <c r="J305" s="199"/>
      <c r="K305" s="248"/>
      <c r="L305" s="248"/>
      <c r="M305" s="248"/>
      <c r="N305" s="248"/>
      <c r="O305" s="248"/>
      <c r="P305" s="199"/>
      <c r="Q305" s="248"/>
      <c r="R305" s="248"/>
      <c r="S305" s="248"/>
      <c r="T305" s="248"/>
      <c r="U305" s="248"/>
      <c r="V305" s="199"/>
      <c r="W305" s="248"/>
      <c r="X305" s="248"/>
      <c r="Y305" s="248"/>
      <c r="Z305" s="248"/>
      <c r="AA305" s="248"/>
      <c r="AB305" s="199"/>
      <c r="AC305" s="248"/>
      <c r="AD305" s="248"/>
      <c r="AE305" s="248"/>
      <c r="AF305" s="248"/>
      <c r="AG305" s="199"/>
      <c r="AH305" s="248"/>
      <c r="AI305" s="248"/>
      <c r="AJ305" s="248"/>
      <c r="AK305" s="248"/>
      <c r="AL305" s="199"/>
      <c r="AM305" s="248"/>
      <c r="AN305" s="248"/>
      <c r="AO305" s="248"/>
      <c r="AP305" s="248"/>
      <c r="AQ305" s="199"/>
      <c r="AR305" s="248"/>
      <c r="AS305" s="248"/>
      <c r="AT305" s="248"/>
      <c r="AU305" s="248"/>
      <c r="AV305" s="248"/>
      <c r="AW305" s="199"/>
      <c r="AX305" s="248"/>
      <c r="AY305" s="248"/>
      <c r="AZ305" s="248"/>
      <c r="BA305" s="248"/>
      <c r="BB305" s="199"/>
      <c r="BC305" s="335"/>
      <c r="BD305" s="335"/>
      <c r="BE305" s="335"/>
      <c r="BF305" s="335"/>
    </row>
    <row r="306" spans="7:58" x14ac:dyDescent="0.25">
      <c r="G306" s="159"/>
      <c r="H306" s="248"/>
      <c r="I306" s="248"/>
      <c r="J306" s="199"/>
      <c r="K306" s="248"/>
      <c r="L306" s="248"/>
      <c r="M306" s="248"/>
      <c r="N306" s="248"/>
      <c r="O306" s="248"/>
      <c r="P306" s="199"/>
      <c r="Q306" s="248"/>
      <c r="R306" s="248"/>
      <c r="S306" s="248"/>
      <c r="T306" s="248"/>
      <c r="U306" s="248"/>
      <c r="V306" s="199"/>
      <c r="W306" s="248"/>
      <c r="X306" s="248"/>
      <c r="Y306" s="248"/>
      <c r="Z306" s="248"/>
      <c r="AA306" s="248"/>
      <c r="AB306" s="199"/>
      <c r="AC306" s="248"/>
      <c r="AD306" s="248"/>
      <c r="AE306" s="248"/>
      <c r="AF306" s="248"/>
      <c r="AG306" s="199"/>
      <c r="AH306" s="248"/>
      <c r="AI306" s="248"/>
      <c r="AJ306" s="248"/>
      <c r="AK306" s="248"/>
      <c r="AL306" s="199"/>
      <c r="AM306" s="248"/>
      <c r="AN306" s="248"/>
      <c r="AO306" s="248"/>
      <c r="AP306" s="248"/>
      <c r="AQ306" s="199"/>
      <c r="AR306" s="248"/>
      <c r="AS306" s="248"/>
      <c r="AT306" s="248"/>
      <c r="AU306" s="248"/>
      <c r="AV306" s="248"/>
      <c r="AW306" s="199"/>
      <c r="AX306" s="248"/>
      <c r="AY306" s="248"/>
      <c r="AZ306" s="248"/>
      <c r="BA306" s="248"/>
      <c r="BB306" s="199"/>
      <c r="BC306" s="335"/>
      <c r="BD306" s="335"/>
      <c r="BE306" s="335"/>
      <c r="BF306" s="335"/>
    </row>
    <row r="307" spans="7:58" x14ac:dyDescent="0.25">
      <c r="G307" s="40"/>
      <c r="H307" s="248"/>
      <c r="I307" s="248"/>
      <c r="J307" s="199"/>
      <c r="K307" s="248"/>
      <c r="L307" s="248"/>
      <c r="M307" s="248"/>
      <c r="N307" s="248"/>
      <c r="O307" s="248"/>
      <c r="P307" s="199"/>
      <c r="Q307" s="248"/>
      <c r="R307" s="248"/>
      <c r="S307" s="248"/>
      <c r="T307" s="248"/>
      <c r="U307" s="248"/>
      <c r="V307" s="199"/>
      <c r="W307" s="248"/>
      <c r="X307" s="248"/>
      <c r="Y307" s="248"/>
      <c r="Z307" s="248"/>
      <c r="AA307" s="248"/>
      <c r="AB307" s="199"/>
      <c r="AC307" s="248"/>
      <c r="AD307" s="248"/>
      <c r="AE307" s="248"/>
      <c r="AF307" s="248"/>
      <c r="AG307" s="199"/>
      <c r="AH307" s="248"/>
      <c r="AI307" s="248"/>
      <c r="AJ307" s="248"/>
      <c r="AK307" s="248"/>
      <c r="AL307" s="199"/>
      <c r="AM307" s="248"/>
      <c r="AN307" s="248"/>
      <c r="AO307" s="248"/>
      <c r="AP307" s="248"/>
      <c r="AQ307" s="199"/>
      <c r="AR307" s="248"/>
      <c r="AS307" s="248"/>
      <c r="AT307" s="248"/>
      <c r="AU307" s="248"/>
      <c r="AV307" s="248"/>
      <c r="AW307" s="199"/>
      <c r="AX307" s="248"/>
      <c r="AY307" s="248"/>
      <c r="AZ307" s="248"/>
      <c r="BA307" s="248"/>
      <c r="BB307" s="199"/>
      <c r="BC307" s="335"/>
      <c r="BD307" s="335"/>
      <c r="BE307" s="335"/>
      <c r="BF307" s="335"/>
    </row>
    <row r="308" spans="7:58" x14ac:dyDescent="0.25">
      <c r="G308" s="40"/>
      <c r="H308" s="248"/>
      <c r="I308" s="248"/>
      <c r="J308" s="199"/>
      <c r="K308" s="248"/>
      <c r="L308" s="248"/>
      <c r="M308" s="248"/>
      <c r="N308" s="248"/>
      <c r="O308" s="248"/>
      <c r="P308" s="199"/>
      <c r="Q308" s="248"/>
      <c r="R308" s="248"/>
      <c r="S308" s="248"/>
      <c r="T308" s="248"/>
      <c r="U308" s="248"/>
      <c r="V308" s="199"/>
      <c r="W308" s="248"/>
      <c r="X308" s="248"/>
      <c r="Y308" s="248"/>
      <c r="Z308" s="248"/>
      <c r="AA308" s="248"/>
      <c r="AB308" s="199"/>
      <c r="AC308" s="248"/>
      <c r="AD308" s="248"/>
      <c r="AE308" s="248"/>
      <c r="AF308" s="248"/>
      <c r="AG308" s="199"/>
      <c r="AH308" s="248"/>
      <c r="AI308" s="248"/>
      <c r="AJ308" s="248"/>
      <c r="AK308" s="248"/>
      <c r="AL308" s="199"/>
      <c r="AM308" s="248"/>
      <c r="AN308" s="248"/>
      <c r="AO308" s="248"/>
      <c r="AP308" s="248"/>
      <c r="AQ308" s="199"/>
      <c r="AR308" s="248"/>
      <c r="AS308" s="248"/>
      <c r="AT308" s="248"/>
      <c r="AU308" s="248"/>
      <c r="AV308" s="248"/>
      <c r="AW308" s="199"/>
      <c r="AX308" s="248"/>
      <c r="AY308" s="248"/>
      <c r="AZ308" s="248"/>
      <c r="BA308" s="248"/>
      <c r="BB308" s="199"/>
      <c r="BC308" s="335"/>
      <c r="BD308" s="335"/>
      <c r="BE308" s="335"/>
      <c r="BF308" s="335"/>
    </row>
    <row r="309" spans="7:58" x14ac:dyDescent="0.25">
      <c r="G309" s="40"/>
      <c r="H309" s="248"/>
      <c r="I309" s="248"/>
      <c r="J309" s="199"/>
      <c r="K309" s="248"/>
      <c r="L309" s="248"/>
      <c r="M309" s="248"/>
      <c r="N309" s="248"/>
      <c r="O309" s="248"/>
      <c r="P309" s="199"/>
      <c r="Q309" s="248"/>
      <c r="R309" s="248"/>
      <c r="S309" s="248"/>
      <c r="T309" s="248"/>
      <c r="U309" s="248"/>
      <c r="V309" s="199"/>
      <c r="W309" s="248"/>
      <c r="X309" s="248"/>
      <c r="Y309" s="248"/>
      <c r="Z309" s="248"/>
      <c r="AA309" s="248"/>
      <c r="AB309" s="199"/>
      <c r="AC309" s="248"/>
      <c r="AD309" s="248"/>
      <c r="AE309" s="248"/>
      <c r="AF309" s="248"/>
      <c r="AG309" s="199"/>
      <c r="AH309" s="248"/>
      <c r="AI309" s="248"/>
      <c r="AJ309" s="248"/>
      <c r="AK309" s="248"/>
      <c r="AL309" s="199"/>
      <c r="AM309" s="248"/>
      <c r="AN309" s="248"/>
      <c r="AO309" s="248"/>
      <c r="AP309" s="248"/>
      <c r="AQ309" s="199"/>
      <c r="AR309" s="248"/>
      <c r="AS309" s="248"/>
      <c r="AT309" s="248"/>
      <c r="AU309" s="248"/>
      <c r="AV309" s="248"/>
      <c r="AW309" s="199"/>
      <c r="AX309" s="248"/>
      <c r="AY309" s="248"/>
      <c r="AZ309" s="248"/>
      <c r="BA309" s="248"/>
      <c r="BB309" s="199"/>
      <c r="BC309" s="335"/>
      <c r="BD309" s="335"/>
      <c r="BE309" s="335"/>
      <c r="BF309" s="335"/>
    </row>
    <row r="310" spans="7:58" x14ac:dyDescent="0.25">
      <c r="G310" s="40"/>
      <c r="H310" s="248"/>
      <c r="I310" s="248"/>
      <c r="J310" s="199"/>
      <c r="K310" s="248"/>
      <c r="L310" s="248"/>
      <c r="M310" s="248"/>
      <c r="N310" s="248"/>
      <c r="O310" s="248"/>
      <c r="P310" s="199"/>
      <c r="Q310" s="248"/>
      <c r="R310" s="248"/>
      <c r="S310" s="248"/>
      <c r="T310" s="248"/>
      <c r="U310" s="248"/>
      <c r="V310" s="199"/>
      <c r="W310" s="248"/>
      <c r="X310" s="248"/>
      <c r="Y310" s="248"/>
      <c r="Z310" s="248"/>
      <c r="AA310" s="248"/>
      <c r="AB310" s="199"/>
      <c r="AC310" s="248"/>
      <c r="AD310" s="248"/>
      <c r="AE310" s="248"/>
      <c r="AF310" s="248"/>
      <c r="AG310" s="199"/>
      <c r="AH310" s="248"/>
      <c r="AI310" s="248"/>
      <c r="AJ310" s="248"/>
      <c r="AK310" s="248"/>
      <c r="AL310" s="199"/>
      <c r="AM310" s="248"/>
      <c r="AN310" s="248"/>
      <c r="AO310" s="248"/>
      <c r="AP310" s="248"/>
      <c r="AQ310" s="199"/>
      <c r="AR310" s="248"/>
      <c r="AS310" s="248"/>
      <c r="AT310" s="248"/>
      <c r="AU310" s="248"/>
      <c r="AV310" s="248"/>
      <c r="AW310" s="199"/>
      <c r="AX310" s="248"/>
      <c r="AY310" s="248"/>
      <c r="AZ310" s="248"/>
      <c r="BA310" s="248"/>
      <c r="BB310" s="199"/>
      <c r="BC310" s="335"/>
      <c r="BD310" s="335"/>
      <c r="BE310" s="335"/>
      <c r="BF310" s="335"/>
    </row>
    <row r="311" spans="7:58" x14ac:dyDescent="0.25">
      <c r="G311" s="40"/>
      <c r="H311" s="248"/>
      <c r="I311" s="248"/>
      <c r="J311" s="199"/>
      <c r="K311" s="248"/>
      <c r="L311" s="248"/>
      <c r="M311" s="248"/>
      <c r="N311" s="248"/>
      <c r="O311" s="248"/>
      <c r="P311" s="199"/>
      <c r="Q311" s="248"/>
      <c r="R311" s="248"/>
      <c r="S311" s="248"/>
      <c r="T311" s="248"/>
      <c r="U311" s="248"/>
      <c r="V311" s="199"/>
      <c r="W311" s="248"/>
      <c r="X311" s="248"/>
      <c r="Y311" s="248"/>
      <c r="Z311" s="248"/>
      <c r="AA311" s="248"/>
      <c r="AB311" s="199"/>
      <c r="AC311" s="248"/>
      <c r="AD311" s="248"/>
      <c r="AE311" s="248"/>
      <c r="AF311" s="248"/>
      <c r="AG311" s="199"/>
      <c r="AH311" s="248"/>
      <c r="AI311" s="248"/>
      <c r="AJ311" s="248"/>
      <c r="AK311" s="248"/>
      <c r="AL311" s="199"/>
      <c r="AM311" s="248"/>
      <c r="AN311" s="248"/>
      <c r="AO311" s="248"/>
      <c r="AP311" s="248"/>
      <c r="AQ311" s="199"/>
      <c r="AR311" s="248"/>
      <c r="AS311" s="248"/>
      <c r="AT311" s="248"/>
      <c r="AU311" s="248"/>
      <c r="AV311" s="248"/>
      <c r="AW311" s="199"/>
      <c r="AX311" s="248"/>
      <c r="AY311" s="248"/>
      <c r="AZ311" s="248"/>
      <c r="BA311" s="248"/>
      <c r="BB311" s="199"/>
      <c r="BC311" s="335"/>
      <c r="BD311" s="335"/>
      <c r="BE311" s="335"/>
      <c r="BF311" s="335"/>
    </row>
    <row r="312" spans="7:58" x14ac:dyDescent="0.25">
      <c r="G312" s="40"/>
      <c r="H312" s="248"/>
      <c r="I312" s="248"/>
      <c r="J312" s="199"/>
      <c r="K312" s="248"/>
      <c r="L312" s="248"/>
      <c r="M312" s="248"/>
      <c r="N312" s="248"/>
      <c r="O312" s="248"/>
      <c r="P312" s="199"/>
      <c r="Q312" s="248"/>
      <c r="R312" s="248"/>
      <c r="S312" s="248"/>
      <c r="T312" s="248"/>
      <c r="U312" s="248"/>
      <c r="V312" s="199"/>
      <c r="W312" s="248"/>
      <c r="X312" s="248"/>
      <c r="Y312" s="248"/>
      <c r="Z312" s="248"/>
      <c r="AA312" s="248"/>
      <c r="AB312" s="199"/>
      <c r="AC312" s="248"/>
      <c r="AD312" s="248"/>
      <c r="AE312" s="248"/>
      <c r="AF312" s="248"/>
      <c r="AG312" s="199"/>
      <c r="AH312" s="248"/>
      <c r="AI312" s="248"/>
      <c r="AJ312" s="248"/>
      <c r="AK312" s="248"/>
      <c r="AL312" s="199"/>
      <c r="AM312" s="248"/>
      <c r="AN312" s="248"/>
      <c r="AO312" s="248"/>
      <c r="AP312" s="248"/>
      <c r="AQ312" s="199"/>
      <c r="AR312" s="248"/>
      <c r="AS312" s="248"/>
      <c r="AT312" s="248"/>
      <c r="AU312" s="248"/>
      <c r="AV312" s="248"/>
      <c r="AW312" s="199"/>
      <c r="AX312" s="248"/>
      <c r="AY312" s="248"/>
      <c r="AZ312" s="248"/>
      <c r="BA312" s="248"/>
      <c r="BB312" s="199"/>
      <c r="BC312" s="335"/>
      <c r="BD312" s="335"/>
      <c r="BE312" s="335"/>
      <c r="BF312" s="335"/>
    </row>
    <row r="313" spans="7:58" x14ac:dyDescent="0.25">
      <c r="G313" s="40"/>
      <c r="H313" s="248"/>
      <c r="I313" s="248"/>
      <c r="J313" s="199"/>
      <c r="K313" s="248"/>
      <c r="L313" s="248"/>
      <c r="M313" s="248"/>
      <c r="N313" s="248"/>
      <c r="O313" s="248"/>
      <c r="P313" s="199"/>
      <c r="Q313" s="248"/>
      <c r="R313" s="248"/>
      <c r="S313" s="248"/>
      <c r="T313" s="248"/>
      <c r="U313" s="248"/>
      <c r="V313" s="199"/>
      <c r="W313" s="248"/>
      <c r="X313" s="248"/>
      <c r="Y313" s="248"/>
      <c r="Z313" s="248"/>
      <c r="AA313" s="248"/>
      <c r="AB313" s="199"/>
      <c r="AC313" s="248"/>
      <c r="AD313" s="248"/>
      <c r="AE313" s="248"/>
      <c r="AF313" s="248"/>
      <c r="AG313" s="199"/>
      <c r="AH313" s="248"/>
      <c r="AI313" s="248"/>
      <c r="AJ313" s="248"/>
      <c r="AK313" s="248"/>
      <c r="AL313" s="199"/>
      <c r="AM313" s="248"/>
      <c r="AN313" s="248"/>
      <c r="AO313" s="248"/>
      <c r="AP313" s="248"/>
      <c r="AQ313" s="199"/>
      <c r="AR313" s="248"/>
      <c r="AS313" s="248"/>
      <c r="AT313" s="248"/>
      <c r="AU313" s="248"/>
      <c r="AV313" s="248"/>
      <c r="AW313" s="199"/>
      <c r="AX313" s="248"/>
      <c r="AY313" s="248"/>
      <c r="AZ313" s="248"/>
      <c r="BA313" s="248"/>
      <c r="BB313" s="199"/>
      <c r="BC313" s="335"/>
      <c r="BD313" s="335"/>
      <c r="BE313" s="335"/>
      <c r="BF313" s="335"/>
    </row>
    <row r="314" spans="7:58" x14ac:dyDescent="0.25">
      <c r="G314" s="40"/>
      <c r="H314" s="248"/>
      <c r="I314" s="248"/>
      <c r="J314" s="199"/>
      <c r="K314" s="248"/>
      <c r="L314" s="248"/>
      <c r="M314" s="248"/>
      <c r="N314" s="248"/>
      <c r="O314" s="248"/>
      <c r="P314" s="199"/>
      <c r="Q314" s="248"/>
      <c r="R314" s="248"/>
      <c r="S314" s="248"/>
      <c r="T314" s="248"/>
      <c r="U314" s="248"/>
      <c r="V314" s="199"/>
      <c r="W314" s="248"/>
      <c r="X314" s="248"/>
      <c r="Y314" s="248"/>
      <c r="Z314" s="248"/>
      <c r="AA314" s="248"/>
      <c r="AB314" s="199"/>
      <c r="AC314" s="248"/>
      <c r="AD314" s="248"/>
      <c r="AE314" s="248"/>
      <c r="AF314" s="248"/>
      <c r="AG314" s="199"/>
      <c r="AH314" s="248"/>
      <c r="AI314" s="248"/>
      <c r="AJ314" s="248"/>
      <c r="AK314" s="248"/>
      <c r="AL314" s="199"/>
      <c r="AM314" s="248"/>
      <c r="AN314" s="248"/>
      <c r="AO314" s="248"/>
      <c r="AP314" s="248"/>
      <c r="AQ314" s="199"/>
      <c r="AR314" s="248"/>
      <c r="AS314" s="248"/>
      <c r="AT314" s="248"/>
      <c r="AU314" s="248"/>
      <c r="AV314" s="248"/>
      <c r="AW314" s="199"/>
      <c r="AX314" s="248"/>
      <c r="AY314" s="248"/>
      <c r="AZ314" s="248"/>
      <c r="BA314" s="248"/>
      <c r="BB314" s="199"/>
      <c r="BC314" s="335"/>
      <c r="BD314" s="335"/>
      <c r="BE314" s="335"/>
      <c r="BF314" s="335"/>
    </row>
    <row r="315" spans="7:58" x14ac:dyDescent="0.25">
      <c r="G315" s="40"/>
      <c r="H315" s="248"/>
      <c r="I315" s="248"/>
      <c r="J315" s="199"/>
      <c r="K315" s="248"/>
      <c r="L315" s="248"/>
      <c r="M315" s="248"/>
      <c r="N315" s="248"/>
      <c r="O315" s="248"/>
      <c r="P315" s="199"/>
      <c r="Q315" s="248"/>
      <c r="R315" s="248"/>
      <c r="S315" s="248"/>
      <c r="T315" s="248"/>
      <c r="U315" s="248"/>
      <c r="V315" s="199"/>
      <c r="W315" s="248"/>
      <c r="X315" s="248"/>
      <c r="Y315" s="248"/>
      <c r="Z315" s="248"/>
      <c r="AA315" s="248"/>
      <c r="AB315" s="199"/>
      <c r="AC315" s="248"/>
      <c r="AD315" s="248"/>
      <c r="AE315" s="248"/>
      <c r="AF315" s="248"/>
      <c r="AG315" s="199"/>
      <c r="AH315" s="248"/>
      <c r="AI315" s="248"/>
      <c r="AJ315" s="248"/>
      <c r="AK315" s="248"/>
      <c r="AL315" s="199"/>
      <c r="AM315" s="248"/>
      <c r="AN315" s="248"/>
      <c r="AO315" s="248"/>
      <c r="AP315" s="248"/>
      <c r="AQ315" s="199"/>
      <c r="AR315" s="248"/>
      <c r="AS315" s="248"/>
      <c r="AT315" s="248"/>
      <c r="AU315" s="248"/>
      <c r="AV315" s="248"/>
      <c r="AW315" s="199"/>
      <c r="AX315" s="248"/>
      <c r="AY315" s="248"/>
      <c r="AZ315" s="248"/>
      <c r="BA315" s="248"/>
      <c r="BB315" s="199"/>
      <c r="BC315" s="335"/>
      <c r="BD315" s="335"/>
      <c r="BE315" s="335"/>
      <c r="BF315" s="335"/>
    </row>
    <row r="316" spans="7:58" x14ac:dyDescent="0.25">
      <c r="G316" s="159"/>
      <c r="H316" s="248"/>
      <c r="I316" s="248"/>
      <c r="J316" s="199"/>
      <c r="K316" s="248"/>
      <c r="L316" s="248"/>
      <c r="M316" s="248"/>
      <c r="N316" s="248"/>
      <c r="O316" s="248"/>
      <c r="P316" s="199"/>
      <c r="Q316" s="248"/>
      <c r="R316" s="248"/>
      <c r="S316" s="248"/>
      <c r="T316" s="248"/>
      <c r="U316" s="248"/>
      <c r="V316" s="199"/>
      <c r="W316" s="248"/>
      <c r="X316" s="248"/>
      <c r="Y316" s="248"/>
      <c r="Z316" s="248"/>
      <c r="AA316" s="248"/>
      <c r="AB316" s="199"/>
      <c r="AC316" s="248"/>
      <c r="AD316" s="248"/>
      <c r="AE316" s="248"/>
      <c r="AF316" s="248"/>
      <c r="AG316" s="199"/>
      <c r="AH316" s="248"/>
      <c r="AI316" s="248"/>
      <c r="AJ316" s="248"/>
      <c r="AK316" s="248"/>
      <c r="AL316" s="199"/>
      <c r="AM316" s="248"/>
      <c r="AN316" s="248"/>
      <c r="AO316" s="248"/>
      <c r="AP316" s="248"/>
      <c r="AQ316" s="199"/>
      <c r="AR316" s="248"/>
      <c r="AS316" s="248"/>
      <c r="AT316" s="248"/>
      <c r="AU316" s="248"/>
      <c r="AV316" s="248"/>
      <c r="AW316" s="199"/>
      <c r="AX316" s="248"/>
      <c r="AY316" s="248"/>
      <c r="AZ316" s="248"/>
      <c r="BA316" s="248"/>
      <c r="BB316" s="199"/>
      <c r="BC316" s="335"/>
      <c r="BD316" s="335"/>
      <c r="BE316" s="335"/>
      <c r="BF316" s="335"/>
    </row>
    <row r="317" spans="7:58" x14ac:dyDescent="0.25">
      <c r="G317" s="40"/>
      <c r="H317" s="248"/>
      <c r="I317" s="248"/>
      <c r="J317" s="199"/>
      <c r="K317" s="248"/>
      <c r="L317" s="248"/>
      <c r="M317" s="248"/>
      <c r="N317" s="248"/>
      <c r="O317" s="248"/>
      <c r="P317" s="199"/>
      <c r="Q317" s="248"/>
      <c r="R317" s="248"/>
      <c r="S317" s="248"/>
      <c r="T317" s="248"/>
      <c r="U317" s="248"/>
      <c r="V317" s="199"/>
      <c r="W317" s="248"/>
      <c r="X317" s="248"/>
      <c r="Y317" s="248"/>
      <c r="Z317" s="248"/>
      <c r="AA317" s="248"/>
      <c r="AB317" s="199"/>
      <c r="AC317" s="248"/>
      <c r="AD317" s="248"/>
      <c r="AE317" s="248"/>
      <c r="AF317" s="248"/>
      <c r="AG317" s="199"/>
      <c r="AH317" s="248"/>
      <c r="AI317" s="248"/>
      <c r="AJ317" s="248"/>
      <c r="AK317" s="248"/>
      <c r="AL317" s="199"/>
      <c r="AM317" s="248"/>
      <c r="AN317" s="248"/>
      <c r="AO317" s="248"/>
      <c r="AP317" s="248"/>
      <c r="AQ317" s="199"/>
      <c r="AR317" s="248"/>
      <c r="AS317" s="248"/>
      <c r="AT317" s="248"/>
      <c r="AU317" s="248"/>
      <c r="AV317" s="248"/>
      <c r="AW317" s="199"/>
      <c r="AX317" s="248"/>
      <c r="AY317" s="248"/>
      <c r="AZ317" s="248"/>
      <c r="BA317" s="248"/>
      <c r="BB317" s="199"/>
      <c r="BC317" s="335"/>
      <c r="BD317" s="335"/>
      <c r="BE317" s="335"/>
      <c r="BF317" s="335"/>
    </row>
    <row r="318" spans="7:58" x14ac:dyDescent="0.25">
      <c r="G318" s="40"/>
      <c r="H318" s="248"/>
      <c r="I318" s="248"/>
      <c r="J318" s="199"/>
      <c r="K318" s="248"/>
      <c r="L318" s="248"/>
      <c r="M318" s="248"/>
      <c r="N318" s="248"/>
      <c r="O318" s="248"/>
      <c r="P318" s="199"/>
      <c r="Q318" s="248"/>
      <c r="R318" s="248"/>
      <c r="S318" s="248"/>
      <c r="T318" s="248"/>
      <c r="U318" s="248"/>
      <c r="V318" s="199"/>
      <c r="W318" s="248"/>
      <c r="X318" s="248"/>
      <c r="Y318" s="248"/>
      <c r="Z318" s="248"/>
      <c r="AA318" s="248"/>
      <c r="AB318" s="199"/>
      <c r="AC318" s="248"/>
      <c r="AD318" s="248"/>
      <c r="AE318" s="248"/>
      <c r="AF318" s="248"/>
      <c r="AG318" s="199"/>
      <c r="AH318" s="248"/>
      <c r="AI318" s="248"/>
      <c r="AJ318" s="248"/>
      <c r="AK318" s="248"/>
      <c r="AL318" s="199"/>
      <c r="AM318" s="248"/>
      <c r="AN318" s="248"/>
      <c r="AO318" s="248"/>
      <c r="AP318" s="248"/>
      <c r="AQ318" s="199"/>
      <c r="AR318" s="248"/>
      <c r="AS318" s="248"/>
      <c r="AT318" s="248"/>
      <c r="AU318" s="248"/>
      <c r="AV318" s="248"/>
      <c r="AW318" s="199"/>
      <c r="AX318" s="248"/>
      <c r="AY318" s="248"/>
      <c r="AZ318" s="248"/>
      <c r="BA318" s="248"/>
      <c r="BB318" s="199"/>
      <c r="BC318" s="335"/>
      <c r="BD318" s="335"/>
      <c r="BE318" s="335"/>
      <c r="BF318" s="335"/>
    </row>
    <row r="319" spans="7:58" x14ac:dyDescent="0.25">
      <c r="G319" s="40"/>
      <c r="H319" s="248"/>
      <c r="I319" s="248"/>
      <c r="J319" s="199"/>
      <c r="K319" s="248"/>
      <c r="L319" s="248"/>
      <c r="M319" s="248"/>
      <c r="N319" s="248"/>
      <c r="O319" s="248"/>
      <c r="P319" s="199"/>
      <c r="Q319" s="248"/>
      <c r="R319" s="248"/>
      <c r="S319" s="248"/>
      <c r="T319" s="248"/>
      <c r="U319" s="248"/>
      <c r="V319" s="199"/>
      <c r="W319" s="248"/>
      <c r="X319" s="248"/>
      <c r="Y319" s="248"/>
      <c r="Z319" s="248"/>
      <c r="AA319" s="248"/>
      <c r="AB319" s="199"/>
      <c r="AC319" s="248"/>
      <c r="AD319" s="248"/>
      <c r="AE319" s="248"/>
      <c r="AF319" s="248"/>
      <c r="AG319" s="199"/>
      <c r="AH319" s="248"/>
      <c r="AI319" s="248"/>
      <c r="AJ319" s="248"/>
      <c r="AK319" s="248"/>
      <c r="AL319" s="199"/>
      <c r="AM319" s="248"/>
      <c r="AN319" s="248"/>
      <c r="AO319" s="248"/>
      <c r="AP319" s="248"/>
      <c r="AQ319" s="199"/>
      <c r="AR319" s="248"/>
      <c r="AS319" s="248"/>
      <c r="AT319" s="248"/>
      <c r="AU319" s="248"/>
      <c r="AV319" s="248"/>
      <c r="AW319" s="199"/>
      <c r="AX319" s="248"/>
      <c r="AY319" s="248"/>
      <c r="AZ319" s="248"/>
      <c r="BA319" s="248"/>
      <c r="BB319" s="199"/>
      <c r="BC319" s="335"/>
      <c r="BD319" s="335"/>
      <c r="BE319" s="335"/>
      <c r="BF319" s="335"/>
    </row>
    <row r="320" spans="7:58" x14ac:dyDescent="0.25">
      <c r="G320" s="40"/>
      <c r="H320" s="248"/>
      <c r="I320" s="248"/>
      <c r="J320" s="199"/>
      <c r="K320" s="248"/>
      <c r="L320" s="248"/>
      <c r="M320" s="248"/>
      <c r="N320" s="248"/>
      <c r="O320" s="248"/>
      <c r="P320" s="199"/>
      <c r="Q320" s="248"/>
      <c r="R320" s="248"/>
      <c r="S320" s="248"/>
      <c r="T320" s="248"/>
      <c r="U320" s="248"/>
      <c r="V320" s="199"/>
      <c r="W320" s="248"/>
      <c r="X320" s="248"/>
      <c r="Y320" s="248"/>
      <c r="Z320" s="248"/>
      <c r="AA320" s="248"/>
      <c r="AB320" s="199"/>
      <c r="AC320" s="248"/>
      <c r="AD320" s="248"/>
      <c r="AE320" s="248"/>
      <c r="AF320" s="248"/>
      <c r="AG320" s="199"/>
      <c r="AH320" s="248"/>
      <c r="AI320" s="248"/>
      <c r="AJ320" s="248"/>
      <c r="AK320" s="248"/>
      <c r="AL320" s="199"/>
      <c r="AM320" s="248"/>
      <c r="AN320" s="248"/>
      <c r="AO320" s="248"/>
      <c r="AP320" s="248"/>
      <c r="AQ320" s="199"/>
      <c r="AR320" s="248"/>
      <c r="AS320" s="248"/>
      <c r="AT320" s="248"/>
      <c r="AU320" s="248"/>
      <c r="AV320" s="248"/>
      <c r="AW320" s="199"/>
      <c r="AX320" s="248"/>
      <c r="AY320" s="248"/>
      <c r="AZ320" s="248"/>
      <c r="BA320" s="248"/>
      <c r="BB320" s="199"/>
      <c r="BC320" s="335"/>
      <c r="BD320" s="335"/>
      <c r="BE320" s="335"/>
      <c r="BF320" s="335"/>
    </row>
    <row r="321" spans="7:58" x14ac:dyDescent="0.25">
      <c r="G321" s="40"/>
      <c r="H321" s="248"/>
      <c r="I321" s="248"/>
      <c r="J321" s="199"/>
      <c r="K321" s="248"/>
      <c r="L321" s="248"/>
      <c r="M321" s="248"/>
      <c r="N321" s="248"/>
      <c r="O321" s="248"/>
      <c r="P321" s="199"/>
      <c r="Q321" s="248"/>
      <c r="R321" s="248"/>
      <c r="S321" s="248"/>
      <c r="T321" s="248"/>
      <c r="U321" s="248"/>
      <c r="V321" s="199"/>
      <c r="W321" s="248"/>
      <c r="X321" s="248"/>
      <c r="Y321" s="248"/>
      <c r="Z321" s="248"/>
      <c r="AA321" s="248"/>
      <c r="AB321" s="199"/>
      <c r="AC321" s="248"/>
      <c r="AD321" s="248"/>
      <c r="AE321" s="248"/>
      <c r="AF321" s="248"/>
      <c r="AG321" s="199"/>
      <c r="AH321" s="248"/>
      <c r="AI321" s="248"/>
      <c r="AJ321" s="248"/>
      <c r="AK321" s="248"/>
      <c r="AL321" s="199"/>
      <c r="AM321" s="248"/>
      <c r="AN321" s="248"/>
      <c r="AO321" s="248"/>
      <c r="AP321" s="248"/>
      <c r="AQ321" s="199"/>
      <c r="AR321" s="248"/>
      <c r="AS321" s="248"/>
      <c r="AT321" s="248"/>
      <c r="AU321" s="248"/>
      <c r="AV321" s="248"/>
      <c r="AW321" s="199"/>
      <c r="AX321" s="248"/>
      <c r="AY321" s="248"/>
      <c r="AZ321" s="248"/>
      <c r="BA321" s="248"/>
      <c r="BB321" s="199"/>
      <c r="BC321" s="335"/>
      <c r="BD321" s="335"/>
      <c r="BE321" s="335"/>
      <c r="BF321" s="335"/>
    </row>
    <row r="322" spans="7:58" x14ac:dyDescent="0.25">
      <c r="G322" s="159"/>
      <c r="H322" s="248"/>
      <c r="I322" s="248"/>
      <c r="J322" s="199"/>
      <c r="K322" s="248"/>
      <c r="L322" s="248"/>
      <c r="M322" s="248"/>
      <c r="N322" s="248"/>
      <c r="O322" s="248"/>
      <c r="P322" s="199"/>
      <c r="Q322" s="248"/>
      <c r="R322" s="248"/>
      <c r="S322" s="248"/>
      <c r="T322" s="248"/>
      <c r="U322" s="248"/>
      <c r="V322" s="199"/>
      <c r="W322" s="248"/>
      <c r="X322" s="248"/>
      <c r="Y322" s="248"/>
      <c r="Z322" s="248"/>
      <c r="AA322" s="248"/>
      <c r="AB322" s="199"/>
      <c r="AC322" s="248"/>
      <c r="AD322" s="248"/>
      <c r="AE322" s="248"/>
      <c r="AF322" s="248"/>
      <c r="AG322" s="199"/>
      <c r="AH322" s="248"/>
      <c r="AI322" s="248"/>
      <c r="AJ322" s="248"/>
      <c r="AK322" s="248"/>
      <c r="AL322" s="199"/>
      <c r="AM322" s="248"/>
      <c r="AN322" s="248"/>
      <c r="AO322" s="248"/>
      <c r="AP322" s="248"/>
      <c r="AQ322" s="199"/>
      <c r="AR322" s="248"/>
      <c r="AS322" s="248"/>
      <c r="AT322" s="248"/>
      <c r="AU322" s="248"/>
      <c r="AV322" s="248"/>
      <c r="AW322" s="199"/>
      <c r="AX322" s="248"/>
      <c r="AY322" s="248"/>
      <c r="AZ322" s="248"/>
      <c r="BA322" s="248"/>
      <c r="BB322" s="199"/>
      <c r="BC322" s="335"/>
      <c r="BD322" s="335"/>
      <c r="BE322" s="335"/>
      <c r="BF322" s="335"/>
    </row>
    <row r="323" spans="7:58" x14ac:dyDescent="0.25">
      <c r="G323" s="159"/>
      <c r="H323" s="248"/>
      <c r="I323" s="248"/>
      <c r="J323" s="199"/>
      <c r="K323" s="248"/>
      <c r="L323" s="248"/>
      <c r="M323" s="248"/>
      <c r="N323" s="248"/>
      <c r="O323" s="248"/>
      <c r="P323" s="199"/>
      <c r="Q323" s="248"/>
      <c r="R323" s="248"/>
      <c r="S323" s="248"/>
      <c r="T323" s="248"/>
      <c r="U323" s="248"/>
      <c r="V323" s="199"/>
      <c r="W323" s="248"/>
      <c r="X323" s="248"/>
      <c r="Y323" s="248"/>
      <c r="Z323" s="248"/>
      <c r="AA323" s="248"/>
      <c r="AB323" s="199"/>
      <c r="AC323" s="248"/>
      <c r="AD323" s="248"/>
      <c r="AE323" s="248"/>
      <c r="AF323" s="248"/>
      <c r="AG323" s="199"/>
      <c r="AH323" s="248"/>
      <c r="AI323" s="248"/>
      <c r="AJ323" s="248"/>
      <c r="AK323" s="248"/>
      <c r="AL323" s="199"/>
      <c r="AM323" s="248"/>
      <c r="AN323" s="248"/>
      <c r="AO323" s="248"/>
      <c r="AP323" s="248"/>
      <c r="AQ323" s="199"/>
      <c r="AR323" s="248"/>
      <c r="AS323" s="248"/>
      <c r="AT323" s="248"/>
      <c r="AU323" s="248"/>
      <c r="AV323" s="248"/>
      <c r="AW323" s="199"/>
      <c r="AX323" s="248"/>
      <c r="AY323" s="248"/>
      <c r="AZ323" s="248"/>
      <c r="BA323" s="248"/>
      <c r="BB323" s="199"/>
      <c r="BC323" s="335"/>
      <c r="BD323" s="335"/>
      <c r="BE323" s="335"/>
      <c r="BF323" s="335"/>
    </row>
    <row r="324" spans="7:58" x14ac:dyDescent="0.25">
      <c r="G324" s="40"/>
      <c r="H324" s="248"/>
      <c r="I324" s="248"/>
      <c r="J324" s="199"/>
      <c r="K324" s="248"/>
      <c r="L324" s="248"/>
      <c r="M324" s="248"/>
      <c r="N324" s="248"/>
      <c r="O324" s="248"/>
      <c r="P324" s="199"/>
      <c r="Q324" s="248"/>
      <c r="R324" s="248"/>
      <c r="S324" s="248"/>
      <c r="T324" s="248"/>
      <c r="U324" s="248"/>
      <c r="V324" s="199"/>
      <c r="W324" s="248"/>
      <c r="X324" s="248"/>
      <c r="Y324" s="248"/>
      <c r="Z324" s="248"/>
      <c r="AA324" s="248"/>
      <c r="AB324" s="199"/>
      <c r="AC324" s="248"/>
      <c r="AD324" s="248"/>
      <c r="AE324" s="248"/>
      <c r="AF324" s="248"/>
      <c r="AG324" s="199"/>
      <c r="AH324" s="248"/>
      <c r="AI324" s="248"/>
      <c r="AJ324" s="248"/>
      <c r="AK324" s="248"/>
      <c r="AL324" s="199"/>
      <c r="AM324" s="248"/>
      <c r="AN324" s="248"/>
      <c r="AO324" s="248"/>
      <c r="AP324" s="248"/>
      <c r="AQ324" s="199"/>
      <c r="AR324" s="248"/>
      <c r="AS324" s="248"/>
      <c r="AT324" s="248"/>
      <c r="AU324" s="248"/>
      <c r="AV324" s="248"/>
      <c r="AW324" s="199"/>
      <c r="AX324" s="248"/>
      <c r="AY324" s="248"/>
      <c r="AZ324" s="248"/>
      <c r="BA324" s="248"/>
      <c r="BB324" s="199"/>
      <c r="BC324" s="335"/>
      <c r="BD324" s="335"/>
      <c r="BE324" s="335"/>
      <c r="BF324" s="335"/>
    </row>
    <row r="325" spans="7:58" x14ac:dyDescent="0.25">
      <c r="G325" s="159"/>
      <c r="H325" s="248"/>
      <c r="I325" s="248"/>
      <c r="J325" s="199"/>
      <c r="K325" s="248"/>
      <c r="L325" s="248"/>
      <c r="M325" s="248"/>
      <c r="N325" s="248"/>
      <c r="O325" s="248"/>
      <c r="P325" s="199"/>
      <c r="Q325" s="248"/>
      <c r="R325" s="248"/>
      <c r="S325" s="248"/>
      <c r="T325" s="248"/>
      <c r="U325" s="248"/>
      <c r="V325" s="199"/>
      <c r="W325" s="248"/>
      <c r="X325" s="248"/>
      <c r="Y325" s="248"/>
      <c r="Z325" s="248"/>
      <c r="AA325" s="248"/>
      <c r="AB325" s="199"/>
      <c r="AC325" s="248"/>
      <c r="AD325" s="248"/>
      <c r="AE325" s="248"/>
      <c r="AF325" s="248"/>
      <c r="AG325" s="199"/>
      <c r="AH325" s="248"/>
      <c r="AI325" s="248"/>
      <c r="AJ325" s="248"/>
      <c r="AK325" s="248"/>
      <c r="AL325" s="199"/>
      <c r="AM325" s="248"/>
      <c r="AN325" s="248"/>
      <c r="AO325" s="248"/>
      <c r="AP325" s="248"/>
      <c r="AQ325" s="199"/>
      <c r="AR325" s="248"/>
      <c r="AS325" s="248"/>
      <c r="AT325" s="248"/>
      <c r="AU325" s="248"/>
      <c r="AV325" s="248"/>
      <c r="AW325" s="199"/>
      <c r="AX325" s="248"/>
      <c r="AY325" s="248"/>
      <c r="AZ325" s="248"/>
      <c r="BA325" s="248"/>
      <c r="BB325" s="199"/>
      <c r="BC325" s="335"/>
      <c r="BD325" s="335"/>
      <c r="BE325" s="335"/>
      <c r="BF325" s="335"/>
    </row>
    <row r="326" spans="7:58" x14ac:dyDescent="0.25">
      <c r="G326" s="159"/>
      <c r="H326" s="248"/>
      <c r="I326" s="248"/>
      <c r="J326" s="199"/>
      <c r="K326" s="248"/>
      <c r="L326" s="248"/>
      <c r="M326" s="248"/>
      <c r="N326" s="248"/>
      <c r="O326" s="248"/>
      <c r="P326" s="199"/>
      <c r="Q326" s="248"/>
      <c r="R326" s="248"/>
      <c r="S326" s="248"/>
      <c r="T326" s="248"/>
      <c r="U326" s="248"/>
      <c r="V326" s="199"/>
      <c r="W326" s="248"/>
      <c r="X326" s="248"/>
      <c r="Y326" s="248"/>
      <c r="Z326" s="248"/>
      <c r="AA326" s="248"/>
      <c r="AB326" s="199"/>
      <c r="AC326" s="248"/>
      <c r="AD326" s="248"/>
      <c r="AE326" s="248"/>
      <c r="AF326" s="248"/>
      <c r="AG326" s="199"/>
      <c r="AH326" s="248"/>
      <c r="AI326" s="248"/>
      <c r="AJ326" s="248"/>
      <c r="AK326" s="248"/>
      <c r="AL326" s="199"/>
      <c r="AM326" s="248"/>
      <c r="AN326" s="248"/>
      <c r="AO326" s="248"/>
      <c r="AP326" s="248"/>
      <c r="AQ326" s="199"/>
      <c r="AR326" s="248"/>
      <c r="AS326" s="248"/>
      <c r="AT326" s="248"/>
      <c r="AU326" s="248"/>
      <c r="AV326" s="248"/>
      <c r="AW326" s="199"/>
      <c r="AX326" s="248"/>
      <c r="AY326" s="248"/>
      <c r="AZ326" s="248"/>
      <c r="BA326" s="248"/>
      <c r="BB326" s="199"/>
      <c r="BC326" s="335"/>
      <c r="BD326" s="335"/>
      <c r="BE326" s="335"/>
      <c r="BF326" s="335"/>
    </row>
    <row r="327" spans="7:58" x14ac:dyDescent="0.25">
      <c r="G327" s="159"/>
      <c r="H327" s="248"/>
      <c r="I327" s="248"/>
      <c r="J327" s="199"/>
      <c r="K327" s="248"/>
      <c r="L327" s="248"/>
      <c r="M327" s="248"/>
      <c r="N327" s="248"/>
      <c r="O327" s="248"/>
      <c r="P327" s="199"/>
      <c r="Q327" s="248"/>
      <c r="R327" s="248"/>
      <c r="S327" s="248"/>
      <c r="T327" s="248"/>
      <c r="U327" s="248"/>
      <c r="V327" s="199"/>
      <c r="W327" s="248"/>
      <c r="X327" s="248"/>
      <c r="Y327" s="248"/>
      <c r="Z327" s="248"/>
      <c r="AA327" s="248"/>
      <c r="AB327" s="199"/>
      <c r="AC327" s="248"/>
      <c r="AD327" s="248"/>
      <c r="AE327" s="248"/>
      <c r="AF327" s="248"/>
      <c r="AG327" s="199"/>
      <c r="AH327" s="248"/>
      <c r="AI327" s="248"/>
      <c r="AJ327" s="248"/>
      <c r="AK327" s="248"/>
      <c r="AL327" s="199"/>
      <c r="AM327" s="248"/>
      <c r="AN327" s="248"/>
      <c r="AO327" s="248"/>
      <c r="AP327" s="248"/>
      <c r="AQ327" s="199"/>
      <c r="AR327" s="248"/>
      <c r="AS327" s="248"/>
      <c r="AT327" s="248"/>
      <c r="AU327" s="248"/>
      <c r="AV327" s="248"/>
      <c r="AW327" s="199"/>
      <c r="AX327" s="248"/>
      <c r="AY327" s="248"/>
      <c r="AZ327" s="248"/>
      <c r="BA327" s="248"/>
      <c r="BB327" s="199"/>
      <c r="BC327" s="335"/>
      <c r="BD327" s="335"/>
      <c r="BE327" s="335"/>
      <c r="BF327" s="335"/>
    </row>
    <row r="328" spans="7:58" x14ac:dyDescent="0.25">
      <c r="G328" s="159"/>
      <c r="H328" s="248"/>
      <c r="I328" s="248"/>
      <c r="J328" s="199"/>
      <c r="K328" s="248"/>
      <c r="L328" s="248"/>
      <c r="M328" s="248"/>
      <c r="N328" s="248"/>
      <c r="O328" s="248"/>
      <c r="P328" s="199"/>
      <c r="Q328" s="248"/>
      <c r="R328" s="248"/>
      <c r="S328" s="248"/>
      <c r="T328" s="248"/>
      <c r="U328" s="248"/>
      <c r="V328" s="199"/>
      <c r="W328" s="248"/>
      <c r="X328" s="248"/>
      <c r="Y328" s="248"/>
      <c r="Z328" s="248"/>
      <c r="AA328" s="248"/>
      <c r="AB328" s="199"/>
      <c r="AC328" s="248"/>
      <c r="AD328" s="248"/>
      <c r="AE328" s="248"/>
      <c r="AF328" s="248"/>
      <c r="AG328" s="199"/>
      <c r="AH328" s="248"/>
      <c r="AI328" s="248"/>
      <c r="AJ328" s="248"/>
      <c r="AK328" s="248"/>
      <c r="AL328" s="199"/>
      <c r="AM328" s="248"/>
      <c r="AN328" s="248"/>
      <c r="AO328" s="248"/>
      <c r="AP328" s="248"/>
      <c r="AQ328" s="199"/>
      <c r="AR328" s="248"/>
      <c r="AS328" s="248"/>
      <c r="AT328" s="248"/>
      <c r="AU328" s="248"/>
      <c r="AV328" s="248"/>
      <c r="AW328" s="199"/>
      <c r="AX328" s="248"/>
      <c r="AY328" s="248"/>
      <c r="AZ328" s="248"/>
      <c r="BA328" s="248"/>
      <c r="BB328" s="199"/>
      <c r="BC328" s="335"/>
      <c r="BD328" s="335"/>
      <c r="BE328" s="335"/>
      <c r="BF328" s="335"/>
    </row>
    <row r="329" spans="7:58" x14ac:dyDescent="0.25">
      <c r="G329" s="159"/>
      <c r="H329" s="248"/>
      <c r="I329" s="248"/>
      <c r="J329" s="199"/>
      <c r="K329" s="248"/>
      <c r="L329" s="248"/>
      <c r="M329" s="248"/>
      <c r="N329" s="248"/>
      <c r="O329" s="248"/>
      <c r="P329" s="199"/>
      <c r="Q329" s="248"/>
      <c r="R329" s="248"/>
      <c r="S329" s="248"/>
      <c r="T329" s="248"/>
      <c r="U329" s="248"/>
      <c r="V329" s="199"/>
      <c r="W329" s="248"/>
      <c r="X329" s="248"/>
      <c r="Y329" s="248"/>
      <c r="Z329" s="248"/>
      <c r="AA329" s="248"/>
      <c r="AB329" s="199"/>
      <c r="AC329" s="248"/>
      <c r="AD329" s="248"/>
      <c r="AE329" s="248"/>
      <c r="AF329" s="248"/>
      <c r="AG329" s="199"/>
      <c r="AH329" s="248"/>
      <c r="AI329" s="248"/>
      <c r="AJ329" s="248"/>
      <c r="AK329" s="248"/>
      <c r="AL329" s="199"/>
      <c r="AM329" s="248"/>
      <c r="AN329" s="248"/>
      <c r="AO329" s="248"/>
      <c r="AP329" s="248"/>
      <c r="AQ329" s="199"/>
      <c r="AR329" s="248"/>
      <c r="AS329" s="248"/>
      <c r="AT329" s="248"/>
      <c r="AU329" s="248"/>
      <c r="AV329" s="248"/>
      <c r="AW329" s="199"/>
      <c r="AX329" s="248"/>
      <c r="AY329" s="248"/>
      <c r="AZ329" s="248"/>
      <c r="BA329" s="248"/>
      <c r="BB329" s="199"/>
      <c r="BC329" s="335"/>
      <c r="BD329" s="335"/>
      <c r="BE329" s="335"/>
      <c r="BF329" s="335"/>
    </row>
    <row r="330" spans="7:58" x14ac:dyDescent="0.25">
      <c r="G330" s="40"/>
      <c r="H330" s="248"/>
      <c r="I330" s="248"/>
      <c r="J330" s="199"/>
      <c r="K330" s="248"/>
      <c r="L330" s="248"/>
      <c r="M330" s="248"/>
      <c r="N330" s="248"/>
      <c r="O330" s="248"/>
      <c r="P330" s="199"/>
      <c r="Q330" s="248"/>
      <c r="R330" s="248"/>
      <c r="S330" s="248"/>
      <c r="T330" s="248"/>
      <c r="U330" s="248"/>
      <c r="V330" s="199"/>
      <c r="W330" s="248"/>
      <c r="X330" s="248"/>
      <c r="Y330" s="248"/>
      <c r="Z330" s="248"/>
      <c r="AA330" s="248"/>
      <c r="AB330" s="199"/>
      <c r="AC330" s="248"/>
      <c r="AD330" s="248"/>
      <c r="AE330" s="248"/>
      <c r="AF330" s="248"/>
      <c r="AG330" s="199"/>
      <c r="AH330" s="248"/>
      <c r="AI330" s="248"/>
      <c r="AJ330" s="248"/>
      <c r="AK330" s="248"/>
      <c r="AL330" s="199"/>
      <c r="AM330" s="248"/>
      <c r="AN330" s="248"/>
      <c r="AO330" s="248"/>
      <c r="AP330" s="248"/>
      <c r="AQ330" s="199"/>
      <c r="AR330" s="248"/>
      <c r="AS330" s="248"/>
      <c r="AT330" s="248"/>
      <c r="AU330" s="248"/>
      <c r="AV330" s="248"/>
      <c r="AW330" s="199"/>
      <c r="AX330" s="248"/>
      <c r="AY330" s="248"/>
      <c r="AZ330" s="248"/>
      <c r="BA330" s="248"/>
      <c r="BB330" s="199"/>
      <c r="BC330" s="335"/>
      <c r="BD330" s="335"/>
      <c r="BE330" s="335"/>
      <c r="BF330" s="335"/>
    </row>
    <row r="331" spans="7:58" x14ac:dyDescent="0.25">
      <c r="G331" s="40"/>
      <c r="H331" s="248"/>
      <c r="I331" s="248"/>
      <c r="J331" s="199"/>
      <c r="K331" s="248"/>
      <c r="L331" s="248"/>
      <c r="M331" s="248"/>
      <c r="N331" s="248"/>
      <c r="O331" s="248"/>
      <c r="P331" s="199"/>
      <c r="Q331" s="248"/>
      <c r="R331" s="248"/>
      <c r="S331" s="248"/>
      <c r="T331" s="248"/>
      <c r="U331" s="248"/>
      <c r="V331" s="199"/>
      <c r="W331" s="248"/>
      <c r="X331" s="248"/>
      <c r="Y331" s="248"/>
      <c r="Z331" s="248"/>
      <c r="AA331" s="248"/>
      <c r="AB331" s="199"/>
      <c r="AC331" s="248"/>
      <c r="AD331" s="248"/>
      <c r="AE331" s="248"/>
      <c r="AF331" s="248"/>
      <c r="AG331" s="199"/>
      <c r="AH331" s="248"/>
      <c r="AI331" s="248"/>
      <c r="AJ331" s="248"/>
      <c r="AK331" s="248"/>
      <c r="AL331" s="199"/>
      <c r="AM331" s="248"/>
      <c r="AN331" s="248"/>
      <c r="AO331" s="248"/>
      <c r="AP331" s="248"/>
      <c r="AQ331" s="199"/>
      <c r="AR331" s="248"/>
      <c r="AS331" s="248"/>
      <c r="AT331" s="248"/>
      <c r="AU331" s="248"/>
      <c r="AV331" s="248"/>
      <c r="AW331" s="199"/>
      <c r="AX331" s="248"/>
      <c r="AY331" s="248"/>
      <c r="AZ331" s="248"/>
      <c r="BA331" s="248"/>
      <c r="BB331" s="199"/>
      <c r="BC331" s="335"/>
      <c r="BD331" s="335"/>
      <c r="BE331" s="335"/>
      <c r="BF331" s="335"/>
    </row>
    <row r="332" spans="7:58" x14ac:dyDescent="0.25">
      <c r="G332" s="40"/>
      <c r="H332" s="248"/>
      <c r="I332" s="248"/>
      <c r="J332" s="199"/>
      <c r="K332" s="248"/>
      <c r="L332" s="248"/>
      <c r="M332" s="248"/>
      <c r="N332" s="248"/>
      <c r="O332" s="248"/>
      <c r="P332" s="199"/>
      <c r="Q332" s="248"/>
      <c r="R332" s="248"/>
      <c r="S332" s="248"/>
      <c r="T332" s="248"/>
      <c r="U332" s="248"/>
      <c r="V332" s="199"/>
      <c r="W332" s="248"/>
      <c r="X332" s="248"/>
      <c r="Y332" s="248"/>
      <c r="Z332" s="248"/>
      <c r="AA332" s="248"/>
      <c r="AB332" s="199"/>
      <c r="AC332" s="248"/>
      <c r="AD332" s="248"/>
      <c r="AE332" s="248"/>
      <c r="AF332" s="248"/>
      <c r="AG332" s="199"/>
      <c r="AH332" s="248"/>
      <c r="AI332" s="248"/>
      <c r="AJ332" s="248"/>
      <c r="AK332" s="248"/>
      <c r="AL332" s="199"/>
      <c r="AM332" s="248"/>
      <c r="AN332" s="248"/>
      <c r="AO332" s="248"/>
      <c r="AP332" s="248"/>
      <c r="AQ332" s="199"/>
      <c r="AR332" s="248"/>
      <c r="AS332" s="248"/>
      <c r="AT332" s="248"/>
      <c r="AU332" s="248"/>
      <c r="AV332" s="248"/>
      <c r="AW332" s="199"/>
      <c r="AX332" s="248"/>
      <c r="AY332" s="248"/>
      <c r="AZ332" s="248"/>
      <c r="BA332" s="248"/>
      <c r="BB332" s="199"/>
      <c r="BC332" s="335"/>
      <c r="BD332" s="335"/>
      <c r="BE332" s="335"/>
      <c r="BF332" s="335"/>
    </row>
    <row r="333" spans="7:58" x14ac:dyDescent="0.25">
      <c r="G333" s="40"/>
      <c r="H333" s="248"/>
      <c r="I333" s="248"/>
      <c r="J333" s="199"/>
      <c r="K333" s="248"/>
      <c r="L333" s="248"/>
      <c r="M333" s="248"/>
      <c r="N333" s="248"/>
      <c r="O333" s="248"/>
      <c r="P333" s="199"/>
      <c r="Q333" s="248"/>
      <c r="R333" s="248"/>
      <c r="S333" s="248"/>
      <c r="T333" s="248"/>
      <c r="U333" s="248"/>
      <c r="V333" s="199"/>
      <c r="W333" s="248"/>
      <c r="X333" s="248"/>
      <c r="Y333" s="248"/>
      <c r="Z333" s="248"/>
      <c r="AA333" s="248"/>
      <c r="AB333" s="199"/>
      <c r="AC333" s="248"/>
      <c r="AD333" s="248"/>
      <c r="AE333" s="248"/>
      <c r="AF333" s="248"/>
      <c r="AG333" s="199"/>
      <c r="AH333" s="248"/>
      <c r="AI333" s="248"/>
      <c r="AJ333" s="248"/>
      <c r="AK333" s="248"/>
      <c r="AL333" s="199"/>
      <c r="AM333" s="248"/>
      <c r="AN333" s="248"/>
      <c r="AO333" s="248"/>
      <c r="AP333" s="248"/>
      <c r="AQ333" s="199"/>
      <c r="AR333" s="248"/>
      <c r="AS333" s="248"/>
      <c r="AT333" s="248"/>
      <c r="AU333" s="248"/>
      <c r="AV333" s="248"/>
      <c r="AW333" s="199"/>
      <c r="AX333" s="248"/>
      <c r="AY333" s="248"/>
      <c r="AZ333" s="248"/>
      <c r="BA333" s="248"/>
      <c r="BB333" s="199"/>
      <c r="BC333" s="335"/>
      <c r="BD333" s="335"/>
      <c r="BE333" s="335"/>
      <c r="BF333" s="335"/>
    </row>
    <row r="334" spans="7:58" x14ac:dyDescent="0.25">
      <c r="G334" s="40"/>
      <c r="H334" s="248"/>
      <c r="I334" s="248"/>
      <c r="J334" s="199"/>
      <c r="K334" s="248"/>
      <c r="L334" s="248"/>
      <c r="M334" s="248"/>
      <c r="N334" s="248"/>
      <c r="O334" s="248"/>
      <c r="P334" s="199"/>
      <c r="Q334" s="248"/>
      <c r="R334" s="248"/>
      <c r="S334" s="248"/>
      <c r="T334" s="248"/>
      <c r="U334" s="248"/>
      <c r="V334" s="199"/>
      <c r="W334" s="248"/>
      <c r="X334" s="248"/>
      <c r="Y334" s="248"/>
      <c r="Z334" s="248"/>
      <c r="AA334" s="248"/>
      <c r="AB334" s="199"/>
      <c r="AC334" s="248"/>
      <c r="AD334" s="248"/>
      <c r="AE334" s="248"/>
      <c r="AF334" s="248"/>
      <c r="AG334" s="199"/>
      <c r="AH334" s="248"/>
      <c r="AI334" s="248"/>
      <c r="AJ334" s="248"/>
      <c r="AK334" s="248"/>
      <c r="AL334" s="199"/>
      <c r="AM334" s="248"/>
      <c r="AN334" s="248"/>
      <c r="AO334" s="248"/>
      <c r="AP334" s="248"/>
      <c r="AQ334" s="199"/>
      <c r="AR334" s="248"/>
      <c r="AS334" s="248"/>
      <c r="AT334" s="248"/>
      <c r="AU334" s="248"/>
      <c r="AV334" s="248"/>
      <c r="AW334" s="199"/>
      <c r="AX334" s="248"/>
      <c r="AY334" s="248"/>
      <c r="AZ334" s="248"/>
      <c r="BA334" s="248"/>
      <c r="BB334" s="199"/>
      <c r="BC334" s="335"/>
      <c r="BD334" s="335"/>
      <c r="BE334" s="335"/>
      <c r="BF334" s="335"/>
    </row>
    <row r="335" spans="7:58" x14ac:dyDescent="0.25">
      <c r="G335" s="40"/>
      <c r="H335" s="248"/>
      <c r="I335" s="248"/>
      <c r="J335" s="199"/>
      <c r="K335" s="248"/>
      <c r="L335" s="248"/>
      <c r="M335" s="248"/>
      <c r="N335" s="248"/>
      <c r="O335" s="248"/>
      <c r="P335" s="199"/>
      <c r="Q335" s="248"/>
      <c r="R335" s="248"/>
      <c r="S335" s="248"/>
      <c r="T335" s="248"/>
      <c r="U335" s="248"/>
      <c r="V335" s="199"/>
      <c r="W335" s="248"/>
      <c r="X335" s="248"/>
      <c r="Y335" s="248"/>
      <c r="Z335" s="248"/>
      <c r="AA335" s="248"/>
      <c r="AB335" s="199"/>
      <c r="AC335" s="248"/>
      <c r="AD335" s="248"/>
      <c r="AE335" s="248"/>
      <c r="AF335" s="248"/>
      <c r="AG335" s="199"/>
      <c r="AH335" s="248"/>
      <c r="AI335" s="248"/>
      <c r="AJ335" s="248"/>
      <c r="AK335" s="248"/>
      <c r="AL335" s="199"/>
      <c r="AM335" s="248"/>
      <c r="AN335" s="248"/>
      <c r="AO335" s="248"/>
      <c r="AP335" s="248"/>
      <c r="AQ335" s="199"/>
      <c r="AR335" s="248"/>
      <c r="AS335" s="248"/>
      <c r="AT335" s="248"/>
      <c r="AU335" s="248"/>
      <c r="AV335" s="248"/>
      <c r="AW335" s="199"/>
      <c r="AX335" s="248"/>
      <c r="AY335" s="248"/>
      <c r="AZ335" s="248"/>
      <c r="BA335" s="248"/>
      <c r="BB335" s="199"/>
      <c r="BC335" s="335"/>
      <c r="BD335" s="335"/>
      <c r="BE335" s="335"/>
      <c r="BF335" s="335"/>
    </row>
    <row r="336" spans="7:58" x14ac:dyDescent="0.25">
      <c r="G336" s="40"/>
      <c r="H336" s="248"/>
      <c r="I336" s="248"/>
      <c r="J336" s="199"/>
      <c r="K336" s="248"/>
      <c r="L336" s="248"/>
      <c r="M336" s="248"/>
      <c r="N336" s="248"/>
      <c r="O336" s="248"/>
      <c r="P336" s="199"/>
      <c r="Q336" s="248"/>
      <c r="R336" s="248"/>
      <c r="S336" s="248"/>
      <c r="T336" s="248"/>
      <c r="U336" s="248"/>
      <c r="V336" s="199"/>
      <c r="W336" s="248"/>
      <c r="X336" s="248"/>
      <c r="Y336" s="248"/>
      <c r="Z336" s="248"/>
      <c r="AA336" s="248"/>
      <c r="AB336" s="199"/>
      <c r="AC336" s="248"/>
      <c r="AD336" s="248"/>
      <c r="AE336" s="248"/>
      <c r="AF336" s="248"/>
      <c r="AG336" s="199"/>
      <c r="AH336" s="248"/>
      <c r="AI336" s="248"/>
      <c r="AJ336" s="248"/>
      <c r="AK336" s="248"/>
      <c r="AL336" s="199"/>
      <c r="AM336" s="248"/>
      <c r="AN336" s="248"/>
      <c r="AO336" s="248"/>
      <c r="AP336" s="248"/>
      <c r="AQ336" s="199"/>
      <c r="AR336" s="248"/>
      <c r="AS336" s="248"/>
      <c r="AT336" s="248"/>
      <c r="AU336" s="248"/>
      <c r="AV336" s="248"/>
      <c r="AW336" s="199"/>
      <c r="AX336" s="248"/>
      <c r="AY336" s="248"/>
      <c r="AZ336" s="248"/>
      <c r="BA336" s="248"/>
      <c r="BB336" s="199"/>
      <c r="BC336" s="335"/>
      <c r="BD336" s="335"/>
      <c r="BE336" s="335"/>
      <c r="BF336" s="335"/>
    </row>
    <row r="337" spans="7:58" x14ac:dyDescent="0.25">
      <c r="G337" s="40"/>
      <c r="H337" s="248"/>
      <c r="I337" s="248"/>
      <c r="J337" s="199"/>
      <c r="K337" s="248"/>
      <c r="L337" s="248"/>
      <c r="M337" s="248"/>
      <c r="N337" s="248"/>
      <c r="O337" s="248"/>
      <c r="P337" s="199"/>
      <c r="Q337" s="248"/>
      <c r="R337" s="248"/>
      <c r="S337" s="248"/>
      <c r="T337" s="248"/>
      <c r="U337" s="248"/>
      <c r="V337" s="199"/>
      <c r="W337" s="248"/>
      <c r="X337" s="248"/>
      <c r="Y337" s="248"/>
      <c r="Z337" s="248"/>
      <c r="AA337" s="248"/>
      <c r="AB337" s="199"/>
      <c r="AC337" s="248"/>
      <c r="AD337" s="248"/>
      <c r="AE337" s="248"/>
      <c r="AF337" s="248"/>
      <c r="AG337" s="199"/>
      <c r="AH337" s="248"/>
      <c r="AI337" s="248"/>
      <c r="AJ337" s="248"/>
      <c r="AK337" s="248"/>
      <c r="AL337" s="199"/>
      <c r="AM337" s="248"/>
      <c r="AN337" s="248"/>
      <c r="AO337" s="248"/>
      <c r="AP337" s="248"/>
      <c r="AQ337" s="199"/>
      <c r="AR337" s="248"/>
      <c r="AS337" s="248"/>
      <c r="AT337" s="248"/>
      <c r="AU337" s="248"/>
      <c r="AV337" s="248"/>
      <c r="AW337" s="199"/>
      <c r="AX337" s="248"/>
      <c r="AY337" s="248"/>
      <c r="AZ337" s="248"/>
      <c r="BA337" s="248"/>
      <c r="BB337" s="199"/>
      <c r="BC337" s="335"/>
      <c r="BD337" s="335"/>
      <c r="BE337" s="335"/>
      <c r="BF337" s="335"/>
    </row>
    <row r="338" spans="7:58" x14ac:dyDescent="0.25">
      <c r="G338" s="159"/>
      <c r="H338" s="248"/>
      <c r="I338" s="248"/>
      <c r="J338" s="199"/>
      <c r="K338" s="248"/>
      <c r="L338" s="248"/>
      <c r="M338" s="248"/>
      <c r="N338" s="248"/>
      <c r="O338" s="248"/>
      <c r="P338" s="199"/>
      <c r="Q338" s="248"/>
      <c r="R338" s="248"/>
      <c r="S338" s="248"/>
      <c r="T338" s="248"/>
      <c r="U338" s="248"/>
      <c r="V338" s="199"/>
      <c r="W338" s="248"/>
      <c r="X338" s="248"/>
      <c r="Y338" s="248"/>
      <c r="Z338" s="248"/>
      <c r="AA338" s="248"/>
      <c r="AB338" s="199"/>
      <c r="AC338" s="248"/>
      <c r="AD338" s="248"/>
      <c r="AE338" s="248"/>
      <c r="AF338" s="248"/>
      <c r="AG338" s="199"/>
      <c r="AH338" s="248"/>
      <c r="AI338" s="248"/>
      <c r="AJ338" s="248"/>
      <c r="AK338" s="248"/>
      <c r="AL338" s="199"/>
      <c r="AM338" s="248"/>
      <c r="AN338" s="248"/>
      <c r="AO338" s="248"/>
      <c r="AP338" s="248"/>
      <c r="AQ338" s="199"/>
      <c r="AR338" s="248"/>
      <c r="AS338" s="248"/>
      <c r="AT338" s="248"/>
      <c r="AU338" s="248"/>
      <c r="AV338" s="248"/>
      <c r="AW338" s="199"/>
      <c r="AX338" s="248"/>
      <c r="AY338" s="248"/>
      <c r="AZ338" s="248"/>
      <c r="BA338" s="248"/>
      <c r="BB338" s="199"/>
      <c r="BC338" s="335"/>
      <c r="BD338" s="335"/>
      <c r="BE338" s="335"/>
      <c r="BF338" s="335"/>
    </row>
    <row r="339" spans="7:58" x14ac:dyDescent="0.25">
      <c r="G339" s="40"/>
      <c r="H339" s="248"/>
      <c r="I339" s="248"/>
      <c r="J339" s="199"/>
      <c r="K339" s="248"/>
      <c r="L339" s="248"/>
      <c r="M339" s="248"/>
      <c r="N339" s="248"/>
      <c r="O339" s="248"/>
      <c r="P339" s="199"/>
      <c r="Q339" s="248"/>
      <c r="R339" s="248"/>
      <c r="S339" s="248"/>
      <c r="T339" s="248"/>
      <c r="U339" s="248"/>
      <c r="V339" s="199"/>
      <c r="W339" s="248"/>
      <c r="X339" s="248"/>
      <c r="Y339" s="248"/>
      <c r="Z339" s="248"/>
      <c r="AA339" s="248"/>
      <c r="AB339" s="199"/>
      <c r="AC339" s="248"/>
      <c r="AD339" s="248"/>
      <c r="AE339" s="248"/>
      <c r="AF339" s="248"/>
      <c r="AG339" s="199"/>
      <c r="AH339" s="248"/>
      <c r="AI339" s="248"/>
      <c r="AJ339" s="248"/>
      <c r="AK339" s="248"/>
      <c r="AL339" s="199"/>
      <c r="AM339" s="248"/>
      <c r="AN339" s="248"/>
      <c r="AO339" s="248"/>
      <c r="AP339" s="248"/>
      <c r="AQ339" s="199"/>
      <c r="AR339" s="248"/>
      <c r="AS339" s="248"/>
      <c r="AT339" s="248"/>
      <c r="AU339" s="248"/>
      <c r="AV339" s="248"/>
      <c r="AW339" s="199"/>
      <c r="AX339" s="248"/>
      <c r="AY339" s="248"/>
      <c r="AZ339" s="248"/>
      <c r="BA339" s="248"/>
      <c r="BB339" s="199"/>
      <c r="BC339" s="335"/>
      <c r="BD339" s="335"/>
      <c r="BE339" s="335"/>
      <c r="BF339" s="335"/>
    </row>
    <row r="340" spans="7:58" x14ac:dyDescent="0.25">
      <c r="G340" s="40"/>
      <c r="H340" s="248"/>
      <c r="I340" s="248"/>
      <c r="J340" s="199"/>
      <c r="K340" s="248"/>
      <c r="L340" s="248"/>
      <c r="M340" s="248"/>
      <c r="N340" s="248"/>
      <c r="O340" s="248"/>
      <c r="P340" s="199"/>
      <c r="Q340" s="248"/>
      <c r="R340" s="248"/>
      <c r="S340" s="248"/>
      <c r="T340" s="248"/>
      <c r="U340" s="248"/>
      <c r="V340" s="199"/>
      <c r="W340" s="248"/>
      <c r="X340" s="248"/>
      <c r="Y340" s="248"/>
      <c r="Z340" s="248"/>
      <c r="AA340" s="248"/>
      <c r="AB340" s="199"/>
      <c r="AC340" s="248"/>
      <c r="AD340" s="248"/>
      <c r="AE340" s="248"/>
      <c r="AF340" s="248"/>
      <c r="AG340" s="199"/>
      <c r="AH340" s="248"/>
      <c r="AI340" s="248"/>
      <c r="AJ340" s="248"/>
      <c r="AK340" s="248"/>
      <c r="AL340" s="199"/>
      <c r="AM340" s="248"/>
      <c r="AN340" s="248"/>
      <c r="AO340" s="248"/>
      <c r="AP340" s="248"/>
      <c r="AQ340" s="199"/>
      <c r="AR340" s="248"/>
      <c r="AS340" s="248"/>
      <c r="AT340" s="248"/>
      <c r="AU340" s="248"/>
      <c r="AV340" s="248"/>
      <c r="AW340" s="199"/>
      <c r="AX340" s="248"/>
      <c r="AY340" s="248"/>
      <c r="AZ340" s="248"/>
      <c r="BA340" s="248"/>
      <c r="BB340" s="199"/>
      <c r="BC340" s="335"/>
      <c r="BD340" s="335"/>
      <c r="BE340" s="335"/>
      <c r="BF340" s="335"/>
    </row>
    <row r="341" spans="7:58" x14ac:dyDescent="0.25">
      <c r="G341" s="40"/>
      <c r="H341" s="248"/>
      <c r="I341" s="248"/>
      <c r="J341" s="199"/>
      <c r="K341" s="248"/>
      <c r="L341" s="248"/>
      <c r="M341" s="248"/>
      <c r="N341" s="248"/>
      <c r="O341" s="248"/>
      <c r="P341" s="199"/>
      <c r="Q341" s="248"/>
      <c r="R341" s="248"/>
      <c r="S341" s="248"/>
      <c r="T341" s="248"/>
      <c r="U341" s="248"/>
      <c r="V341" s="199"/>
      <c r="W341" s="248"/>
      <c r="X341" s="248"/>
      <c r="Y341" s="248"/>
      <c r="Z341" s="248"/>
      <c r="AA341" s="248"/>
      <c r="AB341" s="199"/>
      <c r="AC341" s="248"/>
      <c r="AD341" s="248"/>
      <c r="AE341" s="248"/>
      <c r="AF341" s="248"/>
      <c r="AG341" s="199"/>
      <c r="AH341" s="248"/>
      <c r="AI341" s="248"/>
      <c r="AJ341" s="248"/>
      <c r="AK341" s="248"/>
      <c r="AL341" s="199"/>
      <c r="AM341" s="248"/>
      <c r="AN341" s="248"/>
      <c r="AO341" s="248"/>
      <c r="AP341" s="248"/>
      <c r="AQ341" s="199"/>
      <c r="AR341" s="248"/>
      <c r="AS341" s="248"/>
      <c r="AT341" s="248"/>
      <c r="AU341" s="248"/>
      <c r="AV341" s="248"/>
      <c r="AW341" s="199"/>
      <c r="AX341" s="248"/>
      <c r="AY341" s="248"/>
      <c r="AZ341" s="248"/>
      <c r="BA341" s="248"/>
      <c r="BB341" s="199"/>
      <c r="BC341" s="335"/>
      <c r="BD341" s="335"/>
      <c r="BE341" s="335"/>
      <c r="BF341" s="335"/>
    </row>
    <row r="342" spans="7:58" x14ac:dyDescent="0.25">
      <c r="G342" s="159"/>
      <c r="H342" s="248"/>
      <c r="I342" s="248"/>
      <c r="J342" s="199"/>
      <c r="K342" s="248"/>
      <c r="L342" s="248"/>
      <c r="M342" s="248"/>
      <c r="N342" s="248"/>
      <c r="O342" s="248"/>
      <c r="P342" s="199"/>
      <c r="Q342" s="248"/>
      <c r="R342" s="248"/>
      <c r="S342" s="248"/>
      <c r="T342" s="248"/>
      <c r="U342" s="248"/>
      <c r="V342" s="199"/>
      <c r="W342" s="248"/>
      <c r="X342" s="248"/>
      <c r="Y342" s="248"/>
      <c r="Z342" s="248"/>
      <c r="AA342" s="248"/>
      <c r="AB342" s="199"/>
      <c r="AC342" s="248"/>
      <c r="AD342" s="248"/>
      <c r="AE342" s="248"/>
      <c r="AF342" s="248"/>
      <c r="AG342" s="199"/>
      <c r="AH342" s="248"/>
      <c r="AI342" s="248"/>
      <c r="AJ342" s="248"/>
      <c r="AK342" s="248"/>
      <c r="AL342" s="199"/>
      <c r="AM342" s="248"/>
      <c r="AN342" s="248"/>
      <c r="AO342" s="248"/>
      <c r="AP342" s="248"/>
      <c r="AQ342" s="199"/>
      <c r="AR342" s="248"/>
      <c r="AS342" s="248"/>
      <c r="AT342" s="248"/>
      <c r="AU342" s="248"/>
      <c r="AV342" s="248"/>
      <c r="AW342" s="199"/>
      <c r="AX342" s="248"/>
      <c r="AY342" s="248"/>
      <c r="AZ342" s="248"/>
      <c r="BA342" s="248"/>
      <c r="BB342" s="199"/>
      <c r="BC342" s="335"/>
      <c r="BD342" s="335"/>
      <c r="BE342" s="335"/>
      <c r="BF342" s="335"/>
    </row>
    <row r="343" spans="7:58" x14ac:dyDescent="0.25">
      <c r="G343" s="40"/>
      <c r="H343" s="248"/>
      <c r="I343" s="248"/>
      <c r="J343" s="199"/>
      <c r="K343" s="248"/>
      <c r="L343" s="248"/>
      <c r="M343" s="248"/>
      <c r="N343" s="248"/>
      <c r="O343" s="248"/>
      <c r="P343" s="199"/>
      <c r="Q343" s="248"/>
      <c r="R343" s="248"/>
      <c r="S343" s="248"/>
      <c r="T343" s="248"/>
      <c r="U343" s="248"/>
      <c r="V343" s="199"/>
      <c r="W343" s="248"/>
      <c r="X343" s="248"/>
      <c r="Y343" s="248"/>
      <c r="Z343" s="248"/>
      <c r="AA343" s="248"/>
      <c r="AB343" s="199"/>
      <c r="AC343" s="248"/>
      <c r="AD343" s="248"/>
      <c r="AE343" s="248"/>
      <c r="AF343" s="248"/>
      <c r="AG343" s="199"/>
      <c r="AH343" s="248"/>
      <c r="AI343" s="248"/>
      <c r="AJ343" s="248"/>
      <c r="AK343" s="248"/>
      <c r="AL343" s="199"/>
      <c r="AM343" s="248"/>
      <c r="AN343" s="248"/>
      <c r="AO343" s="248"/>
      <c r="AP343" s="248"/>
      <c r="AQ343" s="199"/>
      <c r="AR343" s="248"/>
      <c r="AS343" s="248"/>
      <c r="AT343" s="248"/>
      <c r="AU343" s="248"/>
      <c r="AV343" s="248"/>
      <c r="AW343" s="199"/>
      <c r="AX343" s="248"/>
      <c r="AY343" s="248"/>
      <c r="AZ343" s="248"/>
      <c r="BA343" s="248"/>
      <c r="BB343" s="199"/>
      <c r="BC343" s="335"/>
      <c r="BD343" s="335"/>
      <c r="BE343" s="335"/>
      <c r="BF343" s="335"/>
    </row>
    <row r="344" spans="7:58" x14ac:dyDescent="0.25">
      <c r="G344" s="159"/>
      <c r="H344" s="248"/>
      <c r="I344" s="248"/>
      <c r="J344" s="199"/>
      <c r="K344" s="248"/>
      <c r="L344" s="248"/>
      <c r="M344" s="248"/>
      <c r="N344" s="248"/>
      <c r="O344" s="248"/>
      <c r="P344" s="199"/>
      <c r="Q344" s="248"/>
      <c r="R344" s="248"/>
      <c r="S344" s="248"/>
      <c r="T344" s="248"/>
      <c r="U344" s="248"/>
      <c r="V344" s="199"/>
      <c r="W344" s="248"/>
      <c r="X344" s="248"/>
      <c r="Y344" s="248"/>
      <c r="Z344" s="248"/>
      <c r="AA344" s="248"/>
      <c r="AB344" s="199"/>
      <c r="AC344" s="248"/>
      <c r="AD344" s="248"/>
      <c r="AE344" s="248"/>
      <c r="AF344" s="248"/>
      <c r="AG344" s="199"/>
      <c r="AH344" s="248"/>
      <c r="AI344" s="248"/>
      <c r="AJ344" s="248"/>
      <c r="AK344" s="248"/>
      <c r="AL344" s="199"/>
      <c r="AM344" s="248"/>
      <c r="AN344" s="248"/>
      <c r="AO344" s="248"/>
      <c r="AP344" s="248"/>
      <c r="AQ344" s="199"/>
      <c r="AR344" s="248"/>
      <c r="AS344" s="248"/>
      <c r="AT344" s="248"/>
      <c r="AU344" s="248"/>
      <c r="AV344" s="248"/>
      <c r="AW344" s="199"/>
      <c r="AX344" s="248"/>
      <c r="AY344" s="248"/>
      <c r="AZ344" s="248"/>
      <c r="BA344" s="248"/>
      <c r="BB344" s="199"/>
      <c r="BC344" s="335"/>
      <c r="BD344" s="335"/>
      <c r="BE344" s="335"/>
      <c r="BF344" s="335"/>
    </row>
    <row r="345" spans="7:58" x14ac:dyDescent="0.25">
      <c r="G345" s="159"/>
      <c r="H345" s="248"/>
      <c r="I345" s="248"/>
      <c r="J345" s="199"/>
      <c r="K345" s="248"/>
      <c r="L345" s="248"/>
      <c r="M345" s="248"/>
      <c r="N345" s="248"/>
      <c r="O345" s="248"/>
      <c r="P345" s="199"/>
      <c r="Q345" s="248"/>
      <c r="R345" s="248"/>
      <c r="S345" s="248"/>
      <c r="T345" s="248"/>
      <c r="U345" s="248"/>
      <c r="V345" s="199"/>
      <c r="W345" s="248"/>
      <c r="X345" s="248"/>
      <c r="Y345" s="248"/>
      <c r="Z345" s="248"/>
      <c r="AA345" s="248"/>
      <c r="AB345" s="199"/>
      <c r="AC345" s="248"/>
      <c r="AD345" s="248"/>
      <c r="AE345" s="248"/>
      <c r="AF345" s="248"/>
      <c r="AG345" s="199"/>
      <c r="AH345" s="248"/>
      <c r="AI345" s="248"/>
      <c r="AJ345" s="248"/>
      <c r="AK345" s="248"/>
      <c r="AL345" s="199"/>
      <c r="AM345" s="248"/>
      <c r="AN345" s="248"/>
      <c r="AO345" s="248"/>
      <c r="AP345" s="248"/>
      <c r="AQ345" s="199"/>
      <c r="AR345" s="248"/>
      <c r="AS345" s="248"/>
      <c r="AT345" s="248"/>
      <c r="AU345" s="248"/>
      <c r="AV345" s="248"/>
      <c r="AW345" s="199"/>
      <c r="AX345" s="248"/>
      <c r="AY345" s="248"/>
      <c r="AZ345" s="248"/>
      <c r="BA345" s="248"/>
      <c r="BB345" s="199"/>
      <c r="BC345" s="335"/>
      <c r="BD345" s="335"/>
      <c r="BE345" s="335"/>
      <c r="BF345" s="335"/>
    </row>
    <row r="346" spans="7:58" x14ac:dyDescent="0.25">
      <c r="G346" s="159"/>
      <c r="H346" s="248"/>
      <c r="I346" s="248"/>
      <c r="J346" s="199"/>
      <c r="K346" s="248"/>
      <c r="L346" s="248"/>
      <c r="M346" s="248"/>
      <c r="N346" s="248"/>
      <c r="O346" s="248"/>
      <c r="P346" s="199"/>
      <c r="Q346" s="248"/>
      <c r="R346" s="248"/>
      <c r="S346" s="248"/>
      <c r="T346" s="248"/>
      <c r="U346" s="248"/>
      <c r="V346" s="199"/>
      <c r="W346" s="248"/>
      <c r="X346" s="248"/>
      <c r="Y346" s="248"/>
      <c r="Z346" s="248"/>
      <c r="AA346" s="248"/>
      <c r="AB346" s="199"/>
      <c r="AC346" s="248"/>
      <c r="AD346" s="248"/>
      <c r="AE346" s="248"/>
      <c r="AF346" s="248"/>
      <c r="AG346" s="199"/>
      <c r="AH346" s="248"/>
      <c r="AI346" s="248"/>
      <c r="AJ346" s="248"/>
      <c r="AK346" s="248"/>
      <c r="AL346" s="199"/>
      <c r="AM346" s="248"/>
      <c r="AN346" s="248"/>
      <c r="AO346" s="248"/>
      <c r="AP346" s="248"/>
      <c r="AQ346" s="199"/>
      <c r="AR346" s="248"/>
      <c r="AS346" s="248"/>
      <c r="AT346" s="248"/>
      <c r="AU346" s="248"/>
      <c r="AV346" s="248"/>
      <c r="AW346" s="199"/>
      <c r="AX346" s="248"/>
      <c r="AY346" s="248"/>
      <c r="AZ346" s="248"/>
      <c r="BA346" s="248"/>
      <c r="BB346" s="199"/>
      <c r="BC346" s="335"/>
      <c r="BD346" s="335"/>
      <c r="BE346" s="335"/>
      <c r="BF346" s="335"/>
    </row>
    <row r="347" spans="7:58" x14ac:dyDescent="0.25">
      <c r="G347" s="40"/>
      <c r="H347" s="248"/>
      <c r="I347" s="248"/>
      <c r="J347" s="199"/>
      <c r="K347" s="248"/>
      <c r="L347" s="248"/>
      <c r="M347" s="248"/>
      <c r="N347" s="248"/>
      <c r="O347" s="248"/>
      <c r="P347" s="199"/>
      <c r="Q347" s="248"/>
      <c r="R347" s="248"/>
      <c r="S347" s="248"/>
      <c r="T347" s="248"/>
      <c r="U347" s="248"/>
      <c r="V347" s="199"/>
      <c r="W347" s="248"/>
      <c r="X347" s="248"/>
      <c r="Y347" s="248"/>
      <c r="Z347" s="248"/>
      <c r="AA347" s="248"/>
      <c r="AB347" s="199"/>
      <c r="AC347" s="248"/>
      <c r="AD347" s="248"/>
      <c r="AE347" s="248"/>
      <c r="AF347" s="248"/>
      <c r="AG347" s="199"/>
      <c r="AH347" s="248"/>
      <c r="AI347" s="248"/>
      <c r="AJ347" s="248"/>
      <c r="AK347" s="248"/>
      <c r="AL347" s="199"/>
      <c r="AM347" s="248"/>
      <c r="AN347" s="248"/>
      <c r="AO347" s="248"/>
      <c r="AP347" s="248"/>
      <c r="AQ347" s="199"/>
      <c r="AR347" s="248"/>
      <c r="AS347" s="248"/>
      <c r="AT347" s="248"/>
      <c r="AU347" s="248"/>
      <c r="AV347" s="248"/>
      <c r="AW347" s="199"/>
      <c r="AX347" s="248"/>
      <c r="AY347" s="248"/>
      <c r="AZ347" s="248"/>
      <c r="BA347" s="248"/>
      <c r="BB347" s="199"/>
      <c r="BC347" s="335"/>
      <c r="BD347" s="335"/>
      <c r="BE347" s="335"/>
      <c r="BF347" s="335"/>
    </row>
    <row r="348" spans="7:58" x14ac:dyDescent="0.25">
      <c r="G348" s="159"/>
      <c r="H348" s="248"/>
      <c r="I348" s="248"/>
      <c r="J348" s="199"/>
      <c r="K348" s="248"/>
      <c r="L348" s="248"/>
      <c r="M348" s="248"/>
      <c r="N348" s="248"/>
      <c r="O348" s="248"/>
      <c r="P348" s="199"/>
      <c r="Q348" s="248"/>
      <c r="R348" s="248"/>
      <c r="S348" s="248"/>
      <c r="T348" s="248"/>
      <c r="U348" s="248"/>
      <c r="V348" s="199"/>
      <c r="W348" s="248"/>
      <c r="X348" s="248"/>
      <c r="Y348" s="248"/>
      <c r="Z348" s="248"/>
      <c r="AA348" s="248"/>
      <c r="AB348" s="199"/>
      <c r="AC348" s="248"/>
      <c r="AD348" s="248"/>
      <c r="AE348" s="248"/>
      <c r="AF348" s="248"/>
      <c r="AG348" s="199"/>
      <c r="AH348" s="248"/>
      <c r="AI348" s="248"/>
      <c r="AJ348" s="248"/>
      <c r="AK348" s="248"/>
      <c r="AL348" s="199"/>
      <c r="AM348" s="248"/>
      <c r="AN348" s="248"/>
      <c r="AO348" s="248"/>
      <c r="AP348" s="248"/>
      <c r="AQ348" s="199"/>
      <c r="AR348" s="248"/>
      <c r="AS348" s="248"/>
      <c r="AT348" s="248"/>
      <c r="AU348" s="248"/>
      <c r="AV348" s="248"/>
      <c r="AW348" s="199"/>
      <c r="AX348" s="248"/>
      <c r="AY348" s="248"/>
      <c r="AZ348" s="248"/>
      <c r="BA348" s="248"/>
      <c r="BB348" s="199"/>
      <c r="BC348" s="335"/>
      <c r="BD348" s="335"/>
      <c r="BE348" s="335"/>
      <c r="BF348" s="335"/>
    </row>
    <row r="349" spans="7:58" x14ac:dyDescent="0.25">
      <c r="G349" s="159"/>
      <c r="H349" s="248"/>
      <c r="I349" s="248"/>
      <c r="J349" s="199"/>
      <c r="K349" s="248"/>
      <c r="L349" s="248"/>
      <c r="M349" s="248"/>
      <c r="N349" s="248"/>
      <c r="O349" s="248"/>
      <c r="P349" s="199"/>
      <c r="Q349" s="248"/>
      <c r="R349" s="248"/>
      <c r="S349" s="248"/>
      <c r="T349" s="248"/>
      <c r="U349" s="248"/>
      <c r="V349" s="199"/>
      <c r="W349" s="248"/>
      <c r="X349" s="248"/>
      <c r="Y349" s="248"/>
      <c r="Z349" s="248"/>
      <c r="AA349" s="248"/>
      <c r="AB349" s="199"/>
      <c r="AC349" s="248"/>
      <c r="AD349" s="248"/>
      <c r="AE349" s="248"/>
      <c r="AF349" s="248"/>
      <c r="AG349" s="199"/>
      <c r="AH349" s="248"/>
      <c r="AI349" s="248"/>
      <c r="AJ349" s="248"/>
      <c r="AK349" s="248"/>
      <c r="AL349" s="199"/>
      <c r="AM349" s="248"/>
      <c r="AN349" s="248"/>
      <c r="AO349" s="248"/>
      <c r="AP349" s="248"/>
      <c r="AQ349" s="199"/>
      <c r="AR349" s="248"/>
      <c r="AS349" s="248"/>
      <c r="AT349" s="248"/>
      <c r="AU349" s="248"/>
      <c r="AV349" s="248"/>
      <c r="AW349" s="199"/>
      <c r="AX349" s="248"/>
      <c r="AY349" s="248"/>
      <c r="AZ349" s="248"/>
      <c r="BA349" s="248"/>
      <c r="BB349" s="199"/>
      <c r="BC349" s="335"/>
      <c r="BD349" s="335"/>
      <c r="BE349" s="335"/>
      <c r="BF349" s="335"/>
    </row>
    <row r="350" spans="7:58" x14ac:dyDescent="0.25">
      <c r="G350" s="159"/>
      <c r="H350" s="248"/>
      <c r="I350" s="248"/>
      <c r="J350" s="199"/>
      <c r="K350" s="248"/>
      <c r="L350" s="248"/>
      <c r="M350" s="248"/>
      <c r="N350" s="248"/>
      <c r="O350" s="248"/>
      <c r="P350" s="199"/>
      <c r="Q350" s="248"/>
      <c r="R350" s="248"/>
      <c r="S350" s="248"/>
      <c r="T350" s="248"/>
      <c r="U350" s="248"/>
      <c r="V350" s="199"/>
      <c r="W350" s="248"/>
      <c r="X350" s="248"/>
      <c r="Y350" s="248"/>
      <c r="Z350" s="248"/>
      <c r="AA350" s="248"/>
      <c r="AB350" s="199"/>
      <c r="AC350" s="248"/>
      <c r="AD350" s="248"/>
      <c r="AE350" s="248"/>
      <c r="AF350" s="248"/>
      <c r="AG350" s="199"/>
      <c r="AH350" s="248"/>
      <c r="AI350" s="248"/>
      <c r="AJ350" s="248"/>
      <c r="AK350" s="248"/>
      <c r="AL350" s="199"/>
      <c r="AM350" s="248"/>
      <c r="AN350" s="248"/>
      <c r="AO350" s="248"/>
      <c r="AP350" s="248"/>
      <c r="AQ350" s="199"/>
      <c r="AR350" s="248"/>
      <c r="AS350" s="248"/>
      <c r="AT350" s="248"/>
      <c r="AU350" s="248"/>
      <c r="AV350" s="248"/>
      <c r="AW350" s="199"/>
      <c r="AX350" s="248"/>
      <c r="AY350" s="248"/>
      <c r="AZ350" s="248"/>
      <c r="BA350" s="248"/>
      <c r="BB350" s="199"/>
      <c r="BC350" s="335"/>
      <c r="BD350" s="335"/>
      <c r="BE350" s="335"/>
      <c r="BF350" s="335"/>
    </row>
    <row r="351" spans="7:58" x14ac:dyDescent="0.25">
      <c r="G351" s="159"/>
      <c r="H351" s="248"/>
      <c r="I351" s="248"/>
      <c r="J351" s="199"/>
      <c r="K351" s="248"/>
      <c r="L351" s="248"/>
      <c r="M351" s="248"/>
      <c r="N351" s="248"/>
      <c r="O351" s="248"/>
      <c r="P351" s="199"/>
      <c r="Q351" s="248"/>
      <c r="R351" s="248"/>
      <c r="S351" s="248"/>
      <c r="T351" s="248"/>
      <c r="U351" s="248"/>
      <c r="V351" s="199"/>
      <c r="W351" s="248"/>
      <c r="X351" s="248"/>
      <c r="Y351" s="248"/>
      <c r="Z351" s="248"/>
      <c r="AA351" s="248"/>
      <c r="AB351" s="199"/>
      <c r="AC351" s="248"/>
      <c r="AD351" s="248"/>
      <c r="AE351" s="248"/>
      <c r="AF351" s="248"/>
      <c r="AG351" s="199"/>
      <c r="AH351" s="248"/>
      <c r="AI351" s="248"/>
      <c r="AJ351" s="248"/>
      <c r="AK351" s="248"/>
      <c r="AL351" s="199"/>
      <c r="AM351" s="248"/>
      <c r="AN351" s="248"/>
      <c r="AO351" s="248"/>
      <c r="AP351" s="248"/>
      <c r="AQ351" s="199"/>
      <c r="AR351" s="248"/>
      <c r="AS351" s="248"/>
      <c r="AT351" s="248"/>
      <c r="AU351" s="248"/>
      <c r="AV351" s="248"/>
      <c r="AW351" s="199"/>
      <c r="AX351" s="248"/>
      <c r="AY351" s="248"/>
      <c r="AZ351" s="248"/>
      <c r="BA351" s="248"/>
      <c r="BB351" s="199"/>
      <c r="BC351" s="335"/>
      <c r="BD351" s="335"/>
      <c r="BE351" s="335"/>
      <c r="BF351" s="335"/>
    </row>
    <row r="352" spans="7:58" x14ac:dyDescent="0.25">
      <c r="G352" s="159"/>
      <c r="H352" s="248"/>
      <c r="I352" s="248"/>
      <c r="J352" s="199"/>
      <c r="K352" s="248"/>
      <c r="L352" s="248"/>
      <c r="M352" s="248"/>
      <c r="N352" s="248"/>
      <c r="O352" s="248"/>
      <c r="P352" s="199"/>
      <c r="Q352" s="248"/>
      <c r="R352" s="248"/>
      <c r="S352" s="248"/>
      <c r="T352" s="248"/>
      <c r="U352" s="248"/>
      <c r="V352" s="199"/>
      <c r="W352" s="248"/>
      <c r="X352" s="248"/>
      <c r="Y352" s="248"/>
      <c r="Z352" s="248"/>
      <c r="AA352" s="248"/>
      <c r="AB352" s="199"/>
      <c r="AC352" s="248"/>
      <c r="AD352" s="248"/>
      <c r="AE352" s="248"/>
      <c r="AF352" s="248"/>
      <c r="AG352" s="199"/>
      <c r="AH352" s="248"/>
      <c r="AI352" s="248"/>
      <c r="AJ352" s="248"/>
      <c r="AK352" s="248"/>
      <c r="AL352" s="199"/>
      <c r="AM352" s="248"/>
      <c r="AN352" s="248"/>
      <c r="AO352" s="248"/>
      <c r="AP352" s="248"/>
      <c r="AQ352" s="199"/>
      <c r="AR352" s="248"/>
      <c r="AS352" s="248"/>
      <c r="AT352" s="248"/>
      <c r="AU352" s="248"/>
      <c r="AV352" s="248"/>
      <c r="AW352" s="199"/>
      <c r="AX352" s="248"/>
      <c r="AY352" s="248"/>
      <c r="AZ352" s="248"/>
      <c r="BA352" s="248"/>
      <c r="BB352" s="199"/>
      <c r="BC352" s="335"/>
      <c r="BD352" s="335"/>
      <c r="BE352" s="335"/>
      <c r="BF352" s="335"/>
    </row>
    <row r="353" spans="7:58" x14ac:dyDescent="0.25">
      <c r="G353" s="159"/>
      <c r="H353" s="248"/>
      <c r="I353" s="248"/>
      <c r="J353" s="199"/>
      <c r="K353" s="248"/>
      <c r="L353" s="248"/>
      <c r="M353" s="248"/>
      <c r="N353" s="248"/>
      <c r="O353" s="248"/>
      <c r="P353" s="199"/>
      <c r="Q353" s="248"/>
      <c r="R353" s="248"/>
      <c r="S353" s="248"/>
      <c r="T353" s="248"/>
      <c r="U353" s="248"/>
      <c r="V353" s="199"/>
      <c r="W353" s="248"/>
      <c r="X353" s="248"/>
      <c r="Y353" s="248"/>
      <c r="Z353" s="248"/>
      <c r="AA353" s="248"/>
      <c r="AB353" s="199"/>
      <c r="AC353" s="248"/>
      <c r="AD353" s="248"/>
      <c r="AE353" s="248"/>
      <c r="AF353" s="248"/>
      <c r="AG353" s="199"/>
      <c r="AH353" s="248"/>
      <c r="AI353" s="248"/>
      <c r="AJ353" s="248"/>
      <c r="AK353" s="248"/>
      <c r="AL353" s="199"/>
      <c r="AM353" s="248"/>
      <c r="AN353" s="248"/>
      <c r="AO353" s="248"/>
      <c r="AP353" s="248"/>
      <c r="AQ353" s="199"/>
      <c r="AR353" s="248"/>
      <c r="AS353" s="248"/>
      <c r="AT353" s="248"/>
      <c r="AU353" s="248"/>
      <c r="AV353" s="248"/>
      <c r="AW353" s="199"/>
      <c r="AX353" s="248"/>
      <c r="AY353" s="248"/>
      <c r="AZ353" s="248"/>
      <c r="BA353" s="248"/>
      <c r="BB353" s="199"/>
      <c r="BC353" s="335"/>
      <c r="BD353" s="335"/>
      <c r="BE353" s="335"/>
      <c r="BF353" s="335"/>
    </row>
    <row r="354" spans="7:58" x14ac:dyDescent="0.25">
      <c r="G354" s="159"/>
      <c r="H354" s="248"/>
      <c r="I354" s="248"/>
      <c r="J354" s="199"/>
      <c r="K354" s="248"/>
      <c r="L354" s="248"/>
      <c r="M354" s="248"/>
      <c r="N354" s="248"/>
      <c r="O354" s="248"/>
      <c r="P354" s="199"/>
      <c r="Q354" s="248"/>
      <c r="R354" s="248"/>
      <c r="S354" s="248"/>
      <c r="T354" s="248"/>
      <c r="U354" s="248"/>
      <c r="V354" s="199"/>
      <c r="W354" s="248"/>
      <c r="X354" s="248"/>
      <c r="Y354" s="248"/>
      <c r="Z354" s="248"/>
      <c r="AA354" s="248"/>
      <c r="AB354" s="199"/>
      <c r="AC354" s="248"/>
      <c r="AD354" s="248"/>
      <c r="AE354" s="248"/>
      <c r="AF354" s="248"/>
      <c r="AG354" s="199"/>
      <c r="AH354" s="248"/>
      <c r="AI354" s="248"/>
      <c r="AJ354" s="248"/>
      <c r="AK354" s="248"/>
      <c r="AL354" s="199"/>
      <c r="AM354" s="248"/>
      <c r="AN354" s="248"/>
      <c r="AO354" s="248"/>
      <c r="AP354" s="248"/>
      <c r="AQ354" s="199"/>
      <c r="AR354" s="248"/>
      <c r="AS354" s="248"/>
      <c r="AT354" s="248"/>
      <c r="AU354" s="248"/>
      <c r="AV354" s="248"/>
      <c r="AW354" s="199"/>
      <c r="AX354" s="248"/>
      <c r="AY354" s="248"/>
      <c r="AZ354" s="248"/>
      <c r="BA354" s="248"/>
      <c r="BB354" s="199"/>
      <c r="BC354" s="335"/>
      <c r="BD354" s="335"/>
      <c r="BE354" s="335"/>
      <c r="BF354" s="335"/>
    </row>
    <row r="355" spans="7:58" x14ac:dyDescent="0.25">
      <c r="G355" s="159"/>
      <c r="H355" s="248"/>
      <c r="I355" s="248"/>
      <c r="J355" s="199"/>
      <c r="K355" s="248"/>
      <c r="L355" s="248"/>
      <c r="M355" s="248"/>
      <c r="N355" s="248"/>
      <c r="O355" s="248"/>
      <c r="P355" s="199"/>
      <c r="Q355" s="248"/>
      <c r="R355" s="248"/>
      <c r="S355" s="248"/>
      <c r="T355" s="248"/>
      <c r="U355" s="248"/>
      <c r="V355" s="199"/>
      <c r="W355" s="248"/>
      <c r="X355" s="248"/>
      <c r="Y355" s="248"/>
      <c r="Z355" s="248"/>
      <c r="AA355" s="248"/>
      <c r="AB355" s="199"/>
      <c r="AC355" s="248"/>
      <c r="AD355" s="248"/>
      <c r="AE355" s="248"/>
      <c r="AF355" s="248"/>
      <c r="AG355" s="199"/>
      <c r="AH355" s="248"/>
      <c r="AI355" s="248"/>
      <c r="AJ355" s="248"/>
      <c r="AK355" s="248"/>
      <c r="AL355" s="199"/>
      <c r="AM355" s="248"/>
      <c r="AN355" s="248"/>
      <c r="AO355" s="248"/>
      <c r="AP355" s="248"/>
      <c r="AQ355" s="199"/>
      <c r="AR355" s="248"/>
      <c r="AS355" s="248"/>
      <c r="AT355" s="248"/>
      <c r="AU355" s="248"/>
      <c r="AV355" s="248"/>
      <c r="AW355" s="199"/>
      <c r="AX355" s="248"/>
      <c r="AY355" s="248"/>
      <c r="AZ355" s="248"/>
      <c r="BA355" s="248"/>
      <c r="BB355" s="199"/>
      <c r="BC355" s="335"/>
      <c r="BD355" s="335"/>
      <c r="BE355" s="335"/>
      <c r="BF355" s="335"/>
    </row>
    <row r="356" spans="7:58" x14ac:dyDescent="0.25">
      <c r="G356" s="159"/>
      <c r="H356" s="248"/>
      <c r="I356" s="248"/>
      <c r="J356" s="199"/>
      <c r="K356" s="248"/>
      <c r="L356" s="248"/>
      <c r="M356" s="248"/>
      <c r="N356" s="248"/>
      <c r="O356" s="248"/>
      <c r="P356" s="199"/>
      <c r="Q356" s="248"/>
      <c r="R356" s="248"/>
      <c r="S356" s="248"/>
      <c r="T356" s="248"/>
      <c r="U356" s="248"/>
      <c r="V356" s="199"/>
      <c r="W356" s="248"/>
      <c r="X356" s="248"/>
      <c r="Y356" s="248"/>
      <c r="Z356" s="248"/>
      <c r="AA356" s="248"/>
      <c r="AB356" s="199"/>
      <c r="AC356" s="248"/>
      <c r="AD356" s="248"/>
      <c r="AE356" s="248"/>
      <c r="AF356" s="248"/>
      <c r="AG356" s="199"/>
      <c r="AH356" s="248"/>
      <c r="AI356" s="248"/>
      <c r="AJ356" s="248"/>
      <c r="AK356" s="248"/>
      <c r="AL356" s="199"/>
      <c r="AM356" s="248"/>
      <c r="AN356" s="248"/>
      <c r="AO356" s="248"/>
      <c r="AP356" s="248"/>
      <c r="AQ356" s="199"/>
      <c r="AR356" s="248"/>
      <c r="AS356" s="248"/>
      <c r="AT356" s="248"/>
      <c r="AU356" s="248"/>
      <c r="AV356" s="248"/>
      <c r="AW356" s="199"/>
      <c r="AX356" s="248"/>
      <c r="AY356" s="248"/>
      <c r="AZ356" s="248"/>
      <c r="BA356" s="248"/>
      <c r="BB356" s="199"/>
      <c r="BC356" s="335"/>
      <c r="BD356" s="335"/>
      <c r="BE356" s="335"/>
      <c r="BF356" s="335"/>
    </row>
    <row r="357" spans="7:58" x14ac:dyDescent="0.25">
      <c r="G357" s="40"/>
      <c r="H357" s="248"/>
      <c r="I357" s="248"/>
      <c r="J357" s="199"/>
      <c r="K357" s="248"/>
      <c r="L357" s="248"/>
      <c r="M357" s="248"/>
      <c r="N357" s="248"/>
      <c r="O357" s="248"/>
      <c r="P357" s="199"/>
      <c r="Q357" s="248"/>
      <c r="R357" s="248"/>
      <c r="S357" s="248"/>
      <c r="T357" s="248"/>
      <c r="U357" s="248"/>
      <c r="V357" s="199"/>
      <c r="W357" s="248"/>
      <c r="X357" s="248"/>
      <c r="Y357" s="248"/>
      <c r="Z357" s="248"/>
      <c r="AA357" s="248"/>
      <c r="AB357" s="199"/>
      <c r="AC357" s="248"/>
      <c r="AD357" s="248"/>
      <c r="AE357" s="248"/>
      <c r="AF357" s="248"/>
      <c r="AG357" s="199"/>
      <c r="AH357" s="248"/>
      <c r="AI357" s="248"/>
      <c r="AJ357" s="248"/>
      <c r="AK357" s="248"/>
      <c r="AL357" s="199"/>
      <c r="AM357" s="248"/>
      <c r="AN357" s="248"/>
      <c r="AO357" s="248"/>
      <c r="AP357" s="248"/>
      <c r="AQ357" s="199"/>
      <c r="AR357" s="248"/>
      <c r="AS357" s="248"/>
      <c r="AT357" s="248"/>
      <c r="AU357" s="248"/>
      <c r="AV357" s="248"/>
      <c r="AW357" s="199"/>
      <c r="AX357" s="248"/>
      <c r="AY357" s="248"/>
      <c r="AZ357" s="248"/>
      <c r="BA357" s="248"/>
      <c r="BB357" s="199"/>
      <c r="BC357" s="335"/>
      <c r="BD357" s="335"/>
      <c r="BE357" s="335"/>
      <c r="BF357" s="335"/>
    </row>
    <row r="358" spans="7:58" x14ac:dyDescent="0.25">
      <c r="G358" s="159"/>
      <c r="H358" s="248"/>
      <c r="I358" s="248"/>
      <c r="J358" s="199"/>
      <c r="K358" s="248"/>
      <c r="L358" s="248"/>
      <c r="M358" s="248"/>
      <c r="N358" s="248"/>
      <c r="O358" s="248"/>
      <c r="P358" s="199"/>
      <c r="Q358" s="248"/>
      <c r="R358" s="248"/>
      <c r="S358" s="248"/>
      <c r="T358" s="248"/>
      <c r="U358" s="248"/>
      <c r="V358" s="199"/>
      <c r="W358" s="248"/>
      <c r="X358" s="248"/>
      <c r="Y358" s="248"/>
      <c r="Z358" s="248"/>
      <c r="AA358" s="248"/>
      <c r="AB358" s="199"/>
      <c r="AC358" s="248"/>
      <c r="AD358" s="248"/>
      <c r="AE358" s="248"/>
      <c r="AF358" s="248"/>
      <c r="AG358" s="199"/>
      <c r="AH358" s="248"/>
      <c r="AI358" s="248"/>
      <c r="AJ358" s="248"/>
      <c r="AK358" s="248"/>
      <c r="AL358" s="199"/>
      <c r="AM358" s="248"/>
      <c r="AN358" s="248"/>
      <c r="AO358" s="248"/>
      <c r="AP358" s="248"/>
      <c r="AQ358" s="199"/>
      <c r="AR358" s="248"/>
      <c r="AS358" s="248"/>
      <c r="AT358" s="248"/>
      <c r="AU358" s="248"/>
      <c r="AV358" s="248"/>
      <c r="AW358" s="199"/>
      <c r="AX358" s="248"/>
      <c r="AY358" s="248"/>
      <c r="AZ358" s="248"/>
      <c r="BA358" s="248"/>
      <c r="BB358" s="199"/>
      <c r="BC358" s="335"/>
      <c r="BD358" s="335"/>
      <c r="BE358" s="335"/>
      <c r="BF358" s="335"/>
    </row>
    <row r="359" spans="7:58" x14ac:dyDescent="0.25">
      <c r="G359" s="159"/>
      <c r="H359" s="248"/>
      <c r="I359" s="248"/>
      <c r="J359" s="199"/>
      <c r="K359" s="248"/>
      <c r="L359" s="248"/>
      <c r="M359" s="248"/>
      <c r="N359" s="248"/>
      <c r="O359" s="248"/>
      <c r="P359" s="199"/>
      <c r="Q359" s="248"/>
      <c r="R359" s="248"/>
      <c r="S359" s="248"/>
      <c r="T359" s="248"/>
      <c r="U359" s="248"/>
      <c r="V359" s="199"/>
      <c r="W359" s="248"/>
      <c r="X359" s="248"/>
      <c r="Y359" s="248"/>
      <c r="Z359" s="248"/>
      <c r="AA359" s="248"/>
      <c r="AB359" s="199"/>
      <c r="AC359" s="248"/>
      <c r="AD359" s="248"/>
      <c r="AE359" s="248"/>
      <c r="AF359" s="248"/>
      <c r="AG359" s="199"/>
      <c r="AH359" s="248"/>
      <c r="AI359" s="248"/>
      <c r="AJ359" s="248"/>
      <c r="AK359" s="248"/>
      <c r="AL359" s="199"/>
      <c r="AM359" s="248"/>
      <c r="AN359" s="248"/>
      <c r="AO359" s="248"/>
      <c r="AP359" s="248"/>
      <c r="AQ359" s="199"/>
      <c r="AR359" s="248"/>
      <c r="AS359" s="248"/>
      <c r="AT359" s="248"/>
      <c r="AU359" s="248"/>
      <c r="AV359" s="248"/>
      <c r="AW359" s="199"/>
      <c r="AX359" s="248"/>
      <c r="AY359" s="248"/>
      <c r="AZ359" s="248"/>
      <c r="BA359" s="248"/>
      <c r="BB359" s="199"/>
      <c r="BC359" s="335"/>
      <c r="BD359" s="335"/>
      <c r="BE359" s="335"/>
      <c r="BF359" s="335"/>
    </row>
    <row r="360" spans="7:58" x14ac:dyDescent="0.25">
      <c r="G360" s="159"/>
      <c r="H360" s="248"/>
      <c r="I360" s="248"/>
      <c r="J360" s="199"/>
      <c r="K360" s="248"/>
      <c r="L360" s="248"/>
      <c r="M360" s="248"/>
      <c r="N360" s="248"/>
      <c r="O360" s="248"/>
      <c r="P360" s="199"/>
      <c r="Q360" s="248"/>
      <c r="R360" s="248"/>
      <c r="S360" s="248"/>
      <c r="T360" s="248"/>
      <c r="U360" s="248"/>
      <c r="V360" s="199"/>
      <c r="W360" s="248"/>
      <c r="X360" s="248"/>
      <c r="Y360" s="248"/>
      <c r="Z360" s="248"/>
      <c r="AA360" s="248"/>
      <c r="AB360" s="199"/>
      <c r="AC360" s="248"/>
      <c r="AD360" s="248"/>
      <c r="AE360" s="248"/>
      <c r="AF360" s="248"/>
      <c r="AG360" s="199"/>
      <c r="AH360" s="248"/>
      <c r="AI360" s="248"/>
      <c r="AJ360" s="248"/>
      <c r="AK360" s="248"/>
      <c r="AL360" s="199"/>
      <c r="AM360" s="248"/>
      <c r="AN360" s="248"/>
      <c r="AO360" s="248"/>
      <c r="AP360" s="248"/>
      <c r="AQ360" s="199"/>
      <c r="AR360" s="248"/>
      <c r="AS360" s="248"/>
      <c r="AT360" s="248"/>
      <c r="AU360" s="248"/>
      <c r="AV360" s="248"/>
      <c r="AW360" s="199"/>
      <c r="AX360" s="248"/>
      <c r="AY360" s="248"/>
      <c r="AZ360" s="248"/>
      <c r="BA360" s="248"/>
      <c r="BB360" s="199"/>
      <c r="BC360" s="335"/>
      <c r="BD360" s="335"/>
      <c r="BE360" s="335"/>
      <c r="BF360" s="335"/>
    </row>
    <row r="361" spans="7:58" x14ac:dyDescent="0.25">
      <c r="G361" s="40"/>
      <c r="H361" s="248"/>
      <c r="I361" s="248"/>
      <c r="J361" s="199"/>
      <c r="K361" s="248"/>
      <c r="L361" s="248"/>
      <c r="M361" s="248"/>
      <c r="N361" s="248"/>
      <c r="O361" s="248"/>
      <c r="P361" s="199"/>
      <c r="Q361" s="248"/>
      <c r="R361" s="248"/>
      <c r="S361" s="248"/>
      <c r="T361" s="248"/>
      <c r="U361" s="248"/>
      <c r="V361" s="199"/>
      <c r="W361" s="248"/>
      <c r="X361" s="248"/>
      <c r="Y361" s="248"/>
      <c r="Z361" s="248"/>
      <c r="AA361" s="248"/>
      <c r="AB361" s="199"/>
      <c r="AC361" s="248"/>
      <c r="AD361" s="248"/>
      <c r="AE361" s="248"/>
      <c r="AF361" s="248"/>
      <c r="AG361" s="199"/>
      <c r="AH361" s="248"/>
      <c r="AI361" s="248"/>
      <c r="AJ361" s="248"/>
      <c r="AK361" s="248"/>
      <c r="AL361" s="199"/>
      <c r="AM361" s="248"/>
      <c r="AN361" s="248"/>
      <c r="AO361" s="248"/>
      <c r="AP361" s="248"/>
      <c r="AQ361" s="199"/>
      <c r="AR361" s="248"/>
      <c r="AS361" s="248"/>
      <c r="AT361" s="248"/>
      <c r="AU361" s="248"/>
      <c r="AV361" s="248"/>
      <c r="AW361" s="199"/>
      <c r="AX361" s="248"/>
      <c r="AY361" s="248"/>
      <c r="AZ361" s="248"/>
      <c r="BA361" s="248"/>
      <c r="BB361" s="199"/>
      <c r="BC361" s="335"/>
      <c r="BD361" s="335"/>
      <c r="BE361" s="335"/>
      <c r="BF361" s="335"/>
    </row>
    <row r="362" spans="7:58" x14ac:dyDescent="0.25">
      <c r="G362" s="159"/>
      <c r="H362" s="248"/>
      <c r="I362" s="248"/>
      <c r="J362" s="199"/>
      <c r="K362" s="248"/>
      <c r="L362" s="248"/>
      <c r="M362" s="248"/>
      <c r="N362" s="248"/>
      <c r="O362" s="248"/>
      <c r="P362" s="199"/>
      <c r="Q362" s="248"/>
      <c r="R362" s="248"/>
      <c r="S362" s="248"/>
      <c r="T362" s="248"/>
      <c r="U362" s="248"/>
      <c r="V362" s="199"/>
      <c r="W362" s="248"/>
      <c r="X362" s="248"/>
      <c r="Y362" s="248"/>
      <c r="Z362" s="248"/>
      <c r="AA362" s="248"/>
      <c r="AB362" s="199"/>
      <c r="AC362" s="248"/>
      <c r="AD362" s="248"/>
      <c r="AE362" s="248"/>
      <c r="AF362" s="248"/>
      <c r="AG362" s="199"/>
      <c r="AH362" s="248"/>
      <c r="AI362" s="248"/>
      <c r="AJ362" s="248"/>
      <c r="AK362" s="248"/>
      <c r="AL362" s="199"/>
      <c r="AM362" s="248"/>
      <c r="AN362" s="248"/>
      <c r="AO362" s="248"/>
      <c r="AP362" s="248"/>
      <c r="AQ362" s="199"/>
      <c r="AR362" s="248"/>
      <c r="AS362" s="248"/>
      <c r="AT362" s="248"/>
      <c r="AU362" s="248"/>
      <c r="AV362" s="248"/>
      <c r="AW362" s="199"/>
      <c r="AX362" s="248"/>
      <c r="AY362" s="248"/>
      <c r="AZ362" s="248"/>
      <c r="BA362" s="248"/>
      <c r="BB362" s="199"/>
      <c r="BC362" s="335"/>
      <c r="BD362" s="335"/>
      <c r="BE362" s="335"/>
      <c r="BF362" s="335"/>
    </row>
    <row r="363" spans="7:58" x14ac:dyDescent="0.25">
      <c r="G363" s="159"/>
      <c r="H363" s="248"/>
      <c r="I363" s="248"/>
      <c r="J363" s="199"/>
      <c r="K363" s="248"/>
      <c r="L363" s="248"/>
      <c r="M363" s="248"/>
      <c r="N363" s="248"/>
      <c r="O363" s="248"/>
      <c r="P363" s="199"/>
      <c r="Q363" s="248"/>
      <c r="R363" s="248"/>
      <c r="S363" s="248"/>
      <c r="T363" s="248"/>
      <c r="U363" s="248"/>
      <c r="V363" s="199"/>
      <c r="W363" s="248"/>
      <c r="X363" s="248"/>
      <c r="Y363" s="248"/>
      <c r="Z363" s="248"/>
      <c r="AA363" s="248"/>
      <c r="AB363" s="199"/>
      <c r="AC363" s="248"/>
      <c r="AD363" s="248"/>
      <c r="AE363" s="248"/>
      <c r="AF363" s="248"/>
      <c r="AG363" s="199"/>
      <c r="AH363" s="248"/>
      <c r="AI363" s="248"/>
      <c r="AJ363" s="248"/>
      <c r="AK363" s="248"/>
      <c r="AL363" s="199"/>
      <c r="AM363" s="248"/>
      <c r="AN363" s="248"/>
      <c r="AO363" s="248"/>
      <c r="AP363" s="248"/>
      <c r="AQ363" s="199"/>
      <c r="AR363" s="248"/>
      <c r="AS363" s="248"/>
      <c r="AT363" s="248"/>
      <c r="AU363" s="248"/>
      <c r="AV363" s="248"/>
      <c r="AW363" s="199"/>
      <c r="AX363" s="248"/>
      <c r="AY363" s="248"/>
      <c r="AZ363" s="248"/>
      <c r="BA363" s="248"/>
      <c r="BB363" s="199"/>
      <c r="BC363" s="335"/>
      <c r="BD363" s="335"/>
      <c r="BE363" s="335"/>
      <c r="BF363" s="335"/>
    </row>
    <row r="364" spans="7:58" x14ac:dyDescent="0.25">
      <c r="G364" s="159"/>
      <c r="H364" s="248"/>
      <c r="I364" s="248"/>
      <c r="J364" s="199"/>
      <c r="K364" s="248"/>
      <c r="L364" s="248"/>
      <c r="M364" s="248"/>
      <c r="N364" s="248"/>
      <c r="O364" s="248"/>
      <c r="P364" s="199"/>
      <c r="Q364" s="248"/>
      <c r="R364" s="248"/>
      <c r="S364" s="248"/>
      <c r="T364" s="248"/>
      <c r="U364" s="248"/>
      <c r="V364" s="199"/>
      <c r="W364" s="248"/>
      <c r="X364" s="248"/>
      <c r="Y364" s="248"/>
      <c r="Z364" s="248"/>
      <c r="AA364" s="248"/>
      <c r="AB364" s="199"/>
      <c r="AC364" s="248"/>
      <c r="AD364" s="248"/>
      <c r="AE364" s="248"/>
      <c r="AF364" s="248"/>
      <c r="AG364" s="199"/>
      <c r="AH364" s="248"/>
      <c r="AI364" s="248"/>
      <c r="AJ364" s="248"/>
      <c r="AK364" s="248"/>
      <c r="AL364" s="199"/>
      <c r="AM364" s="248"/>
      <c r="AN364" s="248"/>
      <c r="AO364" s="248"/>
      <c r="AP364" s="248"/>
      <c r="AQ364" s="199"/>
      <c r="AR364" s="248"/>
      <c r="AS364" s="248"/>
      <c r="AT364" s="248"/>
      <c r="AU364" s="248"/>
      <c r="AV364" s="248"/>
      <c r="AW364" s="199"/>
      <c r="AX364" s="248"/>
      <c r="AY364" s="248"/>
      <c r="AZ364" s="248"/>
      <c r="BA364" s="248"/>
      <c r="BB364" s="199"/>
      <c r="BC364" s="335"/>
      <c r="BD364" s="335"/>
      <c r="BE364" s="335"/>
      <c r="BF364" s="335"/>
    </row>
    <row r="365" spans="7:58" x14ac:dyDescent="0.25">
      <c r="G365" s="40"/>
      <c r="H365" s="248"/>
      <c r="I365" s="248"/>
      <c r="J365" s="199"/>
      <c r="K365" s="248"/>
      <c r="L365" s="248"/>
      <c r="M365" s="248"/>
      <c r="N365" s="248"/>
      <c r="O365" s="248"/>
      <c r="P365" s="199"/>
      <c r="Q365" s="248"/>
      <c r="R365" s="248"/>
      <c r="S365" s="248"/>
      <c r="T365" s="248"/>
      <c r="U365" s="248"/>
      <c r="V365" s="199"/>
      <c r="W365" s="248"/>
      <c r="X365" s="248"/>
      <c r="Y365" s="248"/>
      <c r="Z365" s="248"/>
      <c r="AA365" s="248"/>
      <c r="AB365" s="199"/>
      <c r="AC365" s="248"/>
      <c r="AD365" s="248"/>
      <c r="AE365" s="248"/>
      <c r="AF365" s="248"/>
      <c r="AG365" s="199"/>
      <c r="AH365" s="248"/>
      <c r="AI365" s="248"/>
      <c r="AJ365" s="248"/>
      <c r="AK365" s="248"/>
      <c r="AL365" s="199"/>
      <c r="AM365" s="248"/>
      <c r="AN365" s="248"/>
      <c r="AO365" s="248"/>
      <c r="AP365" s="248"/>
      <c r="AQ365" s="199"/>
      <c r="AR365" s="248"/>
      <c r="AS365" s="248"/>
      <c r="AT365" s="248"/>
      <c r="AU365" s="248"/>
      <c r="AV365" s="248"/>
      <c r="AW365" s="199"/>
      <c r="AX365" s="248"/>
      <c r="AY365" s="248"/>
      <c r="AZ365" s="248"/>
      <c r="BA365" s="248"/>
      <c r="BB365" s="199"/>
      <c r="BC365" s="335"/>
      <c r="BD365" s="335"/>
      <c r="BE365" s="335"/>
      <c r="BF365" s="335"/>
    </row>
    <row r="366" spans="7:58" x14ac:dyDescent="0.25">
      <c r="G366" s="40"/>
      <c r="H366" s="248"/>
      <c r="I366" s="248"/>
      <c r="J366" s="199"/>
      <c r="K366" s="248"/>
      <c r="L366" s="248"/>
      <c r="M366" s="248"/>
      <c r="N366" s="248"/>
      <c r="O366" s="248"/>
      <c r="P366" s="199"/>
      <c r="Q366" s="248"/>
      <c r="R366" s="248"/>
      <c r="S366" s="248"/>
      <c r="T366" s="248"/>
      <c r="U366" s="248"/>
      <c r="V366" s="199"/>
      <c r="W366" s="248"/>
      <c r="X366" s="248"/>
      <c r="Y366" s="248"/>
      <c r="Z366" s="248"/>
      <c r="AA366" s="248"/>
      <c r="AB366" s="199"/>
      <c r="AC366" s="248"/>
      <c r="AD366" s="248"/>
      <c r="AE366" s="248"/>
      <c r="AF366" s="248"/>
      <c r="AG366" s="199"/>
      <c r="AH366" s="248"/>
      <c r="AI366" s="248"/>
      <c r="AJ366" s="248"/>
      <c r="AK366" s="248"/>
      <c r="AL366" s="199"/>
      <c r="AM366" s="248"/>
      <c r="AN366" s="248"/>
      <c r="AO366" s="248"/>
      <c r="AP366" s="248"/>
      <c r="AQ366" s="199"/>
      <c r="AR366" s="248"/>
      <c r="AS366" s="248"/>
      <c r="AT366" s="248"/>
      <c r="AU366" s="248"/>
      <c r="AV366" s="248"/>
      <c r="AW366" s="199"/>
      <c r="AX366" s="248"/>
      <c r="AY366" s="248"/>
      <c r="AZ366" s="248"/>
      <c r="BA366" s="248"/>
      <c r="BB366" s="199"/>
      <c r="BC366" s="335"/>
      <c r="BD366" s="335"/>
      <c r="BE366" s="335"/>
      <c r="BF366" s="335"/>
    </row>
    <row r="367" spans="7:58" x14ac:dyDescent="0.25">
      <c r="G367" s="159"/>
      <c r="H367" s="248"/>
      <c r="I367" s="248"/>
      <c r="J367" s="199"/>
      <c r="K367" s="248"/>
      <c r="L367" s="248"/>
      <c r="M367" s="248"/>
      <c r="N367" s="248"/>
      <c r="O367" s="248"/>
      <c r="P367" s="199"/>
      <c r="Q367" s="248"/>
      <c r="R367" s="248"/>
      <c r="S367" s="248"/>
      <c r="T367" s="248"/>
      <c r="U367" s="248"/>
      <c r="V367" s="199"/>
      <c r="W367" s="248"/>
      <c r="X367" s="248"/>
      <c r="Y367" s="248"/>
      <c r="Z367" s="248"/>
      <c r="AA367" s="248"/>
      <c r="AB367" s="199"/>
      <c r="AC367" s="248"/>
      <c r="AD367" s="248"/>
      <c r="AE367" s="248"/>
      <c r="AF367" s="248"/>
      <c r="AG367" s="199"/>
      <c r="AH367" s="248"/>
      <c r="AI367" s="248"/>
      <c r="AJ367" s="248"/>
      <c r="AK367" s="248"/>
      <c r="AL367" s="199"/>
      <c r="AM367" s="248"/>
      <c r="AN367" s="248"/>
      <c r="AO367" s="248"/>
      <c r="AP367" s="248"/>
      <c r="AQ367" s="199"/>
      <c r="AR367" s="248"/>
      <c r="AS367" s="248"/>
      <c r="AT367" s="248"/>
      <c r="AU367" s="248"/>
      <c r="AV367" s="248"/>
      <c r="AW367" s="199"/>
      <c r="AX367" s="248"/>
      <c r="AY367" s="248"/>
      <c r="AZ367" s="248"/>
      <c r="BA367" s="248"/>
      <c r="BB367" s="199"/>
      <c r="BC367" s="335"/>
      <c r="BD367" s="335"/>
      <c r="BE367" s="335"/>
      <c r="BF367" s="335"/>
    </row>
    <row r="368" spans="7:58" x14ac:dyDescent="0.25">
      <c r="G368" s="159"/>
      <c r="H368" s="248"/>
      <c r="I368" s="248"/>
      <c r="J368" s="199"/>
      <c r="K368" s="248"/>
      <c r="L368" s="248"/>
      <c r="M368" s="248"/>
      <c r="N368" s="248"/>
      <c r="O368" s="248"/>
      <c r="P368" s="199"/>
      <c r="Q368" s="248"/>
      <c r="R368" s="248"/>
      <c r="S368" s="248"/>
      <c r="T368" s="248"/>
      <c r="U368" s="248"/>
      <c r="V368" s="199"/>
      <c r="W368" s="248"/>
      <c r="X368" s="248"/>
      <c r="Y368" s="248"/>
      <c r="Z368" s="248"/>
      <c r="AA368" s="248"/>
      <c r="AB368" s="199"/>
      <c r="AC368" s="248"/>
      <c r="AD368" s="248"/>
      <c r="AE368" s="248"/>
      <c r="AF368" s="248"/>
      <c r="AG368" s="199"/>
      <c r="AH368" s="248"/>
      <c r="AI368" s="248"/>
      <c r="AJ368" s="248"/>
      <c r="AK368" s="248"/>
      <c r="AL368" s="199"/>
      <c r="AM368" s="248"/>
      <c r="AN368" s="248"/>
      <c r="AO368" s="248"/>
      <c r="AP368" s="248"/>
      <c r="AQ368" s="199"/>
      <c r="AR368" s="248"/>
      <c r="AS368" s="248"/>
      <c r="AT368" s="248"/>
      <c r="AU368" s="248"/>
      <c r="AV368" s="248"/>
      <c r="AW368" s="199"/>
      <c r="AX368" s="248"/>
      <c r="AY368" s="248"/>
      <c r="AZ368" s="248"/>
      <c r="BA368" s="248"/>
      <c r="BB368" s="199"/>
      <c r="BC368" s="335"/>
      <c r="BD368" s="335"/>
      <c r="BE368" s="335"/>
      <c r="BF368" s="335"/>
    </row>
    <row r="369" spans="7:58" x14ac:dyDescent="0.25">
      <c r="G369" s="159"/>
      <c r="H369" s="248"/>
      <c r="I369" s="248"/>
      <c r="J369" s="199"/>
      <c r="K369" s="248"/>
      <c r="L369" s="248"/>
      <c r="M369" s="248"/>
      <c r="N369" s="248"/>
      <c r="O369" s="248"/>
      <c r="P369" s="199"/>
      <c r="Q369" s="248"/>
      <c r="R369" s="248"/>
      <c r="S369" s="248"/>
      <c r="T369" s="248"/>
      <c r="U369" s="248"/>
      <c r="V369" s="199"/>
      <c r="W369" s="248"/>
      <c r="X369" s="248"/>
      <c r="Y369" s="248"/>
      <c r="Z369" s="248"/>
      <c r="AA369" s="248"/>
      <c r="AB369" s="199"/>
      <c r="AC369" s="248"/>
      <c r="AD369" s="248"/>
      <c r="AE369" s="248"/>
      <c r="AF369" s="248"/>
      <c r="AG369" s="199"/>
      <c r="AH369" s="248"/>
      <c r="AI369" s="248"/>
      <c r="AJ369" s="248"/>
      <c r="AK369" s="248"/>
      <c r="AL369" s="199"/>
      <c r="AM369" s="248"/>
      <c r="AN369" s="248"/>
      <c r="AO369" s="248"/>
      <c r="AP369" s="248"/>
      <c r="AQ369" s="199"/>
      <c r="AR369" s="248"/>
      <c r="AS369" s="248"/>
      <c r="AT369" s="248"/>
      <c r="AU369" s="248"/>
      <c r="AV369" s="248"/>
      <c r="AW369" s="199"/>
      <c r="AX369" s="248"/>
      <c r="AY369" s="248"/>
      <c r="AZ369" s="248"/>
      <c r="BA369" s="248"/>
      <c r="BB369" s="199"/>
      <c r="BC369" s="335"/>
      <c r="BD369" s="335"/>
      <c r="BE369" s="335"/>
      <c r="BF369" s="335"/>
    </row>
    <row r="370" spans="7:58" x14ac:dyDescent="0.25">
      <c r="G370" s="40"/>
      <c r="H370" s="248"/>
      <c r="I370" s="248"/>
      <c r="J370" s="199"/>
      <c r="K370" s="248"/>
      <c r="L370" s="248"/>
      <c r="M370" s="248"/>
      <c r="N370" s="248"/>
      <c r="O370" s="248"/>
      <c r="P370" s="199"/>
      <c r="Q370" s="248"/>
      <c r="R370" s="248"/>
      <c r="S370" s="248"/>
      <c r="T370" s="248"/>
      <c r="U370" s="248"/>
      <c r="V370" s="199"/>
      <c r="W370" s="248"/>
      <c r="X370" s="248"/>
      <c r="Y370" s="248"/>
      <c r="Z370" s="248"/>
      <c r="AA370" s="248"/>
      <c r="AB370" s="199"/>
      <c r="AC370" s="248"/>
      <c r="AD370" s="248"/>
      <c r="AE370" s="248"/>
      <c r="AF370" s="248"/>
      <c r="AG370" s="199"/>
      <c r="AH370" s="248"/>
      <c r="AI370" s="248"/>
      <c r="AJ370" s="248"/>
      <c r="AK370" s="248"/>
      <c r="AL370" s="199"/>
      <c r="AM370" s="248"/>
      <c r="AN370" s="248"/>
      <c r="AO370" s="248"/>
      <c r="AP370" s="248"/>
      <c r="AQ370" s="199"/>
      <c r="AR370" s="248"/>
      <c r="AS370" s="248"/>
      <c r="AT370" s="248"/>
      <c r="AU370" s="248"/>
      <c r="AV370" s="248"/>
      <c r="AW370" s="199"/>
      <c r="AX370" s="248"/>
      <c r="AY370" s="248"/>
      <c r="AZ370" s="248"/>
      <c r="BA370" s="248"/>
      <c r="BB370" s="199"/>
      <c r="BC370" s="335"/>
      <c r="BD370" s="335"/>
      <c r="BE370" s="335"/>
      <c r="BF370" s="335"/>
    </row>
    <row r="371" spans="7:58" x14ac:dyDescent="0.25">
      <c r="G371" s="40"/>
      <c r="H371" s="248"/>
      <c r="I371" s="248"/>
      <c r="J371" s="199"/>
      <c r="K371" s="248"/>
      <c r="L371" s="248"/>
      <c r="M371" s="248"/>
      <c r="N371" s="248"/>
      <c r="O371" s="248"/>
      <c r="P371" s="199"/>
      <c r="Q371" s="248"/>
      <c r="R371" s="248"/>
      <c r="S371" s="248"/>
      <c r="T371" s="248"/>
      <c r="U371" s="248"/>
      <c r="V371" s="199"/>
      <c r="W371" s="248"/>
      <c r="X371" s="248"/>
      <c r="Y371" s="248"/>
      <c r="Z371" s="248"/>
      <c r="AA371" s="248"/>
      <c r="AB371" s="199"/>
      <c r="AC371" s="248"/>
      <c r="AD371" s="248"/>
      <c r="AE371" s="248"/>
      <c r="AF371" s="248"/>
      <c r="AG371" s="199"/>
      <c r="AH371" s="248"/>
      <c r="AI371" s="248"/>
      <c r="AJ371" s="248"/>
      <c r="AK371" s="248"/>
      <c r="AL371" s="199"/>
      <c r="AM371" s="248"/>
      <c r="AN371" s="248"/>
      <c r="AO371" s="248"/>
      <c r="AP371" s="248"/>
      <c r="AQ371" s="199"/>
      <c r="AR371" s="248"/>
      <c r="AS371" s="248"/>
      <c r="AT371" s="248"/>
      <c r="AU371" s="248"/>
      <c r="AV371" s="248"/>
      <c r="AW371" s="199"/>
      <c r="AX371" s="248"/>
      <c r="AY371" s="248"/>
      <c r="AZ371" s="248"/>
      <c r="BA371" s="248"/>
      <c r="BB371" s="199"/>
      <c r="BC371" s="335"/>
      <c r="BD371" s="335"/>
      <c r="BE371" s="335"/>
      <c r="BF371" s="335"/>
    </row>
    <row r="372" spans="7:58" x14ac:dyDescent="0.25">
      <c r="G372" s="159"/>
      <c r="H372" s="248"/>
      <c r="I372" s="248"/>
      <c r="J372" s="199"/>
      <c r="K372" s="248"/>
      <c r="L372" s="248"/>
      <c r="M372" s="248"/>
      <c r="N372" s="248"/>
      <c r="O372" s="248"/>
      <c r="P372" s="199"/>
      <c r="Q372" s="248"/>
      <c r="R372" s="248"/>
      <c r="S372" s="248"/>
      <c r="T372" s="248"/>
      <c r="U372" s="248"/>
      <c r="V372" s="199"/>
      <c r="W372" s="248"/>
      <c r="X372" s="248"/>
      <c r="Y372" s="248"/>
      <c r="Z372" s="248"/>
      <c r="AA372" s="248"/>
      <c r="AB372" s="199"/>
      <c r="AC372" s="248"/>
      <c r="AD372" s="248"/>
      <c r="AE372" s="248"/>
      <c r="AF372" s="248"/>
      <c r="AG372" s="199"/>
      <c r="AH372" s="248"/>
      <c r="AI372" s="248"/>
      <c r="AJ372" s="248"/>
      <c r="AK372" s="248"/>
      <c r="AL372" s="199"/>
      <c r="AM372" s="248"/>
      <c r="AN372" s="248"/>
      <c r="AO372" s="248"/>
      <c r="AP372" s="248"/>
      <c r="AQ372" s="199"/>
      <c r="AR372" s="248"/>
      <c r="AS372" s="248"/>
      <c r="AT372" s="248"/>
      <c r="AU372" s="248"/>
      <c r="AV372" s="248"/>
      <c r="AW372" s="199"/>
      <c r="AX372" s="248"/>
      <c r="AY372" s="248"/>
      <c r="AZ372" s="248"/>
      <c r="BA372" s="248"/>
      <c r="BB372" s="199"/>
      <c r="BC372" s="335"/>
      <c r="BD372" s="335"/>
      <c r="BE372" s="335"/>
      <c r="BF372" s="335"/>
    </row>
    <row r="373" spans="7:58" x14ac:dyDescent="0.25">
      <c r="G373" s="40"/>
      <c r="H373" s="248"/>
      <c r="I373" s="248"/>
      <c r="J373" s="199"/>
      <c r="K373" s="248"/>
      <c r="L373" s="248"/>
      <c r="M373" s="248"/>
      <c r="N373" s="248"/>
      <c r="O373" s="248"/>
      <c r="P373" s="199"/>
      <c r="Q373" s="248"/>
      <c r="R373" s="248"/>
      <c r="S373" s="248"/>
      <c r="T373" s="248"/>
      <c r="U373" s="248"/>
      <c r="V373" s="199"/>
      <c r="W373" s="248"/>
      <c r="X373" s="248"/>
      <c r="Y373" s="248"/>
      <c r="Z373" s="248"/>
      <c r="AA373" s="248"/>
      <c r="AB373" s="199"/>
      <c r="AC373" s="248"/>
      <c r="AD373" s="248"/>
      <c r="AE373" s="248"/>
      <c r="AF373" s="248"/>
      <c r="AG373" s="199"/>
      <c r="AH373" s="248"/>
      <c r="AI373" s="248"/>
      <c r="AJ373" s="248"/>
      <c r="AK373" s="248"/>
      <c r="AL373" s="199"/>
      <c r="AM373" s="248"/>
      <c r="AN373" s="248"/>
      <c r="AO373" s="248"/>
      <c r="AP373" s="248"/>
      <c r="AQ373" s="199"/>
      <c r="AR373" s="248"/>
      <c r="AS373" s="248"/>
      <c r="AT373" s="248"/>
      <c r="AU373" s="248"/>
      <c r="AV373" s="248"/>
      <c r="AW373" s="199"/>
      <c r="AX373" s="248"/>
      <c r="AY373" s="248"/>
      <c r="AZ373" s="248"/>
      <c r="BA373" s="248"/>
      <c r="BB373" s="199"/>
      <c r="BC373" s="335"/>
      <c r="BD373" s="335"/>
      <c r="BE373" s="335"/>
      <c r="BF373" s="335"/>
    </row>
    <row r="374" spans="7:58" x14ac:dyDescent="0.25">
      <c r="G374" s="40"/>
      <c r="H374" s="248"/>
      <c r="I374" s="248"/>
      <c r="J374" s="199"/>
      <c r="K374" s="248"/>
      <c r="L374" s="248"/>
      <c r="M374" s="248"/>
      <c r="N374" s="248"/>
      <c r="O374" s="248"/>
      <c r="P374" s="199"/>
      <c r="Q374" s="248"/>
      <c r="R374" s="248"/>
      <c r="S374" s="248"/>
      <c r="T374" s="248"/>
      <c r="U374" s="248"/>
      <c r="V374" s="199"/>
      <c r="W374" s="248"/>
      <c r="X374" s="248"/>
      <c r="Y374" s="248"/>
      <c r="Z374" s="248"/>
      <c r="AA374" s="248"/>
      <c r="AB374" s="199"/>
      <c r="AC374" s="248"/>
      <c r="AD374" s="248"/>
      <c r="AE374" s="248"/>
      <c r="AF374" s="248"/>
      <c r="AG374" s="199"/>
      <c r="AH374" s="248"/>
      <c r="AI374" s="248"/>
      <c r="AJ374" s="248"/>
      <c r="AK374" s="248"/>
      <c r="AL374" s="199"/>
      <c r="AM374" s="248"/>
      <c r="AN374" s="248"/>
      <c r="AO374" s="248"/>
      <c r="AP374" s="248"/>
      <c r="AQ374" s="199"/>
      <c r="AR374" s="248"/>
      <c r="AS374" s="248"/>
      <c r="AT374" s="248"/>
      <c r="AU374" s="248"/>
      <c r="AV374" s="248"/>
      <c r="AW374" s="199"/>
      <c r="AX374" s="248"/>
      <c r="AY374" s="248"/>
      <c r="AZ374" s="248"/>
      <c r="BA374" s="248"/>
      <c r="BB374" s="199"/>
      <c r="BC374" s="335"/>
      <c r="BD374" s="335"/>
      <c r="BE374" s="335"/>
      <c r="BF374" s="335"/>
    </row>
    <row r="375" spans="7:58" x14ac:dyDescent="0.25">
      <c r="G375" s="40"/>
      <c r="H375" s="248"/>
      <c r="I375" s="248"/>
      <c r="J375" s="199"/>
      <c r="K375" s="248"/>
      <c r="L375" s="248"/>
      <c r="M375" s="248"/>
      <c r="N375" s="248"/>
      <c r="O375" s="248"/>
      <c r="P375" s="199"/>
      <c r="Q375" s="248"/>
      <c r="R375" s="248"/>
      <c r="S375" s="248"/>
      <c r="T375" s="248"/>
      <c r="U375" s="248"/>
      <c r="V375" s="199"/>
      <c r="W375" s="248"/>
      <c r="X375" s="248"/>
      <c r="Y375" s="248"/>
      <c r="Z375" s="248"/>
      <c r="AA375" s="248"/>
      <c r="AB375" s="199"/>
      <c r="AC375" s="248"/>
      <c r="AD375" s="248"/>
      <c r="AE375" s="248"/>
      <c r="AF375" s="248"/>
      <c r="AG375" s="199"/>
      <c r="AH375" s="248"/>
      <c r="AI375" s="248"/>
      <c r="AJ375" s="248"/>
      <c r="AK375" s="248"/>
      <c r="AL375" s="199"/>
      <c r="AM375" s="248"/>
      <c r="AN375" s="248"/>
      <c r="AO375" s="248"/>
      <c r="AP375" s="248"/>
      <c r="AQ375" s="199"/>
      <c r="AR375" s="248"/>
      <c r="AS375" s="248"/>
      <c r="AT375" s="248"/>
      <c r="AU375" s="248"/>
      <c r="AV375" s="248"/>
      <c r="AW375" s="199"/>
      <c r="AX375" s="248"/>
      <c r="AY375" s="248"/>
      <c r="AZ375" s="248"/>
      <c r="BA375" s="248"/>
      <c r="BB375" s="199"/>
      <c r="BC375" s="335"/>
      <c r="BD375" s="335"/>
      <c r="BE375" s="335"/>
      <c r="BF375" s="335"/>
    </row>
    <row r="376" spans="7:58" x14ac:dyDescent="0.25">
      <c r="G376" s="40"/>
      <c r="H376" s="248"/>
      <c r="I376" s="248"/>
      <c r="J376" s="199"/>
      <c r="K376" s="248"/>
      <c r="L376" s="248"/>
      <c r="M376" s="248"/>
      <c r="N376" s="248"/>
      <c r="O376" s="248"/>
      <c r="P376" s="199"/>
      <c r="Q376" s="248"/>
      <c r="R376" s="248"/>
      <c r="S376" s="248"/>
      <c r="T376" s="248"/>
      <c r="U376" s="248"/>
      <c r="V376" s="199"/>
      <c r="W376" s="248"/>
      <c r="X376" s="248"/>
      <c r="Y376" s="248"/>
      <c r="Z376" s="248"/>
      <c r="AA376" s="248"/>
      <c r="AB376" s="199"/>
      <c r="AC376" s="248"/>
      <c r="AD376" s="248"/>
      <c r="AE376" s="248"/>
      <c r="AF376" s="248"/>
      <c r="AG376" s="199"/>
      <c r="AH376" s="248"/>
      <c r="AI376" s="248"/>
      <c r="AJ376" s="248"/>
      <c r="AK376" s="248"/>
      <c r="AL376" s="199"/>
      <c r="AM376" s="248"/>
      <c r="AN376" s="248"/>
      <c r="AO376" s="248"/>
      <c r="AP376" s="248"/>
      <c r="AQ376" s="199"/>
      <c r="AR376" s="248"/>
      <c r="AS376" s="248"/>
      <c r="AT376" s="248"/>
      <c r="AU376" s="248"/>
      <c r="AV376" s="248"/>
      <c r="AW376" s="199"/>
      <c r="AX376" s="248"/>
      <c r="AY376" s="248"/>
      <c r="AZ376" s="248"/>
      <c r="BA376" s="248"/>
      <c r="BB376" s="199"/>
      <c r="BC376" s="335"/>
      <c r="BD376" s="335"/>
      <c r="BE376" s="335"/>
      <c r="BF376" s="335"/>
    </row>
    <row r="377" spans="7:58" x14ac:dyDescent="0.25">
      <c r="G377" s="40"/>
      <c r="H377" s="248"/>
      <c r="I377" s="248"/>
      <c r="J377" s="199"/>
      <c r="K377" s="248"/>
      <c r="L377" s="248"/>
      <c r="M377" s="248"/>
      <c r="N377" s="248"/>
      <c r="O377" s="248"/>
      <c r="P377" s="199"/>
      <c r="Q377" s="248"/>
      <c r="R377" s="248"/>
      <c r="S377" s="248"/>
      <c r="T377" s="248"/>
      <c r="U377" s="248"/>
      <c r="V377" s="199"/>
      <c r="W377" s="248"/>
      <c r="X377" s="248"/>
      <c r="Y377" s="248"/>
      <c r="Z377" s="248"/>
      <c r="AA377" s="248"/>
      <c r="AB377" s="199"/>
      <c r="AC377" s="248"/>
      <c r="AD377" s="248"/>
      <c r="AE377" s="248"/>
      <c r="AF377" s="248"/>
      <c r="AG377" s="199"/>
      <c r="AH377" s="248"/>
      <c r="AI377" s="248"/>
      <c r="AJ377" s="248"/>
      <c r="AK377" s="248"/>
      <c r="AL377" s="199"/>
      <c r="AM377" s="248"/>
      <c r="AN377" s="248"/>
      <c r="AO377" s="248"/>
      <c r="AP377" s="248"/>
      <c r="AQ377" s="199"/>
      <c r="AR377" s="248"/>
      <c r="AS377" s="248"/>
      <c r="AT377" s="248"/>
      <c r="AU377" s="248"/>
      <c r="AV377" s="248"/>
      <c r="AW377" s="199"/>
      <c r="AX377" s="248"/>
      <c r="AY377" s="248"/>
      <c r="AZ377" s="248"/>
      <c r="BA377" s="248"/>
      <c r="BB377" s="199"/>
      <c r="BC377" s="335"/>
      <c r="BD377" s="335"/>
      <c r="BE377" s="335"/>
      <c r="BF377" s="335"/>
    </row>
    <row r="378" spans="7:58" x14ac:dyDescent="0.25">
      <c r="G378" s="40"/>
      <c r="H378" s="248"/>
      <c r="I378" s="248"/>
      <c r="J378" s="199"/>
      <c r="K378" s="248"/>
      <c r="L378" s="248"/>
      <c r="M378" s="248"/>
      <c r="N378" s="248"/>
      <c r="O378" s="248"/>
      <c r="P378" s="199"/>
      <c r="Q378" s="248"/>
      <c r="R378" s="248"/>
      <c r="S378" s="248"/>
      <c r="T378" s="248"/>
      <c r="U378" s="248"/>
      <c r="V378" s="199"/>
      <c r="W378" s="248"/>
      <c r="X378" s="248"/>
      <c r="Y378" s="248"/>
      <c r="Z378" s="248"/>
      <c r="AA378" s="248"/>
      <c r="AB378" s="199"/>
      <c r="AC378" s="248"/>
      <c r="AD378" s="248"/>
      <c r="AE378" s="248"/>
      <c r="AF378" s="248"/>
      <c r="AG378" s="199"/>
      <c r="AH378" s="248"/>
      <c r="AI378" s="248"/>
      <c r="AJ378" s="248"/>
      <c r="AK378" s="248"/>
      <c r="AL378" s="199"/>
      <c r="AM378" s="248"/>
      <c r="AN378" s="248"/>
      <c r="AO378" s="248"/>
      <c r="AP378" s="248"/>
      <c r="AQ378" s="199"/>
      <c r="AR378" s="248"/>
      <c r="AS378" s="248"/>
      <c r="AT378" s="248"/>
      <c r="AU378" s="248"/>
      <c r="AV378" s="248"/>
      <c r="AW378" s="199"/>
      <c r="AX378" s="248"/>
      <c r="AY378" s="248"/>
      <c r="AZ378" s="248"/>
      <c r="BA378" s="248"/>
      <c r="BB378" s="199"/>
      <c r="BC378" s="335"/>
      <c r="BD378" s="335"/>
      <c r="BE378" s="335"/>
      <c r="BF378" s="335"/>
    </row>
    <row r="379" spans="7:58" x14ac:dyDescent="0.25">
      <c r="G379" s="40"/>
      <c r="H379" s="248"/>
      <c r="I379" s="248"/>
      <c r="J379" s="199"/>
      <c r="K379" s="248"/>
      <c r="L379" s="248"/>
      <c r="M379" s="248"/>
      <c r="N379" s="248"/>
      <c r="O379" s="248"/>
      <c r="P379" s="199"/>
      <c r="Q379" s="248"/>
      <c r="R379" s="248"/>
      <c r="S379" s="248"/>
      <c r="T379" s="248"/>
      <c r="U379" s="248"/>
      <c r="V379" s="199"/>
      <c r="W379" s="248"/>
      <c r="X379" s="248"/>
      <c r="Y379" s="248"/>
      <c r="Z379" s="248"/>
      <c r="AA379" s="248"/>
      <c r="AB379" s="199"/>
      <c r="AC379" s="248"/>
      <c r="AD379" s="248"/>
      <c r="AE379" s="248"/>
      <c r="AF379" s="248"/>
      <c r="AG379" s="199"/>
      <c r="AH379" s="248"/>
      <c r="AI379" s="248"/>
      <c r="AJ379" s="248"/>
      <c r="AK379" s="248"/>
      <c r="AL379" s="199"/>
      <c r="AM379" s="248"/>
      <c r="AN379" s="248"/>
      <c r="AO379" s="248"/>
      <c r="AP379" s="248"/>
      <c r="AQ379" s="199"/>
      <c r="AR379" s="248"/>
      <c r="AS379" s="248"/>
      <c r="AT379" s="248"/>
      <c r="AU379" s="248"/>
      <c r="AV379" s="248"/>
      <c r="AW379" s="199"/>
      <c r="AX379" s="248"/>
      <c r="AY379" s="248"/>
      <c r="AZ379" s="248"/>
      <c r="BA379" s="248"/>
      <c r="BB379" s="199"/>
      <c r="BC379" s="335"/>
      <c r="BD379" s="335"/>
      <c r="BE379" s="335"/>
      <c r="BF379" s="335"/>
    </row>
    <row r="380" spans="7:58" x14ac:dyDescent="0.25">
      <c r="G380" s="40"/>
      <c r="H380" s="248"/>
      <c r="I380" s="248"/>
      <c r="J380" s="199"/>
      <c r="K380" s="248"/>
      <c r="L380" s="248"/>
      <c r="M380" s="248"/>
      <c r="N380" s="248"/>
      <c r="O380" s="248"/>
      <c r="P380" s="199"/>
      <c r="Q380" s="248"/>
      <c r="R380" s="248"/>
      <c r="S380" s="248"/>
      <c r="T380" s="248"/>
      <c r="U380" s="248"/>
      <c r="V380" s="199"/>
      <c r="W380" s="248"/>
      <c r="X380" s="248"/>
      <c r="Y380" s="248"/>
      <c r="Z380" s="248"/>
      <c r="AA380" s="248"/>
      <c r="AB380" s="199"/>
      <c r="AC380" s="248"/>
      <c r="AD380" s="248"/>
      <c r="AE380" s="248"/>
      <c r="AF380" s="248"/>
      <c r="AG380" s="199"/>
      <c r="AH380" s="248"/>
      <c r="AI380" s="248"/>
      <c r="AJ380" s="248"/>
      <c r="AK380" s="248"/>
      <c r="AL380" s="199"/>
      <c r="AM380" s="248"/>
      <c r="AN380" s="248"/>
      <c r="AO380" s="248"/>
      <c r="AP380" s="248"/>
      <c r="AQ380" s="199"/>
      <c r="AR380" s="248"/>
      <c r="AS380" s="248"/>
      <c r="AT380" s="248"/>
      <c r="AU380" s="248"/>
      <c r="AV380" s="248"/>
      <c r="AW380" s="199"/>
      <c r="AX380" s="248"/>
      <c r="AY380" s="248"/>
      <c r="AZ380" s="248"/>
      <c r="BA380" s="248"/>
      <c r="BB380" s="199"/>
      <c r="BC380" s="335"/>
      <c r="BD380" s="335"/>
      <c r="BE380" s="335"/>
      <c r="BF380" s="335"/>
    </row>
    <row r="381" spans="7:58" x14ac:dyDescent="0.25">
      <c r="G381" s="40"/>
      <c r="H381" s="248"/>
      <c r="I381" s="248"/>
      <c r="J381" s="199"/>
      <c r="K381" s="248"/>
      <c r="L381" s="248"/>
      <c r="M381" s="248"/>
      <c r="N381" s="248"/>
      <c r="O381" s="248"/>
      <c r="P381" s="199"/>
      <c r="Q381" s="248"/>
      <c r="R381" s="248"/>
      <c r="S381" s="248"/>
      <c r="T381" s="248"/>
      <c r="U381" s="248"/>
      <c r="V381" s="199"/>
      <c r="W381" s="248"/>
      <c r="X381" s="248"/>
      <c r="Y381" s="248"/>
      <c r="Z381" s="248"/>
      <c r="AA381" s="248"/>
      <c r="AB381" s="199"/>
      <c r="AC381" s="248"/>
      <c r="AD381" s="248"/>
      <c r="AE381" s="248"/>
      <c r="AF381" s="248"/>
      <c r="AG381" s="199"/>
      <c r="AH381" s="248"/>
      <c r="AI381" s="248"/>
      <c r="AJ381" s="248"/>
      <c r="AK381" s="248"/>
      <c r="AL381" s="199"/>
      <c r="AM381" s="248"/>
      <c r="AN381" s="248"/>
      <c r="AO381" s="248"/>
      <c r="AP381" s="248"/>
      <c r="AQ381" s="199"/>
      <c r="AR381" s="248"/>
      <c r="AS381" s="248"/>
      <c r="AT381" s="248"/>
      <c r="AU381" s="248"/>
      <c r="AV381" s="248"/>
      <c r="AW381" s="199"/>
      <c r="AX381" s="248"/>
      <c r="AY381" s="248"/>
      <c r="AZ381" s="248"/>
      <c r="BA381" s="248"/>
      <c r="BB381" s="199"/>
      <c r="BC381" s="335"/>
      <c r="BD381" s="335"/>
      <c r="BE381" s="335"/>
      <c r="BF381" s="335"/>
    </row>
    <row r="382" spans="7:58" x14ac:dyDescent="0.25">
      <c r="G382" s="40"/>
      <c r="H382" s="248"/>
      <c r="I382" s="248"/>
      <c r="J382" s="199"/>
      <c r="K382" s="248"/>
      <c r="L382" s="248"/>
      <c r="M382" s="248"/>
      <c r="N382" s="248"/>
      <c r="O382" s="248"/>
      <c r="P382" s="199"/>
      <c r="Q382" s="248"/>
      <c r="R382" s="248"/>
      <c r="S382" s="248"/>
      <c r="T382" s="248"/>
      <c r="U382" s="248"/>
      <c r="V382" s="199"/>
      <c r="W382" s="248"/>
      <c r="X382" s="248"/>
      <c r="Y382" s="248"/>
      <c r="Z382" s="248"/>
      <c r="AA382" s="248"/>
      <c r="AB382" s="199"/>
      <c r="AC382" s="248"/>
      <c r="AD382" s="248"/>
      <c r="AE382" s="248"/>
      <c r="AF382" s="248"/>
      <c r="AG382" s="199"/>
      <c r="AH382" s="248"/>
      <c r="AI382" s="248"/>
      <c r="AJ382" s="248"/>
      <c r="AK382" s="248"/>
      <c r="AL382" s="199"/>
      <c r="AM382" s="248"/>
      <c r="AN382" s="248"/>
      <c r="AO382" s="248"/>
      <c r="AP382" s="248"/>
      <c r="AQ382" s="199"/>
      <c r="AR382" s="248"/>
      <c r="AS382" s="248"/>
      <c r="AT382" s="248"/>
      <c r="AU382" s="248"/>
      <c r="AV382" s="248"/>
      <c r="AW382" s="199"/>
      <c r="AX382" s="248"/>
      <c r="AY382" s="248"/>
      <c r="AZ382" s="248"/>
      <c r="BA382" s="248"/>
      <c r="BB382" s="199"/>
      <c r="BC382" s="335"/>
      <c r="BD382" s="335"/>
      <c r="BE382" s="335"/>
      <c r="BF382" s="335"/>
    </row>
    <row r="383" spans="7:58" x14ac:dyDescent="0.25">
      <c r="G383" s="40"/>
      <c r="H383" s="248"/>
      <c r="I383" s="248"/>
      <c r="J383" s="199"/>
      <c r="K383" s="248"/>
      <c r="L383" s="248"/>
      <c r="M383" s="248"/>
      <c r="N383" s="248"/>
      <c r="O383" s="248"/>
      <c r="P383" s="199"/>
      <c r="Q383" s="248"/>
      <c r="R383" s="248"/>
      <c r="S383" s="248"/>
      <c r="T383" s="248"/>
      <c r="U383" s="248"/>
      <c r="V383" s="199"/>
      <c r="W383" s="248"/>
      <c r="X383" s="248"/>
      <c r="Y383" s="248"/>
      <c r="Z383" s="248"/>
      <c r="AA383" s="248"/>
      <c r="AB383" s="199"/>
      <c r="AC383" s="248"/>
      <c r="AD383" s="248"/>
      <c r="AE383" s="248"/>
      <c r="AF383" s="248"/>
      <c r="AG383" s="199"/>
      <c r="AH383" s="248"/>
      <c r="AI383" s="248"/>
      <c r="AJ383" s="248"/>
      <c r="AK383" s="248"/>
      <c r="AL383" s="199"/>
      <c r="AM383" s="248"/>
      <c r="AN383" s="248"/>
      <c r="AO383" s="248"/>
      <c r="AP383" s="248"/>
      <c r="AQ383" s="199"/>
      <c r="AR383" s="248"/>
      <c r="AS383" s="248"/>
      <c r="AT383" s="248"/>
      <c r="AU383" s="248"/>
      <c r="AV383" s="248"/>
      <c r="AW383" s="199"/>
      <c r="AX383" s="248"/>
      <c r="AY383" s="248"/>
      <c r="AZ383" s="248"/>
      <c r="BA383" s="248"/>
      <c r="BB383" s="199"/>
      <c r="BC383" s="335"/>
      <c r="BD383" s="335"/>
      <c r="BE383" s="335"/>
      <c r="BF383" s="335"/>
    </row>
    <row r="384" spans="7:58" x14ac:dyDescent="0.25">
      <c r="G384" s="40"/>
      <c r="H384" s="248"/>
      <c r="I384" s="248"/>
      <c r="J384" s="199"/>
      <c r="K384" s="248"/>
      <c r="L384" s="248"/>
      <c r="M384" s="248"/>
      <c r="N384" s="248"/>
      <c r="O384" s="248"/>
      <c r="P384" s="199"/>
      <c r="Q384" s="248"/>
      <c r="R384" s="248"/>
      <c r="S384" s="248"/>
      <c r="T384" s="248"/>
      <c r="U384" s="248"/>
      <c r="V384" s="199"/>
      <c r="W384" s="248"/>
      <c r="X384" s="248"/>
      <c r="Y384" s="248"/>
      <c r="Z384" s="248"/>
      <c r="AA384" s="248"/>
      <c r="AB384" s="199"/>
      <c r="AC384" s="248"/>
      <c r="AD384" s="248"/>
      <c r="AE384" s="248"/>
      <c r="AF384" s="248"/>
      <c r="AG384" s="199"/>
      <c r="AH384" s="248"/>
      <c r="AI384" s="248"/>
      <c r="AJ384" s="248"/>
      <c r="AK384" s="248"/>
      <c r="AL384" s="199"/>
      <c r="AM384" s="248"/>
      <c r="AN384" s="248"/>
      <c r="AO384" s="248"/>
      <c r="AP384" s="248"/>
      <c r="AQ384" s="199"/>
      <c r="AR384" s="248"/>
      <c r="AS384" s="248"/>
      <c r="AT384" s="248"/>
      <c r="AU384" s="248"/>
      <c r="AV384" s="248"/>
      <c r="AW384" s="199"/>
      <c r="AX384" s="248"/>
      <c r="AY384" s="248"/>
      <c r="AZ384" s="248"/>
      <c r="BA384" s="248"/>
      <c r="BB384" s="199"/>
      <c r="BC384" s="335"/>
      <c r="BD384" s="335"/>
      <c r="BE384" s="335"/>
      <c r="BF384" s="335"/>
    </row>
    <row r="385" spans="7:58" x14ac:dyDescent="0.25">
      <c r="G385" s="40"/>
      <c r="H385" s="248"/>
      <c r="I385" s="248"/>
      <c r="J385" s="199"/>
      <c r="K385" s="248"/>
      <c r="L385" s="248"/>
      <c r="M385" s="248"/>
      <c r="N385" s="248"/>
      <c r="O385" s="248"/>
      <c r="P385" s="199"/>
      <c r="Q385" s="248"/>
      <c r="R385" s="248"/>
      <c r="S385" s="248"/>
      <c r="T385" s="248"/>
      <c r="U385" s="248"/>
      <c r="V385" s="199"/>
      <c r="W385" s="248"/>
      <c r="X385" s="248"/>
      <c r="Y385" s="248"/>
      <c r="Z385" s="248"/>
      <c r="AA385" s="248"/>
      <c r="AB385" s="199"/>
      <c r="AC385" s="248"/>
      <c r="AD385" s="248"/>
      <c r="AE385" s="248"/>
      <c r="AF385" s="248"/>
      <c r="AG385" s="199"/>
      <c r="AH385" s="248"/>
      <c r="AI385" s="248"/>
      <c r="AJ385" s="248"/>
      <c r="AK385" s="248"/>
      <c r="AL385" s="199"/>
      <c r="AM385" s="248"/>
      <c r="AN385" s="248"/>
      <c r="AO385" s="248"/>
      <c r="AP385" s="248"/>
      <c r="AQ385" s="199"/>
      <c r="AR385" s="248"/>
      <c r="AS385" s="248"/>
      <c r="AT385" s="248"/>
      <c r="AU385" s="248"/>
      <c r="AV385" s="248"/>
      <c r="AW385" s="199"/>
      <c r="AX385" s="248"/>
      <c r="AY385" s="248"/>
      <c r="AZ385" s="248"/>
      <c r="BA385" s="248"/>
      <c r="BB385" s="199"/>
      <c r="BC385" s="335"/>
      <c r="BD385" s="335"/>
      <c r="BE385" s="335"/>
      <c r="BF385" s="335"/>
    </row>
    <row r="386" spans="7:58" x14ac:dyDescent="0.25">
      <c r="G386" s="40"/>
      <c r="H386" s="248"/>
      <c r="I386" s="248"/>
      <c r="J386" s="199"/>
      <c r="K386" s="248"/>
      <c r="L386" s="248"/>
      <c r="M386" s="248"/>
      <c r="N386" s="248"/>
      <c r="O386" s="248"/>
      <c r="P386" s="199"/>
      <c r="Q386" s="248"/>
      <c r="R386" s="248"/>
      <c r="S386" s="248"/>
      <c r="T386" s="248"/>
      <c r="U386" s="248"/>
      <c r="V386" s="199"/>
      <c r="W386" s="248"/>
      <c r="X386" s="248"/>
      <c r="Y386" s="248"/>
      <c r="Z386" s="248"/>
      <c r="AA386" s="248"/>
      <c r="AB386" s="199"/>
      <c r="AC386" s="248"/>
      <c r="AD386" s="248"/>
      <c r="AE386" s="248"/>
      <c r="AF386" s="248"/>
      <c r="AG386" s="199"/>
      <c r="AH386" s="248"/>
      <c r="AI386" s="248"/>
      <c r="AJ386" s="248"/>
      <c r="AK386" s="248"/>
      <c r="AL386" s="199"/>
      <c r="AM386" s="248"/>
      <c r="AN386" s="248"/>
      <c r="AO386" s="248"/>
      <c r="AP386" s="248"/>
      <c r="AQ386" s="199"/>
      <c r="AR386" s="248"/>
      <c r="AS386" s="248"/>
      <c r="AT386" s="248"/>
      <c r="AU386" s="248"/>
      <c r="AV386" s="248"/>
      <c r="AW386" s="199"/>
      <c r="AX386" s="248"/>
      <c r="AY386" s="248"/>
      <c r="AZ386" s="248"/>
      <c r="BA386" s="248"/>
      <c r="BB386" s="199"/>
      <c r="BC386" s="335"/>
      <c r="BD386" s="335"/>
      <c r="BE386" s="335"/>
      <c r="BF386" s="335"/>
    </row>
    <row r="387" spans="7:58" x14ac:dyDescent="0.25">
      <c r="G387" s="40"/>
      <c r="H387" s="248"/>
      <c r="I387" s="248"/>
      <c r="J387" s="199"/>
      <c r="K387" s="248"/>
      <c r="L387" s="248"/>
      <c r="M387" s="248"/>
      <c r="N387" s="248"/>
      <c r="O387" s="248"/>
      <c r="P387" s="199"/>
      <c r="Q387" s="248"/>
      <c r="R387" s="248"/>
      <c r="S387" s="248"/>
      <c r="T387" s="248"/>
      <c r="U387" s="248"/>
      <c r="V387" s="199"/>
      <c r="W387" s="248"/>
      <c r="X387" s="248"/>
      <c r="Y387" s="248"/>
      <c r="Z387" s="248"/>
      <c r="AA387" s="248"/>
      <c r="AB387" s="199"/>
      <c r="AC387" s="248"/>
      <c r="AD387" s="248"/>
      <c r="AE387" s="248"/>
      <c r="AF387" s="248"/>
      <c r="AG387" s="199"/>
      <c r="AH387" s="248"/>
      <c r="AI387" s="248"/>
      <c r="AJ387" s="248"/>
      <c r="AK387" s="248"/>
      <c r="AL387" s="199"/>
      <c r="AM387" s="248"/>
      <c r="AN387" s="248"/>
      <c r="AO387" s="248"/>
      <c r="AP387" s="248"/>
      <c r="AQ387" s="199"/>
      <c r="AR387" s="248"/>
      <c r="AS387" s="248"/>
      <c r="AT387" s="248"/>
      <c r="AU387" s="248"/>
      <c r="AV387" s="248"/>
      <c r="AW387" s="199"/>
      <c r="AX387" s="248"/>
      <c r="AY387" s="248"/>
      <c r="AZ387" s="248"/>
      <c r="BA387" s="248"/>
      <c r="BB387" s="199"/>
      <c r="BC387" s="335"/>
      <c r="BD387" s="335"/>
      <c r="BE387" s="335"/>
      <c r="BF387" s="335"/>
    </row>
    <row r="388" spans="7:58" x14ac:dyDescent="0.25">
      <c r="G388" s="159"/>
      <c r="H388" s="248"/>
      <c r="I388" s="248"/>
      <c r="J388" s="199"/>
      <c r="K388" s="248"/>
      <c r="L388" s="248"/>
      <c r="M388" s="248"/>
      <c r="N388" s="248"/>
      <c r="O388" s="248"/>
      <c r="P388" s="199"/>
      <c r="Q388" s="248"/>
      <c r="R388" s="248"/>
      <c r="S388" s="248"/>
      <c r="T388" s="248"/>
      <c r="U388" s="248"/>
      <c r="V388" s="199"/>
      <c r="W388" s="248"/>
      <c r="X388" s="248"/>
      <c r="Y388" s="248"/>
      <c r="Z388" s="248"/>
      <c r="AA388" s="248"/>
      <c r="AB388" s="199"/>
      <c r="AC388" s="248"/>
      <c r="AD388" s="248"/>
      <c r="AE388" s="248"/>
      <c r="AF388" s="248"/>
      <c r="AG388" s="199"/>
      <c r="AH388" s="248"/>
      <c r="AI388" s="248"/>
      <c r="AJ388" s="248"/>
      <c r="AK388" s="248"/>
      <c r="AL388" s="199"/>
      <c r="AM388" s="248"/>
      <c r="AN388" s="248"/>
      <c r="AO388" s="248"/>
      <c r="AP388" s="248"/>
      <c r="AQ388" s="199"/>
      <c r="AR388" s="248"/>
      <c r="AS388" s="248"/>
      <c r="AT388" s="248"/>
      <c r="AU388" s="248"/>
      <c r="AV388" s="248"/>
      <c r="AW388" s="199"/>
      <c r="AX388" s="248"/>
      <c r="AY388" s="248"/>
      <c r="AZ388" s="248"/>
      <c r="BA388" s="248"/>
      <c r="BB388" s="199"/>
      <c r="BC388" s="335"/>
      <c r="BD388" s="335"/>
      <c r="BE388" s="335"/>
      <c r="BF388" s="335"/>
    </row>
    <row r="389" spans="7:58" x14ac:dyDescent="0.25">
      <c r="G389" s="40"/>
      <c r="H389" s="248"/>
      <c r="I389" s="248"/>
      <c r="J389" s="199"/>
      <c r="K389" s="248"/>
      <c r="L389" s="248"/>
      <c r="M389" s="248"/>
      <c r="N389" s="248"/>
      <c r="O389" s="248"/>
      <c r="P389" s="199"/>
      <c r="Q389" s="248"/>
      <c r="R389" s="248"/>
      <c r="S389" s="248"/>
      <c r="T389" s="248"/>
      <c r="U389" s="248"/>
      <c r="V389" s="199"/>
      <c r="W389" s="248"/>
      <c r="X389" s="248"/>
      <c r="Y389" s="248"/>
      <c r="Z389" s="248"/>
      <c r="AA389" s="248"/>
      <c r="AB389" s="199"/>
      <c r="AC389" s="248"/>
      <c r="AD389" s="248"/>
      <c r="AE389" s="248"/>
      <c r="AF389" s="248"/>
      <c r="AG389" s="199"/>
      <c r="AH389" s="248"/>
      <c r="AI389" s="248"/>
      <c r="AJ389" s="248"/>
      <c r="AK389" s="248"/>
      <c r="AL389" s="199"/>
      <c r="AM389" s="248"/>
      <c r="AN389" s="248"/>
      <c r="AO389" s="248"/>
      <c r="AP389" s="248"/>
      <c r="AQ389" s="199"/>
      <c r="AR389" s="248"/>
      <c r="AS389" s="248"/>
      <c r="AT389" s="248"/>
      <c r="AU389" s="248"/>
      <c r="AV389" s="248"/>
      <c r="AW389" s="199"/>
      <c r="AX389" s="248"/>
      <c r="AY389" s="248"/>
      <c r="AZ389" s="248"/>
      <c r="BA389" s="248"/>
      <c r="BB389" s="199"/>
      <c r="BC389" s="335"/>
      <c r="BD389" s="335"/>
      <c r="BE389" s="335"/>
      <c r="BF389" s="335"/>
    </row>
    <row r="390" spans="7:58" x14ac:dyDescent="0.25">
      <c r="G390" s="40"/>
      <c r="H390" s="248"/>
      <c r="I390" s="248"/>
      <c r="J390" s="199"/>
      <c r="K390" s="248"/>
      <c r="L390" s="248"/>
      <c r="M390" s="248"/>
      <c r="N390" s="248"/>
      <c r="O390" s="248"/>
      <c r="P390" s="199"/>
      <c r="Q390" s="248"/>
      <c r="R390" s="248"/>
      <c r="S390" s="248"/>
      <c r="T390" s="248"/>
      <c r="U390" s="248"/>
      <c r="V390" s="199"/>
      <c r="W390" s="248"/>
      <c r="X390" s="248"/>
      <c r="Y390" s="248"/>
      <c r="Z390" s="248"/>
      <c r="AA390" s="248"/>
      <c r="AB390" s="199"/>
      <c r="AC390" s="248"/>
      <c r="AD390" s="248"/>
      <c r="AE390" s="248"/>
      <c r="AF390" s="248"/>
      <c r="AG390" s="199"/>
      <c r="AH390" s="248"/>
      <c r="AI390" s="248"/>
      <c r="AJ390" s="248"/>
      <c r="AK390" s="248"/>
      <c r="AL390" s="199"/>
      <c r="AM390" s="248"/>
      <c r="AN390" s="248"/>
      <c r="AO390" s="248"/>
      <c r="AP390" s="248"/>
      <c r="AQ390" s="199"/>
      <c r="AR390" s="248"/>
      <c r="AS390" s="248"/>
      <c r="AT390" s="248"/>
      <c r="AU390" s="248"/>
      <c r="AV390" s="248"/>
      <c r="AW390" s="199"/>
      <c r="AX390" s="248"/>
      <c r="AY390" s="248"/>
      <c r="AZ390" s="248"/>
      <c r="BA390" s="248"/>
      <c r="BB390" s="199"/>
      <c r="BC390" s="335"/>
      <c r="BD390" s="335"/>
      <c r="BE390" s="335"/>
      <c r="BF390" s="335"/>
    </row>
    <row r="391" spans="7:58" x14ac:dyDescent="0.25">
      <c r="G391" s="159"/>
      <c r="H391" s="248"/>
      <c r="I391" s="248"/>
      <c r="J391" s="199"/>
      <c r="K391" s="248"/>
      <c r="L391" s="248"/>
      <c r="M391" s="248"/>
      <c r="N391" s="248"/>
      <c r="O391" s="248"/>
      <c r="P391" s="199"/>
      <c r="Q391" s="248"/>
      <c r="R391" s="248"/>
      <c r="S391" s="248"/>
      <c r="T391" s="248"/>
      <c r="U391" s="248"/>
      <c r="V391" s="199"/>
      <c r="W391" s="248"/>
      <c r="X391" s="248"/>
      <c r="Y391" s="248"/>
      <c r="Z391" s="248"/>
      <c r="AA391" s="248"/>
      <c r="AB391" s="199"/>
      <c r="AC391" s="248"/>
      <c r="AD391" s="248"/>
      <c r="AE391" s="248"/>
      <c r="AF391" s="248"/>
      <c r="AG391" s="199"/>
      <c r="AH391" s="248"/>
      <c r="AI391" s="248"/>
      <c r="AJ391" s="248"/>
      <c r="AK391" s="248"/>
      <c r="AL391" s="199"/>
      <c r="AM391" s="248"/>
      <c r="AN391" s="248"/>
      <c r="AO391" s="248"/>
      <c r="AP391" s="248"/>
      <c r="AQ391" s="199"/>
      <c r="AR391" s="248"/>
      <c r="AS391" s="248"/>
      <c r="AT391" s="248"/>
      <c r="AU391" s="248"/>
      <c r="AV391" s="248"/>
      <c r="AW391" s="199"/>
      <c r="AX391" s="248"/>
      <c r="AY391" s="248"/>
      <c r="AZ391" s="248"/>
      <c r="BA391" s="248"/>
      <c r="BB391" s="199"/>
      <c r="BC391" s="335"/>
      <c r="BD391" s="335"/>
      <c r="BE391" s="335"/>
      <c r="BF391" s="335"/>
    </row>
    <row r="392" spans="7:58" x14ac:dyDescent="0.25">
      <c r="G392" s="159"/>
      <c r="H392" s="248"/>
      <c r="I392" s="248"/>
      <c r="J392" s="199"/>
      <c r="K392" s="248"/>
      <c r="L392" s="248"/>
      <c r="M392" s="248"/>
      <c r="N392" s="248"/>
      <c r="O392" s="248"/>
      <c r="P392" s="199"/>
      <c r="Q392" s="248"/>
      <c r="R392" s="248"/>
      <c r="S392" s="248"/>
      <c r="T392" s="248"/>
      <c r="U392" s="248"/>
      <c r="V392" s="199"/>
      <c r="W392" s="248"/>
      <c r="X392" s="248"/>
      <c r="Y392" s="248"/>
      <c r="Z392" s="248"/>
      <c r="AA392" s="248"/>
      <c r="AB392" s="199"/>
      <c r="AC392" s="248"/>
      <c r="AD392" s="248"/>
      <c r="AE392" s="248"/>
      <c r="AF392" s="248"/>
      <c r="AG392" s="199"/>
      <c r="AH392" s="248"/>
      <c r="AI392" s="248"/>
      <c r="AJ392" s="248"/>
      <c r="AK392" s="248"/>
      <c r="AL392" s="199"/>
      <c r="AM392" s="248"/>
      <c r="AN392" s="248"/>
      <c r="AO392" s="248"/>
      <c r="AP392" s="248"/>
      <c r="AQ392" s="199"/>
      <c r="AR392" s="248"/>
      <c r="AS392" s="248"/>
      <c r="AT392" s="248"/>
      <c r="AU392" s="248"/>
      <c r="AV392" s="248"/>
      <c r="AW392" s="199"/>
      <c r="AX392" s="248"/>
      <c r="AY392" s="248"/>
      <c r="AZ392" s="248"/>
      <c r="BA392" s="248"/>
      <c r="BB392" s="199"/>
      <c r="BC392" s="335"/>
      <c r="BD392" s="335"/>
      <c r="BE392" s="335"/>
      <c r="BF392" s="335"/>
    </row>
    <row r="393" spans="7:58" x14ac:dyDescent="0.25">
      <c r="G393" s="40"/>
      <c r="H393" s="248"/>
      <c r="I393" s="248"/>
      <c r="J393" s="199"/>
      <c r="K393" s="248"/>
      <c r="L393" s="248"/>
      <c r="M393" s="248"/>
      <c r="N393" s="248"/>
      <c r="O393" s="248"/>
      <c r="P393" s="199"/>
      <c r="Q393" s="248"/>
      <c r="R393" s="248"/>
      <c r="S393" s="248"/>
      <c r="T393" s="248"/>
      <c r="U393" s="248"/>
      <c r="V393" s="199"/>
      <c r="W393" s="248"/>
      <c r="X393" s="248"/>
      <c r="Y393" s="248"/>
      <c r="Z393" s="248"/>
      <c r="AA393" s="248"/>
      <c r="AB393" s="199"/>
      <c r="AC393" s="248"/>
      <c r="AD393" s="248"/>
      <c r="AE393" s="248"/>
      <c r="AF393" s="248"/>
      <c r="AG393" s="199"/>
      <c r="AH393" s="248"/>
      <c r="AI393" s="248"/>
      <c r="AJ393" s="248"/>
      <c r="AK393" s="248"/>
      <c r="AL393" s="199"/>
      <c r="AM393" s="248"/>
      <c r="AN393" s="248"/>
      <c r="AO393" s="248"/>
      <c r="AP393" s="248"/>
      <c r="AQ393" s="199"/>
      <c r="AR393" s="248"/>
      <c r="AS393" s="248"/>
      <c r="AT393" s="248"/>
      <c r="AU393" s="248"/>
      <c r="AV393" s="248"/>
      <c r="AW393" s="199"/>
      <c r="AX393" s="248"/>
      <c r="AY393" s="248"/>
      <c r="AZ393" s="248"/>
      <c r="BA393" s="248"/>
      <c r="BB393" s="199"/>
      <c r="BC393" s="335"/>
      <c r="BD393" s="335"/>
      <c r="BE393" s="335"/>
      <c r="BF393" s="335"/>
    </row>
    <row r="394" spans="7:58" x14ac:dyDescent="0.25">
      <c r="G394" s="40"/>
      <c r="H394" s="248"/>
      <c r="I394" s="248"/>
      <c r="J394" s="199"/>
      <c r="K394" s="248"/>
      <c r="L394" s="248"/>
      <c r="M394" s="248"/>
      <c r="N394" s="248"/>
      <c r="O394" s="248"/>
      <c r="P394" s="199"/>
      <c r="Q394" s="248"/>
      <c r="R394" s="248"/>
      <c r="S394" s="248"/>
      <c r="T394" s="248"/>
      <c r="U394" s="248"/>
      <c r="V394" s="199"/>
      <c r="W394" s="248"/>
      <c r="X394" s="248"/>
      <c r="Y394" s="248"/>
      <c r="Z394" s="248"/>
      <c r="AA394" s="248"/>
      <c r="AB394" s="199"/>
      <c r="AC394" s="248"/>
      <c r="AD394" s="248"/>
      <c r="AE394" s="248"/>
      <c r="AF394" s="248"/>
      <c r="AG394" s="199"/>
      <c r="AH394" s="248"/>
      <c r="AI394" s="248"/>
      <c r="AJ394" s="248"/>
      <c r="AK394" s="248"/>
      <c r="AL394" s="199"/>
      <c r="AM394" s="248"/>
      <c r="AN394" s="248"/>
      <c r="AO394" s="248"/>
      <c r="AP394" s="248"/>
      <c r="AQ394" s="199"/>
      <c r="AR394" s="248"/>
      <c r="AS394" s="248"/>
      <c r="AT394" s="248"/>
      <c r="AU394" s="248"/>
      <c r="AV394" s="248"/>
      <c r="AW394" s="199"/>
      <c r="AX394" s="248"/>
      <c r="AY394" s="248"/>
      <c r="AZ394" s="248"/>
      <c r="BA394" s="248"/>
      <c r="BB394" s="199"/>
      <c r="BC394" s="335"/>
      <c r="BD394" s="335"/>
      <c r="BE394" s="335"/>
      <c r="BF394" s="335"/>
    </row>
    <row r="395" spans="7:58" x14ac:dyDescent="0.25">
      <c r="G395" s="159"/>
      <c r="H395" s="248"/>
      <c r="I395" s="248"/>
      <c r="J395" s="199"/>
      <c r="K395" s="248"/>
      <c r="L395" s="248"/>
      <c r="M395" s="248"/>
      <c r="N395" s="248"/>
      <c r="O395" s="248"/>
      <c r="P395" s="199"/>
      <c r="Q395" s="248"/>
      <c r="R395" s="248"/>
      <c r="S395" s="248"/>
      <c r="T395" s="248"/>
      <c r="U395" s="248"/>
      <c r="V395" s="199"/>
      <c r="W395" s="248"/>
      <c r="X395" s="248"/>
      <c r="Y395" s="248"/>
      <c r="Z395" s="248"/>
      <c r="AA395" s="248"/>
      <c r="AB395" s="199"/>
      <c r="AC395" s="248"/>
      <c r="AD395" s="248"/>
      <c r="AE395" s="248"/>
      <c r="AF395" s="248"/>
      <c r="AG395" s="199"/>
      <c r="AH395" s="248"/>
      <c r="AI395" s="248"/>
      <c r="AJ395" s="248"/>
      <c r="AK395" s="248"/>
      <c r="AL395" s="199"/>
      <c r="AM395" s="248"/>
      <c r="AN395" s="248"/>
      <c r="AO395" s="248"/>
      <c r="AP395" s="248"/>
      <c r="AQ395" s="199"/>
      <c r="AR395" s="248"/>
      <c r="AS395" s="248"/>
      <c r="AT395" s="248"/>
      <c r="AU395" s="248"/>
      <c r="AV395" s="248"/>
      <c r="AW395" s="199"/>
      <c r="AX395" s="248"/>
      <c r="AY395" s="248"/>
      <c r="AZ395" s="248"/>
      <c r="BA395" s="248"/>
      <c r="BB395" s="199"/>
      <c r="BC395" s="335"/>
      <c r="BD395" s="335"/>
      <c r="BE395" s="335"/>
      <c r="BF395" s="335"/>
    </row>
    <row r="396" spans="7:58" x14ac:dyDescent="0.25">
      <c r="G396" s="159"/>
      <c r="H396" s="248"/>
      <c r="I396" s="248"/>
      <c r="J396" s="199"/>
      <c r="K396" s="248"/>
      <c r="L396" s="248"/>
      <c r="M396" s="248"/>
      <c r="N396" s="248"/>
      <c r="O396" s="248"/>
      <c r="P396" s="199"/>
      <c r="Q396" s="248"/>
      <c r="R396" s="248"/>
      <c r="S396" s="248"/>
      <c r="T396" s="248"/>
      <c r="U396" s="248"/>
      <c r="V396" s="199"/>
      <c r="W396" s="248"/>
      <c r="X396" s="248"/>
      <c r="Y396" s="248"/>
      <c r="Z396" s="248"/>
      <c r="AA396" s="248"/>
      <c r="AB396" s="199"/>
      <c r="AC396" s="248"/>
      <c r="AD396" s="248"/>
      <c r="AE396" s="248"/>
      <c r="AF396" s="248"/>
      <c r="AG396" s="199"/>
      <c r="AH396" s="248"/>
      <c r="AI396" s="248"/>
      <c r="AJ396" s="248"/>
      <c r="AK396" s="248"/>
      <c r="AL396" s="199"/>
      <c r="AM396" s="248"/>
      <c r="AN396" s="248"/>
      <c r="AO396" s="248"/>
      <c r="AP396" s="248"/>
      <c r="AQ396" s="199"/>
      <c r="AR396" s="248"/>
      <c r="AS396" s="248"/>
      <c r="AT396" s="248"/>
      <c r="AU396" s="248"/>
      <c r="AV396" s="248"/>
      <c r="AW396" s="199"/>
      <c r="AX396" s="248"/>
      <c r="AY396" s="248"/>
      <c r="AZ396" s="248"/>
      <c r="BA396" s="248"/>
      <c r="BB396" s="199"/>
      <c r="BC396" s="335"/>
      <c r="BD396" s="335"/>
      <c r="BE396" s="335"/>
      <c r="BF396" s="335"/>
    </row>
    <row r="397" spans="7:58" x14ac:dyDescent="0.25">
      <c r="G397" s="40"/>
      <c r="H397" s="248"/>
      <c r="I397" s="248"/>
      <c r="J397" s="199"/>
      <c r="K397" s="248"/>
      <c r="L397" s="248"/>
      <c r="M397" s="248"/>
      <c r="N397" s="248"/>
      <c r="O397" s="248"/>
      <c r="P397" s="199"/>
      <c r="Q397" s="248"/>
      <c r="R397" s="248"/>
      <c r="S397" s="248"/>
      <c r="T397" s="248"/>
      <c r="U397" s="248"/>
      <c r="V397" s="199"/>
      <c r="W397" s="248"/>
      <c r="X397" s="248"/>
      <c r="Y397" s="248"/>
      <c r="Z397" s="248"/>
      <c r="AA397" s="248"/>
      <c r="AB397" s="199"/>
      <c r="AC397" s="248"/>
      <c r="AD397" s="248"/>
      <c r="AE397" s="248"/>
      <c r="AF397" s="248"/>
      <c r="AG397" s="199"/>
      <c r="AH397" s="248"/>
      <c r="AI397" s="248"/>
      <c r="AJ397" s="248"/>
      <c r="AK397" s="248"/>
      <c r="AL397" s="199"/>
      <c r="AM397" s="248"/>
      <c r="AN397" s="248"/>
      <c r="AO397" s="248"/>
      <c r="AP397" s="248"/>
      <c r="AQ397" s="199"/>
      <c r="AR397" s="248"/>
      <c r="AS397" s="248"/>
      <c r="AT397" s="248"/>
      <c r="AU397" s="248"/>
      <c r="AV397" s="248"/>
      <c r="AW397" s="199"/>
      <c r="AX397" s="248"/>
      <c r="AY397" s="248"/>
      <c r="AZ397" s="248"/>
      <c r="BA397" s="248"/>
      <c r="BB397" s="199"/>
      <c r="BC397" s="335"/>
      <c r="BD397" s="335"/>
      <c r="BE397" s="335"/>
      <c r="BF397" s="335"/>
    </row>
    <row r="398" spans="7:58" x14ac:dyDescent="0.25">
      <c r="G398" s="40"/>
      <c r="H398" s="248"/>
      <c r="I398" s="248"/>
      <c r="J398" s="199"/>
      <c r="K398" s="248"/>
      <c r="L398" s="248"/>
      <c r="M398" s="248"/>
      <c r="N398" s="248"/>
      <c r="O398" s="248"/>
      <c r="P398" s="199"/>
      <c r="Q398" s="248"/>
      <c r="R398" s="248"/>
      <c r="S398" s="248"/>
      <c r="T398" s="248"/>
      <c r="U398" s="248"/>
      <c r="V398" s="199"/>
      <c r="W398" s="248"/>
      <c r="X398" s="248"/>
      <c r="Y398" s="248"/>
      <c r="Z398" s="248"/>
      <c r="AA398" s="248"/>
      <c r="AB398" s="199"/>
      <c r="AC398" s="248"/>
      <c r="AD398" s="248"/>
      <c r="AE398" s="248"/>
      <c r="AF398" s="248"/>
      <c r="AG398" s="199"/>
      <c r="AH398" s="248"/>
      <c r="AI398" s="248"/>
      <c r="AJ398" s="248"/>
      <c r="AK398" s="248"/>
      <c r="AL398" s="199"/>
      <c r="AM398" s="248"/>
      <c r="AN398" s="248"/>
      <c r="AO398" s="248"/>
      <c r="AP398" s="248"/>
      <c r="AQ398" s="199"/>
      <c r="AR398" s="248"/>
      <c r="AS398" s="248"/>
      <c r="AT398" s="248"/>
      <c r="AU398" s="248"/>
      <c r="AV398" s="248"/>
      <c r="AW398" s="199"/>
      <c r="AX398" s="248"/>
      <c r="AY398" s="248"/>
      <c r="AZ398" s="248"/>
      <c r="BA398" s="248"/>
      <c r="BB398" s="199"/>
      <c r="BC398" s="335"/>
      <c r="BD398" s="335"/>
      <c r="BE398" s="335"/>
      <c r="BF398" s="335"/>
    </row>
    <row r="399" spans="7:58" x14ac:dyDescent="0.25">
      <c r="H399" s="248"/>
      <c r="I399" s="248"/>
      <c r="J399" s="199"/>
      <c r="K399" s="248"/>
      <c r="L399" s="248"/>
      <c r="M399" s="248"/>
      <c r="N399" s="248"/>
      <c r="O399" s="248"/>
      <c r="P399" s="199"/>
      <c r="Q399" s="248"/>
      <c r="R399" s="248"/>
      <c r="S399" s="248"/>
      <c r="T399" s="248"/>
      <c r="U399" s="248"/>
      <c r="V399" s="199"/>
      <c r="W399" s="248"/>
      <c r="X399" s="248"/>
      <c r="Y399" s="248"/>
      <c r="Z399" s="248"/>
      <c r="AA399" s="248"/>
      <c r="AB399" s="199"/>
      <c r="AC399" s="248"/>
      <c r="AD399" s="248"/>
      <c r="AE399" s="248"/>
      <c r="AF399" s="248"/>
      <c r="AG399" s="199"/>
      <c r="AH399" s="248"/>
      <c r="AI399" s="248"/>
      <c r="AJ399" s="248"/>
      <c r="AK399" s="248"/>
      <c r="AL399" s="199"/>
      <c r="AM399" s="248"/>
      <c r="AN399" s="248"/>
      <c r="AO399" s="248"/>
      <c r="AP399" s="248"/>
      <c r="AQ399" s="199"/>
      <c r="AR399" s="248"/>
      <c r="AS399" s="248"/>
      <c r="AT399" s="248"/>
      <c r="AU399" s="248"/>
      <c r="AV399" s="248"/>
      <c r="AW399" s="199"/>
      <c r="AX399" s="248"/>
      <c r="AY399" s="248"/>
      <c r="AZ399" s="248"/>
      <c r="BA399" s="248"/>
      <c r="BB399" s="199"/>
      <c r="BC399" s="335"/>
      <c r="BD399" s="335"/>
      <c r="BE399" s="335"/>
      <c r="BF399" s="335"/>
    </row>
    <row r="400" spans="7:58" x14ac:dyDescent="0.25">
      <c r="H400" s="248"/>
      <c r="I400" s="248"/>
      <c r="J400" s="199"/>
      <c r="K400" s="248"/>
      <c r="L400" s="248"/>
      <c r="M400" s="248"/>
      <c r="N400" s="248"/>
      <c r="O400" s="248"/>
      <c r="P400" s="199"/>
      <c r="Q400" s="248"/>
      <c r="R400" s="248"/>
      <c r="S400" s="248"/>
      <c r="T400" s="248"/>
      <c r="U400" s="248"/>
      <c r="V400" s="199"/>
      <c r="W400" s="248"/>
      <c r="X400" s="248"/>
      <c r="Y400" s="248"/>
      <c r="Z400" s="248"/>
      <c r="AA400" s="248"/>
      <c r="AB400" s="199"/>
      <c r="AC400" s="248"/>
      <c r="AD400" s="248"/>
      <c r="AE400" s="248"/>
      <c r="AF400" s="248"/>
      <c r="AG400" s="199"/>
      <c r="AH400" s="248"/>
      <c r="AI400" s="248"/>
      <c r="AJ400" s="248"/>
      <c r="AK400" s="248"/>
      <c r="AL400" s="199"/>
      <c r="AM400" s="248"/>
      <c r="AN400" s="248"/>
      <c r="AO400" s="248"/>
      <c r="AP400" s="248"/>
      <c r="AQ400" s="199"/>
      <c r="AR400" s="248"/>
      <c r="AS400" s="248"/>
      <c r="AT400" s="248"/>
      <c r="AU400" s="248"/>
      <c r="AV400" s="248"/>
      <c r="AW400" s="199"/>
      <c r="AX400" s="248"/>
      <c r="AY400" s="248"/>
      <c r="AZ400" s="248"/>
      <c r="BA400" s="248"/>
      <c r="BB400" s="199"/>
      <c r="BC400" s="335"/>
      <c r="BD400" s="335"/>
      <c r="BE400" s="335"/>
      <c r="BF400" s="335"/>
    </row>
    <row r="401" spans="8:58" x14ac:dyDescent="0.25">
      <c r="H401" s="248"/>
      <c r="I401" s="248"/>
      <c r="J401" s="199"/>
      <c r="K401" s="248"/>
      <c r="L401" s="248"/>
      <c r="M401" s="248"/>
      <c r="N401" s="248"/>
      <c r="O401" s="248"/>
      <c r="P401" s="199"/>
      <c r="Q401" s="248"/>
      <c r="R401" s="248"/>
      <c r="S401" s="248"/>
      <c r="T401" s="248"/>
      <c r="U401" s="248"/>
      <c r="V401" s="199"/>
      <c r="W401" s="248"/>
      <c r="X401" s="248"/>
      <c r="Y401" s="248"/>
      <c r="Z401" s="248"/>
      <c r="AA401" s="248"/>
      <c r="AB401" s="199"/>
      <c r="AC401" s="248"/>
      <c r="AD401" s="248"/>
      <c r="AE401" s="248"/>
      <c r="AF401" s="248"/>
      <c r="AG401" s="199"/>
      <c r="AH401" s="248"/>
      <c r="AI401" s="248"/>
      <c r="AJ401" s="248"/>
      <c r="AK401" s="248"/>
      <c r="AL401" s="199"/>
      <c r="AM401" s="248"/>
      <c r="AN401" s="248"/>
      <c r="AO401" s="248"/>
      <c r="AP401" s="248"/>
      <c r="AQ401" s="199"/>
      <c r="AR401" s="248"/>
      <c r="AS401" s="248"/>
      <c r="AT401" s="248"/>
      <c r="AU401" s="248"/>
      <c r="AV401" s="248"/>
      <c r="AW401" s="199"/>
      <c r="AX401" s="248"/>
      <c r="AY401" s="248"/>
      <c r="AZ401" s="248"/>
      <c r="BA401" s="248"/>
      <c r="BB401" s="199"/>
      <c r="BC401" s="335"/>
      <c r="BD401" s="335"/>
      <c r="BE401" s="335"/>
      <c r="BF401" s="335"/>
    </row>
  </sheetData>
  <sortState ref="A2:BI400">
    <sortCondition ref="A1"/>
  </sortState>
  <phoneticPr fontId="5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F749"/>
  <sheetViews>
    <sheetView zoomScale="70" zoomScaleNormal="70" workbookViewId="0">
      <pane xSplit="2" ySplit="1" topLeftCell="T372" activePane="bottomRight" state="frozen"/>
      <selection pane="topRight" activeCell="F1" sqref="F1"/>
      <selection pane="bottomLeft" activeCell="A2" sqref="A2"/>
      <selection pane="bottomRight" activeCell="AA2" sqref="AA2:AA397"/>
    </sheetView>
  </sheetViews>
  <sheetFormatPr baseColWidth="10" defaultColWidth="11.453125" defaultRowHeight="12.5" x14ac:dyDescent="0.25"/>
  <cols>
    <col min="1" max="1" width="13.26953125" style="246" customWidth="1"/>
    <col min="2" max="3" width="21" style="246" customWidth="1"/>
    <col min="4" max="4" width="29.453125" style="246" customWidth="1"/>
    <col min="5" max="5" width="24.26953125" style="246" customWidth="1"/>
    <col min="6" max="6" width="27.7265625" style="246" customWidth="1"/>
    <col min="7" max="8" width="22" style="246" customWidth="1"/>
    <col min="9" max="9" width="29" style="246" customWidth="1"/>
    <col min="10" max="10" width="21.26953125" style="247" customWidth="1"/>
    <col min="11" max="13" width="21.26953125" style="246" customWidth="1"/>
    <col min="14" max="14" width="24" style="246" customWidth="1"/>
    <col min="15" max="15" width="23.54296875" style="246" customWidth="1"/>
    <col min="16" max="16" width="14" style="247" customWidth="1"/>
    <col min="17" max="18" width="24.26953125" style="246" customWidth="1"/>
    <col min="19" max="19" width="22.7265625" style="246" customWidth="1"/>
    <col min="20" max="20" width="24.1796875" style="246" customWidth="1"/>
    <col min="21" max="21" width="27.54296875" style="246" customWidth="1"/>
    <col min="22" max="22" width="15.1796875" style="247" customWidth="1"/>
    <col min="23" max="24" width="19.453125" style="246" customWidth="1"/>
    <col min="25" max="25" width="20.1796875" style="246" customWidth="1"/>
    <col min="26" max="26" width="18.26953125" style="246" customWidth="1"/>
    <col min="27" max="27" width="22.7265625" style="246" customWidth="1"/>
    <col min="28" max="28" width="11.453125" style="247" customWidth="1"/>
    <col min="29" max="29" width="18.26953125" style="246" customWidth="1"/>
    <col min="30" max="32" width="29" style="246" customWidth="1"/>
    <col min="33" max="33" width="29" style="247" customWidth="1"/>
    <col min="34" max="37" width="29" style="234" customWidth="1"/>
    <col min="38" max="38" width="29" style="323" customWidth="1"/>
    <col min="39" max="42" width="29" style="246" customWidth="1"/>
    <col min="43" max="43" width="29" style="247" customWidth="1"/>
    <col min="44" max="48" width="29" style="246" customWidth="1"/>
    <col min="49" max="49" width="16.81640625" style="247" customWidth="1"/>
    <col min="50" max="50" width="21.1796875" style="246" customWidth="1"/>
    <col min="51" max="51" width="25.54296875" style="246" customWidth="1"/>
    <col min="52" max="52" width="24" style="246" customWidth="1"/>
    <col min="53" max="53" width="22.81640625" style="340" customWidth="1"/>
    <col min="54" max="54" width="16.1796875" style="247" customWidth="1"/>
    <col min="55" max="55" width="22.1796875" style="246" customWidth="1"/>
    <col min="56" max="56" width="24.453125" style="246" customWidth="1"/>
    <col min="57" max="57" width="25.26953125" style="246" customWidth="1"/>
    <col min="58" max="58" width="19.7265625" style="247" customWidth="1"/>
    <col min="59" max="16384" width="11.453125" style="246"/>
  </cols>
  <sheetData>
    <row r="1" spans="1:58" s="248" customFormat="1" x14ac:dyDescent="0.25">
      <c r="A1" s="20" t="s">
        <v>343</v>
      </c>
      <c r="B1" s="14" t="s">
        <v>887</v>
      </c>
      <c r="C1" s="14" t="s">
        <v>1001</v>
      </c>
      <c r="D1" s="14" t="s">
        <v>1000</v>
      </c>
      <c r="E1" s="205" t="s">
        <v>912</v>
      </c>
      <c r="F1" s="205" t="s">
        <v>948</v>
      </c>
      <c r="G1" s="206" t="s">
        <v>889</v>
      </c>
      <c r="H1" s="205" t="s">
        <v>875</v>
      </c>
      <c r="I1" s="207" t="s">
        <v>924</v>
      </c>
      <c r="J1" s="235" t="s">
        <v>874</v>
      </c>
      <c r="K1" s="208" t="s">
        <v>907</v>
      </c>
      <c r="L1" s="209" t="s">
        <v>936</v>
      </c>
      <c r="M1" s="210" t="s">
        <v>890</v>
      </c>
      <c r="N1" s="211" t="s">
        <v>886</v>
      </c>
      <c r="O1" s="208" t="s">
        <v>925</v>
      </c>
      <c r="P1" s="237" t="s">
        <v>876</v>
      </c>
      <c r="Q1" s="212" t="s">
        <v>909</v>
      </c>
      <c r="R1" s="212" t="s">
        <v>938</v>
      </c>
      <c r="S1" s="213" t="s">
        <v>893</v>
      </c>
      <c r="T1" s="212" t="s">
        <v>891</v>
      </c>
      <c r="U1" s="214" t="s">
        <v>926</v>
      </c>
      <c r="V1" s="239" t="s">
        <v>877</v>
      </c>
      <c r="W1" s="24" t="s">
        <v>908</v>
      </c>
      <c r="X1" s="24" t="s">
        <v>939</v>
      </c>
      <c r="Y1" s="215" t="s">
        <v>892</v>
      </c>
      <c r="Z1" s="24" t="s">
        <v>896</v>
      </c>
      <c r="AA1" s="24" t="s">
        <v>927</v>
      </c>
      <c r="AB1" s="240" t="s">
        <v>878</v>
      </c>
      <c r="AC1" s="216" t="s">
        <v>940</v>
      </c>
      <c r="AD1" s="216" t="s">
        <v>941</v>
      </c>
      <c r="AE1" s="216" t="s">
        <v>942</v>
      </c>
      <c r="AF1" s="216" t="s">
        <v>949</v>
      </c>
      <c r="AG1" s="204" t="s">
        <v>943</v>
      </c>
      <c r="AH1" s="216" t="s">
        <v>944</v>
      </c>
      <c r="AI1" s="216" t="s">
        <v>945</v>
      </c>
      <c r="AJ1" s="216" t="s">
        <v>946</v>
      </c>
      <c r="AK1" s="216" t="s">
        <v>950</v>
      </c>
      <c r="AL1" s="204" t="s">
        <v>947</v>
      </c>
      <c r="AM1" s="216" t="s">
        <v>910</v>
      </c>
      <c r="AN1" s="217" t="s">
        <v>953</v>
      </c>
      <c r="AO1" s="218" t="s">
        <v>952</v>
      </c>
      <c r="AP1" s="219" t="s">
        <v>928</v>
      </c>
      <c r="AQ1" s="242" t="s">
        <v>879</v>
      </c>
      <c r="AR1" s="220" t="s">
        <v>911</v>
      </c>
      <c r="AS1" s="220" t="s">
        <v>951</v>
      </c>
      <c r="AT1" s="221" t="s">
        <v>894</v>
      </c>
      <c r="AU1" s="222" t="s">
        <v>903</v>
      </c>
      <c r="AV1" s="222" t="s">
        <v>929</v>
      </c>
      <c r="AW1" s="243" t="s">
        <v>880</v>
      </c>
      <c r="AX1" s="223" t="s">
        <v>913</v>
      </c>
      <c r="AY1" s="223" t="s">
        <v>900</v>
      </c>
      <c r="AZ1" s="224" t="s">
        <v>901</v>
      </c>
      <c r="BA1" s="339" t="s">
        <v>930</v>
      </c>
      <c r="BB1" s="326" t="s">
        <v>881</v>
      </c>
      <c r="BC1" s="26" t="s">
        <v>915</v>
      </c>
      <c r="BD1" s="27" t="s">
        <v>902</v>
      </c>
      <c r="BE1" s="27" t="s">
        <v>931</v>
      </c>
      <c r="BF1" s="328" t="s">
        <v>932</v>
      </c>
    </row>
    <row r="2" spans="1:58" x14ac:dyDescent="0.25">
      <c r="A2" s="41" t="s">
        <v>739</v>
      </c>
      <c r="B2" s="16" t="s">
        <v>777</v>
      </c>
      <c r="C2" s="246">
        <v>629047</v>
      </c>
      <c r="D2" s="42">
        <v>4559.0421439155689</v>
      </c>
      <c r="E2" s="225">
        <v>8</v>
      </c>
      <c r="F2" s="225">
        <v>9</v>
      </c>
      <c r="G2" s="225">
        <v>5905</v>
      </c>
      <c r="H2" s="225">
        <v>5.9050000000000002</v>
      </c>
      <c r="I2" s="225">
        <v>34.945790000000002</v>
      </c>
      <c r="J2" s="316">
        <v>0.76651605527793032</v>
      </c>
      <c r="K2" s="226"/>
      <c r="L2" s="226"/>
      <c r="M2" s="226"/>
      <c r="N2" s="226"/>
      <c r="O2" s="226"/>
      <c r="P2" s="318">
        <v>0</v>
      </c>
      <c r="Q2" s="227"/>
      <c r="R2" s="227"/>
      <c r="S2" s="227"/>
      <c r="T2" s="227"/>
      <c r="U2" s="227"/>
      <c r="V2" s="319">
        <v>0</v>
      </c>
      <c r="W2" s="45">
        <v>1</v>
      </c>
      <c r="X2" s="45">
        <v>1</v>
      </c>
      <c r="Y2" s="45">
        <v>6655.3360429184604</v>
      </c>
      <c r="Z2" s="45">
        <v>6.65533604291846</v>
      </c>
      <c r="AA2" s="45">
        <v>9.3041597879999998</v>
      </c>
      <c r="AB2" s="321">
        <v>0.21430949071263827</v>
      </c>
      <c r="AC2" s="229">
        <v>2</v>
      </c>
      <c r="AD2" s="229">
        <v>2008.8</v>
      </c>
      <c r="AE2" s="229">
        <v>2.0087999999999999</v>
      </c>
      <c r="AF2" s="229">
        <v>2.0577422389765814</v>
      </c>
      <c r="AG2" s="322">
        <v>4.5135407263624756E-2</v>
      </c>
      <c r="AH2" s="229">
        <v>3044</v>
      </c>
      <c r="AI2" s="229">
        <v>45050.632999999856</v>
      </c>
      <c r="AJ2" s="229">
        <v>45.050632999999756</v>
      </c>
      <c r="AK2" s="229">
        <v>46.148242939432656</v>
      </c>
      <c r="AL2" s="322">
        <v>1.0122354977793182</v>
      </c>
      <c r="AM2" s="229">
        <v>3046</v>
      </c>
      <c r="AN2" s="229">
        <v>47059.432999999903</v>
      </c>
      <c r="AO2" s="229">
        <v>47.0594329999998</v>
      </c>
      <c r="AP2" s="229">
        <v>48.205985178409279</v>
      </c>
      <c r="AQ2" s="322">
        <v>1.0573709050429436</v>
      </c>
      <c r="AR2" s="231"/>
      <c r="AS2" s="231"/>
      <c r="AT2" s="231"/>
      <c r="AU2" s="231"/>
      <c r="AV2" s="231"/>
      <c r="AW2" s="324">
        <v>0</v>
      </c>
      <c r="AX2" s="337"/>
      <c r="AY2" s="337"/>
      <c r="AZ2" s="337"/>
      <c r="BA2" s="338"/>
      <c r="BB2" s="327">
        <v>0</v>
      </c>
      <c r="BC2" s="17">
        <v>3055</v>
      </c>
      <c r="BD2" s="17">
        <v>59.953317120171469</v>
      </c>
      <c r="BE2" s="17">
        <v>92.922235178409281</v>
      </c>
      <c r="BF2" s="329">
        <v>2.0381964510335124</v>
      </c>
    </row>
    <row r="3" spans="1:58" x14ac:dyDescent="0.25">
      <c r="A3" s="41" t="s">
        <v>738</v>
      </c>
      <c r="B3" s="16" t="s">
        <v>64</v>
      </c>
      <c r="C3" s="246">
        <v>502211</v>
      </c>
      <c r="D3" s="42">
        <v>3639.793392446004</v>
      </c>
      <c r="E3" s="225">
        <v>1</v>
      </c>
      <c r="F3" s="225">
        <v>1</v>
      </c>
      <c r="G3" s="225">
        <v>14</v>
      </c>
      <c r="H3" s="225">
        <v>1.4E-2</v>
      </c>
      <c r="I3" s="225">
        <v>8.2851999999999995E-2</v>
      </c>
      <c r="J3" s="316">
        <v>2.2762830487013446E-3</v>
      </c>
      <c r="K3" s="226"/>
      <c r="L3" s="226"/>
      <c r="M3" s="226"/>
      <c r="N3" s="226"/>
      <c r="O3" s="226"/>
      <c r="P3" s="318">
        <v>0</v>
      </c>
      <c r="Q3" s="227">
        <v>3</v>
      </c>
      <c r="R3" s="227">
        <v>4</v>
      </c>
      <c r="S3" s="227">
        <v>5400</v>
      </c>
      <c r="T3" s="227">
        <v>5.4</v>
      </c>
      <c r="U3" s="227">
        <v>19.8733</v>
      </c>
      <c r="V3" s="319">
        <v>0.54600077139666436</v>
      </c>
      <c r="W3" s="45">
        <v>6</v>
      </c>
      <c r="X3" s="45">
        <v>11</v>
      </c>
      <c r="Y3" s="45">
        <v>7436.6241630901313</v>
      </c>
      <c r="Z3" s="45">
        <v>7.4366241630901317</v>
      </c>
      <c r="AA3" s="45">
        <v>16.828145880000001</v>
      </c>
      <c r="AB3" s="321">
        <v>0.488509170435387</v>
      </c>
      <c r="AC3" s="229">
        <v>1</v>
      </c>
      <c r="AD3" s="229">
        <v>5.52</v>
      </c>
      <c r="AE3" s="229">
        <v>5.5199999999999997E-3</v>
      </c>
      <c r="AF3" s="229">
        <v>5.6544888287289596E-3</v>
      </c>
      <c r="AG3" s="322">
        <v>1.5535191751444566E-4</v>
      </c>
      <c r="AH3" s="229">
        <v>3469</v>
      </c>
      <c r="AI3" s="229">
        <v>46619.891999999942</v>
      </c>
      <c r="AJ3" s="229">
        <v>46.619891999999652</v>
      </c>
      <c r="AK3" s="229">
        <v>47.755735237418769</v>
      </c>
      <c r="AL3" s="322">
        <v>1.3120452203834045</v>
      </c>
      <c r="AM3" s="229">
        <v>3470</v>
      </c>
      <c r="AN3" s="229">
        <v>46625.411999999895</v>
      </c>
      <c r="AO3" s="229">
        <v>46.625411999999699</v>
      </c>
      <c r="AP3" s="229">
        <v>47.761389726247529</v>
      </c>
      <c r="AQ3" s="322">
        <v>1.3122005723009198</v>
      </c>
      <c r="AR3" s="231"/>
      <c r="AS3" s="231"/>
      <c r="AT3" s="231"/>
      <c r="AU3" s="231"/>
      <c r="AV3" s="231"/>
      <c r="AW3" s="324">
        <v>0</v>
      </c>
      <c r="AX3" s="337"/>
      <c r="AY3" s="337"/>
      <c r="AZ3" s="337"/>
      <c r="BA3" s="338"/>
      <c r="BB3" s="327">
        <v>0</v>
      </c>
      <c r="BC3" s="17">
        <v>3480</v>
      </c>
      <c r="BD3" s="17">
        <v>59.81194100214563</v>
      </c>
      <c r="BE3" s="17">
        <v>85.498266233247534</v>
      </c>
      <c r="BF3" s="329">
        <v>2.3489867971816727</v>
      </c>
    </row>
    <row r="4" spans="1:58" x14ac:dyDescent="0.25">
      <c r="A4" s="41" t="s">
        <v>737</v>
      </c>
      <c r="B4" s="16" t="s">
        <v>82</v>
      </c>
      <c r="C4" s="246">
        <v>584580</v>
      </c>
      <c r="D4" s="42">
        <v>4236.7658640612908</v>
      </c>
      <c r="E4" s="225">
        <v>8</v>
      </c>
      <c r="F4" s="225">
        <v>11</v>
      </c>
      <c r="G4" s="225">
        <v>6068</v>
      </c>
      <c r="H4" s="225">
        <v>6.0679999999999996</v>
      </c>
      <c r="I4" s="225">
        <v>35.910423999999999</v>
      </c>
      <c r="J4" s="316">
        <v>0.84759047708095159</v>
      </c>
      <c r="K4" s="226"/>
      <c r="L4" s="226"/>
      <c r="M4" s="226"/>
      <c r="N4" s="226"/>
      <c r="O4" s="226"/>
      <c r="P4" s="318">
        <v>0</v>
      </c>
      <c r="Q4" s="227"/>
      <c r="R4" s="227"/>
      <c r="S4" s="227"/>
      <c r="T4" s="227"/>
      <c r="U4" s="227"/>
      <c r="V4" s="319">
        <v>0</v>
      </c>
      <c r="W4" s="45">
        <v>1</v>
      </c>
      <c r="X4" s="45">
        <v>3</v>
      </c>
      <c r="Y4" s="45">
        <v>969</v>
      </c>
      <c r="Z4" s="45">
        <v>0.96899999999999997</v>
      </c>
      <c r="AA4" s="45">
        <v>5.1494158170000004</v>
      </c>
      <c r="AB4" s="321">
        <v>0.12676489485901657</v>
      </c>
      <c r="AC4" s="229">
        <v>4</v>
      </c>
      <c r="AD4" s="229">
        <v>619.05000000000007</v>
      </c>
      <c r="AE4" s="229">
        <v>0.61904999999999999</v>
      </c>
      <c r="AF4" s="229">
        <v>0.63413248359142416</v>
      </c>
      <c r="AG4" s="322">
        <v>1.4967371432311243E-2</v>
      </c>
      <c r="AH4" s="229">
        <v>3829</v>
      </c>
      <c r="AI4" s="229">
        <v>49593.732000000076</v>
      </c>
      <c r="AJ4" s="229">
        <v>49.593731999999946</v>
      </c>
      <c r="AK4" s="229">
        <v>50.802029632061313</v>
      </c>
      <c r="AL4" s="322">
        <v>1.199075692687992</v>
      </c>
      <c r="AM4" s="229">
        <v>3833</v>
      </c>
      <c r="AN4" s="229">
        <v>50212.782000000101</v>
      </c>
      <c r="AO4" s="229">
        <v>50.212781999999905</v>
      </c>
      <c r="AP4" s="229">
        <v>51.436162115652721</v>
      </c>
      <c r="AQ4" s="322">
        <v>1.2140430641203028</v>
      </c>
      <c r="AR4" s="231">
        <v>4</v>
      </c>
      <c r="AS4" s="231">
        <v>7</v>
      </c>
      <c r="AT4" s="231">
        <v>16632</v>
      </c>
      <c r="AU4" s="231">
        <v>16.631999999999998</v>
      </c>
      <c r="AV4" s="231">
        <v>55.797591999999</v>
      </c>
      <c r="AW4" s="324">
        <v>1.3169854976718582</v>
      </c>
      <c r="AX4" s="337"/>
      <c r="AY4" s="337"/>
      <c r="AZ4" s="337"/>
      <c r="BA4" s="338"/>
      <c r="BB4" s="327">
        <v>0</v>
      </c>
      <c r="BC4" s="17">
        <v>3846</v>
      </c>
      <c r="BD4" s="17">
        <v>73.881781999999887</v>
      </c>
      <c r="BE4" s="17">
        <v>148.51490990865173</v>
      </c>
      <c r="BF4" s="329">
        <v>3.5053839337321295</v>
      </c>
    </row>
    <row r="5" spans="1:58" x14ac:dyDescent="0.25">
      <c r="A5" s="41" t="s">
        <v>736</v>
      </c>
      <c r="B5" s="16" t="s">
        <v>158</v>
      </c>
      <c r="C5" s="246">
        <v>228426</v>
      </c>
      <c r="D5" s="42">
        <v>1655.5261542715532</v>
      </c>
      <c r="E5" s="225">
        <v>6</v>
      </c>
      <c r="F5" s="225">
        <v>7</v>
      </c>
      <c r="G5" s="225">
        <v>1056</v>
      </c>
      <c r="H5" s="225">
        <v>1.056</v>
      </c>
      <c r="I5" s="225">
        <v>6.2494079999999999</v>
      </c>
      <c r="J5" s="316">
        <v>0.37748772400094138</v>
      </c>
      <c r="K5" s="226"/>
      <c r="L5" s="226"/>
      <c r="M5" s="226"/>
      <c r="N5" s="226"/>
      <c r="O5" s="226"/>
      <c r="P5" s="318">
        <v>0</v>
      </c>
      <c r="Q5" s="227"/>
      <c r="R5" s="227"/>
      <c r="S5" s="227"/>
      <c r="T5" s="227"/>
      <c r="U5" s="227"/>
      <c r="V5" s="319">
        <v>0</v>
      </c>
      <c r="W5" s="45">
        <v>1</v>
      </c>
      <c r="X5" s="45">
        <v>1</v>
      </c>
      <c r="Y5" s="45">
        <v>11681.558961373399</v>
      </c>
      <c r="Z5" s="45">
        <v>11.681558961373399</v>
      </c>
      <c r="AA5" s="45">
        <v>16.330819428000002</v>
      </c>
      <c r="AB5" s="321">
        <v>0.95144417799492664</v>
      </c>
      <c r="AC5" s="229"/>
      <c r="AD5" s="229"/>
      <c r="AE5" s="229"/>
      <c r="AF5" s="229"/>
      <c r="AG5" s="322">
        <v>0</v>
      </c>
      <c r="AH5" s="229">
        <v>2835</v>
      </c>
      <c r="AI5" s="229">
        <v>42441.310000000034</v>
      </c>
      <c r="AJ5" s="229">
        <v>42.441309999999774</v>
      </c>
      <c r="AK5" s="229">
        <v>43.475346607178246</v>
      </c>
      <c r="AL5" s="322">
        <v>2.626074284299531</v>
      </c>
      <c r="AM5" s="229">
        <v>2835</v>
      </c>
      <c r="AN5" s="229">
        <v>42441.31</v>
      </c>
      <c r="AO5" s="229">
        <v>42.441309999999802</v>
      </c>
      <c r="AP5" s="229">
        <v>43.475346607178203</v>
      </c>
      <c r="AQ5" s="322">
        <v>2.6260742842995288</v>
      </c>
      <c r="AR5" s="231"/>
      <c r="AS5" s="231"/>
      <c r="AT5" s="231"/>
      <c r="AU5" s="231"/>
      <c r="AV5" s="231"/>
      <c r="AW5" s="324">
        <v>0</v>
      </c>
      <c r="AX5" s="338">
        <v>5</v>
      </c>
      <c r="AY5" s="337">
        <v>3750</v>
      </c>
      <c r="AZ5" s="337">
        <v>3.75</v>
      </c>
      <c r="BA5" s="338">
        <v>3.8689792382548092</v>
      </c>
      <c r="BB5" s="327">
        <v>0.23370088284453563</v>
      </c>
      <c r="BC5" s="17">
        <v>2847</v>
      </c>
      <c r="BD5" s="17">
        <v>58.514411008583501</v>
      </c>
      <c r="BE5" s="17">
        <v>69.345141055433018</v>
      </c>
      <c r="BF5" s="329">
        <v>4.1887070691399328</v>
      </c>
    </row>
    <row r="6" spans="1:58" x14ac:dyDescent="0.25">
      <c r="A6" s="41" t="s">
        <v>735</v>
      </c>
      <c r="B6" s="16" t="s">
        <v>794</v>
      </c>
      <c r="C6" s="246">
        <v>268465</v>
      </c>
      <c r="D6" s="42">
        <v>1945.7103351042022</v>
      </c>
      <c r="E6" s="225"/>
      <c r="F6" s="225"/>
      <c r="G6" s="225"/>
      <c r="H6" s="225"/>
      <c r="I6" s="225"/>
      <c r="J6" s="316">
        <v>0</v>
      </c>
      <c r="K6" s="226"/>
      <c r="L6" s="226"/>
      <c r="M6" s="226"/>
      <c r="N6" s="226"/>
      <c r="O6" s="226"/>
      <c r="P6" s="318">
        <v>0</v>
      </c>
      <c r="Q6" s="227"/>
      <c r="R6" s="227"/>
      <c r="S6" s="227"/>
      <c r="T6" s="227"/>
      <c r="U6" s="227"/>
      <c r="V6" s="319">
        <v>0</v>
      </c>
      <c r="W6" s="45">
        <v>1</v>
      </c>
      <c r="X6" s="45">
        <v>1</v>
      </c>
      <c r="Y6" s="45">
        <v>10271.8105150215</v>
      </c>
      <c r="Z6" s="45">
        <v>10.2718105150215</v>
      </c>
      <c r="AA6" s="45">
        <v>14.3599911</v>
      </c>
      <c r="AB6" s="321">
        <v>0.75011942613844207</v>
      </c>
      <c r="AC6" s="229"/>
      <c r="AD6" s="229"/>
      <c r="AE6" s="229"/>
      <c r="AF6" s="229"/>
      <c r="AG6" s="322">
        <v>0</v>
      </c>
      <c r="AH6" s="229">
        <v>3143</v>
      </c>
      <c r="AI6" s="229">
        <v>52589.61800000006</v>
      </c>
      <c r="AJ6" s="229">
        <v>52.589617999999902</v>
      </c>
      <c r="AK6" s="229">
        <v>53.870907153645462</v>
      </c>
      <c r="AL6" s="322">
        <v>2.7687012903059087</v>
      </c>
      <c r="AM6" s="229">
        <v>3143</v>
      </c>
      <c r="AN6" s="229">
        <v>52589.618000000097</v>
      </c>
      <c r="AO6" s="229">
        <v>52.589617999999902</v>
      </c>
      <c r="AP6" s="229">
        <v>53.870907153645497</v>
      </c>
      <c r="AQ6" s="322">
        <v>2.7687012903059105</v>
      </c>
      <c r="AR6" s="231"/>
      <c r="AS6" s="231"/>
      <c r="AT6" s="231"/>
      <c r="AU6" s="231"/>
      <c r="AV6" s="231"/>
      <c r="AW6" s="324">
        <v>0</v>
      </c>
      <c r="AX6" s="338">
        <v>14</v>
      </c>
      <c r="AY6" s="337">
        <v>27009.9</v>
      </c>
      <c r="AZ6" s="337">
        <v>27.009900000000002</v>
      </c>
      <c r="BA6" s="338">
        <v>48.534654949302002</v>
      </c>
      <c r="BB6" s="327">
        <v>2.4944440122276852</v>
      </c>
      <c r="BC6" s="17">
        <v>3158</v>
      </c>
      <c r="BD6" s="17">
        <v>90.039540317596504</v>
      </c>
      <c r="BE6" s="17">
        <v>117.0007133029475</v>
      </c>
      <c r="BF6" s="329">
        <v>6.0132647286720378</v>
      </c>
    </row>
    <row r="7" spans="1:58" x14ac:dyDescent="0.25">
      <c r="A7" s="41" t="s">
        <v>734</v>
      </c>
      <c r="B7" s="16" t="s">
        <v>829</v>
      </c>
      <c r="C7" s="246">
        <v>172404</v>
      </c>
      <c r="D7" s="42">
        <v>1249.5045708502221</v>
      </c>
      <c r="E7" s="225">
        <v>8</v>
      </c>
      <c r="F7" s="225">
        <v>12</v>
      </c>
      <c r="G7" s="225">
        <v>7278</v>
      </c>
      <c r="H7" s="225">
        <v>7.2779999999999996</v>
      </c>
      <c r="I7" s="225">
        <v>43.071203999999994</v>
      </c>
      <c r="J7" s="316">
        <v>3.4470625402108221</v>
      </c>
      <c r="K7" s="226"/>
      <c r="L7" s="226"/>
      <c r="M7" s="226"/>
      <c r="N7" s="226"/>
      <c r="O7" s="226"/>
      <c r="P7" s="318">
        <v>0</v>
      </c>
      <c r="Q7" s="227"/>
      <c r="R7" s="227"/>
      <c r="S7" s="227"/>
      <c r="T7" s="227"/>
      <c r="U7" s="227"/>
      <c r="V7" s="319">
        <v>0</v>
      </c>
      <c r="W7" s="45"/>
      <c r="X7" s="45"/>
      <c r="Y7" s="45"/>
      <c r="Z7" s="45"/>
      <c r="AA7" s="45"/>
      <c r="AB7" s="321">
        <v>0</v>
      </c>
      <c r="AC7" s="229"/>
      <c r="AD7" s="229"/>
      <c r="AE7" s="229"/>
      <c r="AF7" s="229"/>
      <c r="AG7" s="322">
        <v>0</v>
      </c>
      <c r="AH7" s="229">
        <v>1706</v>
      </c>
      <c r="AI7" s="229">
        <v>21580.611000000041</v>
      </c>
      <c r="AJ7" s="229">
        <v>21.58061100000004</v>
      </c>
      <c r="AK7" s="229">
        <v>22.106399242145876</v>
      </c>
      <c r="AL7" s="322">
        <v>1.7692131551870702</v>
      </c>
      <c r="AM7" s="229">
        <v>1706</v>
      </c>
      <c r="AN7" s="229">
        <v>21580.611000000001</v>
      </c>
      <c r="AO7" s="229">
        <v>21.580611000000001</v>
      </c>
      <c r="AP7" s="229">
        <v>22.106399242145901</v>
      </c>
      <c r="AQ7" s="322">
        <v>1.7692131551870722</v>
      </c>
      <c r="AR7" s="231">
        <v>2</v>
      </c>
      <c r="AS7" s="231">
        <v>4</v>
      </c>
      <c r="AT7" s="231">
        <v>11550</v>
      </c>
      <c r="AU7" s="231">
        <v>11.55</v>
      </c>
      <c r="AV7" s="231">
        <v>18.05121201</v>
      </c>
      <c r="AW7" s="324">
        <v>1.4446695459238779</v>
      </c>
      <c r="AX7" s="338">
        <v>1</v>
      </c>
      <c r="AY7" s="337">
        <v>2300</v>
      </c>
      <c r="AZ7" s="337">
        <v>2.2999999999999998</v>
      </c>
      <c r="BA7" s="338">
        <v>3.9043768352684798</v>
      </c>
      <c r="BB7" s="327">
        <v>0.31247399380153984</v>
      </c>
      <c r="BC7" s="17">
        <v>1717</v>
      </c>
      <c r="BD7" s="17">
        <v>42.708610999999998</v>
      </c>
      <c r="BE7" s="17">
        <v>87.133192087414372</v>
      </c>
      <c r="BF7" s="329">
        <v>6.9734192351233126</v>
      </c>
    </row>
    <row r="8" spans="1:58" x14ac:dyDescent="0.25">
      <c r="A8" s="41" t="s">
        <v>733</v>
      </c>
      <c r="B8" s="16" t="s">
        <v>221</v>
      </c>
      <c r="C8" s="246">
        <v>210824</v>
      </c>
      <c r="D8" s="42">
        <v>1527.9549873838614</v>
      </c>
      <c r="E8" s="225">
        <v>1</v>
      </c>
      <c r="F8" s="225">
        <v>1</v>
      </c>
      <c r="G8" s="225">
        <v>3145</v>
      </c>
      <c r="H8" s="225">
        <v>3.145</v>
      </c>
      <c r="I8" s="225">
        <v>18.612110000000001</v>
      </c>
      <c r="J8" s="316">
        <v>1.2181059097733853</v>
      </c>
      <c r="K8" s="226"/>
      <c r="L8" s="226"/>
      <c r="M8" s="226"/>
      <c r="N8" s="226"/>
      <c r="O8" s="226"/>
      <c r="P8" s="318">
        <v>0</v>
      </c>
      <c r="Q8" s="227">
        <v>2</v>
      </c>
      <c r="R8" s="227">
        <v>1</v>
      </c>
      <c r="S8" s="227">
        <v>500</v>
      </c>
      <c r="T8" s="227">
        <v>0.5</v>
      </c>
      <c r="U8" s="227">
        <v>0.28662399999999999</v>
      </c>
      <c r="V8" s="319">
        <v>1.8758667785806489E-2</v>
      </c>
      <c r="W8" s="45"/>
      <c r="X8" s="45"/>
      <c r="Y8" s="45"/>
      <c r="Z8" s="45"/>
      <c r="AA8" s="45"/>
      <c r="AB8" s="321">
        <v>0</v>
      </c>
      <c r="AC8" s="229">
        <v>1</v>
      </c>
      <c r="AD8" s="229">
        <v>6.5</v>
      </c>
      <c r="AE8" s="229">
        <v>6.4999999999999997E-3</v>
      </c>
      <c r="AF8" s="229">
        <v>6.6583654686120002E-3</v>
      </c>
      <c r="AG8" s="322">
        <v>4.3576973952697001E-4</v>
      </c>
      <c r="AH8" s="229">
        <v>1721</v>
      </c>
      <c r="AI8" s="229">
        <v>21098.66500000003</v>
      </c>
      <c r="AJ8" s="229">
        <v>21.098664999999944</v>
      </c>
      <c r="AK8" s="229">
        <v>21.612711149201932</v>
      </c>
      <c r="AL8" s="322">
        <v>1.4144861156025839</v>
      </c>
      <c r="AM8" s="229">
        <v>1722</v>
      </c>
      <c r="AN8" s="229">
        <v>21105.165000000001</v>
      </c>
      <c r="AO8" s="229">
        <v>21.1051649999999</v>
      </c>
      <c r="AP8" s="229">
        <v>21.619369514670513</v>
      </c>
      <c r="AQ8" s="322">
        <v>1.4149218853421088</v>
      </c>
      <c r="AR8" s="231"/>
      <c r="AS8" s="231"/>
      <c r="AT8" s="231"/>
      <c r="AU8" s="231"/>
      <c r="AV8" s="231"/>
      <c r="AW8" s="324">
        <v>0</v>
      </c>
      <c r="AX8" s="337"/>
      <c r="AY8" s="337"/>
      <c r="AZ8" s="337"/>
      <c r="BA8" s="338"/>
      <c r="BB8" s="327">
        <v>0</v>
      </c>
      <c r="BC8" s="17">
        <v>1725</v>
      </c>
      <c r="BD8" s="17">
        <v>24.7501649999999</v>
      </c>
      <c r="BE8" s="17">
        <v>40.518103514670514</v>
      </c>
      <c r="BF8" s="329">
        <v>2.6517864629013008</v>
      </c>
    </row>
    <row r="9" spans="1:58" x14ac:dyDescent="0.25">
      <c r="A9" s="41" t="s">
        <v>732</v>
      </c>
      <c r="B9" s="16" t="s">
        <v>246</v>
      </c>
      <c r="C9" s="246">
        <v>112613</v>
      </c>
      <c r="D9" s="42">
        <v>816.16701606201752</v>
      </c>
      <c r="E9" s="225">
        <v>5</v>
      </c>
      <c r="F9" s="225">
        <v>5</v>
      </c>
      <c r="G9" s="225">
        <v>2468.4</v>
      </c>
      <c r="H9" s="225">
        <v>2.4683999999999999</v>
      </c>
      <c r="I9" s="225">
        <v>14.607991200000001</v>
      </c>
      <c r="J9" s="316">
        <v>1.7898286640500545</v>
      </c>
      <c r="K9" s="226"/>
      <c r="L9" s="226"/>
      <c r="M9" s="226"/>
      <c r="N9" s="226"/>
      <c r="O9" s="226"/>
      <c r="P9" s="318">
        <v>0</v>
      </c>
      <c r="Q9" s="227"/>
      <c r="R9" s="227"/>
      <c r="S9" s="227"/>
      <c r="T9" s="227"/>
      <c r="U9" s="227"/>
      <c r="V9" s="319">
        <v>0</v>
      </c>
      <c r="W9" s="45"/>
      <c r="X9" s="45"/>
      <c r="Y9" s="45"/>
      <c r="Z9" s="45"/>
      <c r="AA9" s="45"/>
      <c r="AB9" s="321">
        <v>0</v>
      </c>
      <c r="AC9" s="229"/>
      <c r="AD9" s="229"/>
      <c r="AE9" s="229"/>
      <c r="AF9" s="229"/>
      <c r="AG9" s="322">
        <v>0</v>
      </c>
      <c r="AH9" s="229">
        <v>1130</v>
      </c>
      <c r="AI9" s="229">
        <v>14693.679000000009</v>
      </c>
      <c r="AJ9" s="229">
        <v>14.693679000000007</v>
      </c>
      <c r="AK9" s="229">
        <v>15.05167459391833</v>
      </c>
      <c r="AL9" s="322">
        <v>1.8441905023976868</v>
      </c>
      <c r="AM9" s="229">
        <v>1130</v>
      </c>
      <c r="AN9" s="229">
        <v>14693.679</v>
      </c>
      <c r="AO9" s="229">
        <v>14.693678999999999</v>
      </c>
      <c r="AP9" s="229">
        <v>15.0516745939183</v>
      </c>
      <c r="AQ9" s="322">
        <v>1.8441905023976832</v>
      </c>
      <c r="AR9" s="231">
        <v>2</v>
      </c>
      <c r="AS9" s="231">
        <v>2</v>
      </c>
      <c r="AT9" s="231">
        <v>58</v>
      </c>
      <c r="AU9" s="231">
        <v>5.8000000000000003E-2</v>
      </c>
      <c r="AV9" s="231">
        <v>0.158164</v>
      </c>
      <c r="AW9" s="324">
        <v>1.9378876735687844E-2</v>
      </c>
      <c r="AX9" s="338">
        <v>2</v>
      </c>
      <c r="AY9" s="337">
        <v>1505.5</v>
      </c>
      <c r="AZ9" s="337">
        <v>1.5055000000000001</v>
      </c>
      <c r="BA9" s="338">
        <v>2.8112903993533997</v>
      </c>
      <c r="BB9" s="327">
        <v>0.34445038135917272</v>
      </c>
      <c r="BC9" s="17">
        <v>1139</v>
      </c>
      <c r="BD9" s="17">
        <v>18.725579</v>
      </c>
      <c r="BE9" s="17">
        <v>32.629120193271703</v>
      </c>
      <c r="BF9" s="329">
        <v>3.9978484245425983</v>
      </c>
    </row>
    <row r="10" spans="1:58" x14ac:dyDescent="0.25">
      <c r="A10" s="41" t="s">
        <v>731</v>
      </c>
      <c r="B10" s="16" t="s">
        <v>277</v>
      </c>
      <c r="C10" s="246">
        <v>160643</v>
      </c>
      <c r="D10" s="42">
        <v>1164.266274419922</v>
      </c>
      <c r="E10" s="225">
        <v>1</v>
      </c>
      <c r="F10" s="225">
        <v>2</v>
      </c>
      <c r="G10" s="225">
        <v>380</v>
      </c>
      <c r="H10" s="225">
        <v>0.38</v>
      </c>
      <c r="I10" s="225">
        <v>2.24884</v>
      </c>
      <c r="J10" s="316">
        <v>0.19315512691634484</v>
      </c>
      <c r="K10" s="226"/>
      <c r="L10" s="226"/>
      <c r="M10" s="226"/>
      <c r="N10" s="226"/>
      <c r="O10" s="226"/>
      <c r="P10" s="318">
        <v>0</v>
      </c>
      <c r="Q10" s="227"/>
      <c r="R10" s="227"/>
      <c r="S10" s="227"/>
      <c r="T10" s="227"/>
      <c r="U10" s="227"/>
      <c r="V10" s="319">
        <v>0</v>
      </c>
      <c r="W10" s="45">
        <v>3</v>
      </c>
      <c r="X10" s="45">
        <v>3</v>
      </c>
      <c r="Y10" s="45">
        <v>1903.8327231759699</v>
      </c>
      <c r="Z10" s="45">
        <v>1.90383272317597</v>
      </c>
      <c r="AA10" s="45">
        <v>3.9892337310000001</v>
      </c>
      <c r="AB10" s="321">
        <v>0.33191012493472233</v>
      </c>
      <c r="AC10" s="229">
        <v>1</v>
      </c>
      <c r="AD10" s="229">
        <v>4.1900000000000004</v>
      </c>
      <c r="AE10" s="229">
        <v>4.1900000000000001E-3</v>
      </c>
      <c r="AF10" s="229">
        <v>4.2920848174591202E-3</v>
      </c>
      <c r="AG10" s="322">
        <v>3.6865147705129452E-4</v>
      </c>
      <c r="AH10" s="229">
        <v>1844</v>
      </c>
      <c r="AI10" s="229">
        <v>21144.076999999994</v>
      </c>
      <c r="AJ10" s="229">
        <v>21.144076999999982</v>
      </c>
      <c r="AK10" s="229">
        <v>21.65922956345743</v>
      </c>
      <c r="AL10" s="322">
        <v>1.8603329873356345</v>
      </c>
      <c r="AM10" s="229">
        <v>1845</v>
      </c>
      <c r="AN10" s="229">
        <v>21148.267</v>
      </c>
      <c r="AO10" s="229">
        <v>21.148267000000001</v>
      </c>
      <c r="AP10" s="229">
        <v>21.663521648274859</v>
      </c>
      <c r="AQ10" s="322">
        <v>1.8607016388126834</v>
      </c>
      <c r="AR10" s="231">
        <v>6</v>
      </c>
      <c r="AS10" s="231">
        <v>7</v>
      </c>
      <c r="AT10" s="231">
        <v>996</v>
      </c>
      <c r="AU10" s="231">
        <v>0.996</v>
      </c>
      <c r="AV10" s="231">
        <v>3.4442583299999998</v>
      </c>
      <c r="AW10" s="324">
        <v>0.29583080826729691</v>
      </c>
      <c r="AX10" s="337"/>
      <c r="AY10" s="337"/>
      <c r="AZ10" s="337"/>
      <c r="BA10" s="338"/>
      <c r="BB10" s="327">
        <v>0</v>
      </c>
      <c r="BC10" s="17">
        <v>1855</v>
      </c>
      <c r="BD10" s="17">
        <v>24.289319841201717</v>
      </c>
      <c r="BE10" s="17">
        <v>31.22093762427486</v>
      </c>
      <c r="BF10" s="329">
        <v>2.6815976989310477</v>
      </c>
    </row>
    <row r="11" spans="1:58" x14ac:dyDescent="0.25">
      <c r="A11" s="41" t="s">
        <v>730</v>
      </c>
      <c r="B11" s="16" t="s">
        <v>335</v>
      </c>
      <c r="C11" s="246">
        <v>358876</v>
      </c>
      <c r="D11" s="42">
        <v>2600.9675086914708</v>
      </c>
      <c r="E11" s="225">
        <v>6</v>
      </c>
      <c r="F11" s="225">
        <v>7</v>
      </c>
      <c r="G11" s="225">
        <v>1593</v>
      </c>
      <c r="H11" s="225">
        <v>1.593</v>
      </c>
      <c r="I11" s="225">
        <v>9.4273740000000004</v>
      </c>
      <c r="J11" s="316">
        <v>0.36245643086648355</v>
      </c>
      <c r="K11" s="226"/>
      <c r="L11" s="226"/>
      <c r="M11" s="226"/>
      <c r="N11" s="226"/>
      <c r="O11" s="226"/>
      <c r="P11" s="318">
        <v>0</v>
      </c>
      <c r="Q11" s="227"/>
      <c r="R11" s="227"/>
      <c r="S11" s="227"/>
      <c r="T11" s="227"/>
      <c r="U11" s="227"/>
      <c r="V11" s="319">
        <v>0</v>
      </c>
      <c r="W11" s="45">
        <v>2</v>
      </c>
      <c r="X11" s="45">
        <v>5</v>
      </c>
      <c r="Y11" s="45">
        <v>2858</v>
      </c>
      <c r="Z11" s="45">
        <v>2.8580000000000001</v>
      </c>
      <c r="AA11" s="45">
        <v>11.7810609</v>
      </c>
      <c r="AB11" s="321">
        <v>0.43368650578318502</v>
      </c>
      <c r="AC11" s="229"/>
      <c r="AD11" s="229"/>
      <c r="AE11" s="229"/>
      <c r="AF11" s="229"/>
      <c r="AG11" s="322">
        <v>0</v>
      </c>
      <c r="AH11" s="229">
        <v>2896</v>
      </c>
      <c r="AI11" s="229">
        <v>38659.530999999966</v>
      </c>
      <c r="AJ11" s="229">
        <v>38.65953099999971</v>
      </c>
      <c r="AK11" s="229">
        <v>39.601428652790233</v>
      </c>
      <c r="AL11" s="322">
        <v>1.522565296200622</v>
      </c>
      <c r="AM11" s="229">
        <v>2896</v>
      </c>
      <c r="AN11" s="229">
        <v>38659.531000000003</v>
      </c>
      <c r="AO11" s="229">
        <v>38.659530999999703</v>
      </c>
      <c r="AP11" s="229">
        <v>39.601428652790197</v>
      </c>
      <c r="AQ11" s="322">
        <v>1.5225652962006206</v>
      </c>
      <c r="AR11" s="231">
        <v>4</v>
      </c>
      <c r="AS11" s="231">
        <v>5</v>
      </c>
      <c r="AT11" s="231">
        <v>1694.5</v>
      </c>
      <c r="AU11" s="231">
        <v>1.6945000000000001</v>
      </c>
      <c r="AV11" s="231">
        <v>7.1900960000000005</v>
      </c>
      <c r="AW11" s="324">
        <v>0.27643928561096442</v>
      </c>
      <c r="AX11" s="338">
        <v>3</v>
      </c>
      <c r="AY11" s="337">
        <v>602</v>
      </c>
      <c r="AZ11" s="337">
        <v>0.60199999999999998</v>
      </c>
      <c r="BA11" s="338">
        <v>0.45889516189590501</v>
      </c>
      <c r="BB11" s="327">
        <v>1.7643248535879331E-2</v>
      </c>
      <c r="BC11" s="17">
        <v>2911</v>
      </c>
      <c r="BD11" s="17">
        <v>45.407030999999705</v>
      </c>
      <c r="BE11" s="17">
        <v>67.957838919686111</v>
      </c>
      <c r="BF11" s="329">
        <v>2.6127907669971333</v>
      </c>
    </row>
    <row r="12" spans="1:58" x14ac:dyDescent="0.25">
      <c r="A12" s="41" t="s">
        <v>344</v>
      </c>
      <c r="B12" s="16" t="s">
        <v>27</v>
      </c>
      <c r="C12" s="246">
        <v>13341</v>
      </c>
      <c r="D12" s="42">
        <v>96.689406740637182</v>
      </c>
      <c r="E12" s="225">
        <v>5</v>
      </c>
      <c r="F12" s="225">
        <v>6</v>
      </c>
      <c r="G12" s="225">
        <v>1843</v>
      </c>
      <c r="H12" s="225">
        <v>1.843</v>
      </c>
      <c r="I12" s="225">
        <v>10.906873999999998</v>
      </c>
      <c r="J12" s="316">
        <v>11.280319496898924</v>
      </c>
      <c r="K12" s="226"/>
      <c r="L12" s="226"/>
      <c r="M12" s="226"/>
      <c r="N12" s="226"/>
      <c r="O12" s="226"/>
      <c r="P12" s="318">
        <v>0</v>
      </c>
      <c r="Q12" s="227"/>
      <c r="R12" s="227"/>
      <c r="S12" s="227"/>
      <c r="T12" s="227"/>
      <c r="U12" s="227"/>
      <c r="V12" s="319">
        <v>0</v>
      </c>
      <c r="W12" s="45"/>
      <c r="X12" s="45"/>
      <c r="Y12" s="45"/>
      <c r="Z12" s="45"/>
      <c r="AA12" s="45"/>
      <c r="AB12" s="321">
        <v>0</v>
      </c>
      <c r="AC12" s="229"/>
      <c r="AD12" s="229"/>
      <c r="AE12" s="229"/>
      <c r="AF12" s="229"/>
      <c r="AG12" s="322">
        <v>0</v>
      </c>
      <c r="AH12" s="229">
        <v>649</v>
      </c>
      <c r="AI12" s="229">
        <v>14617.845000000005</v>
      </c>
      <c r="AJ12" s="229">
        <v>14.617845000000006</v>
      </c>
      <c r="AK12" s="229">
        <v>14.973992980541929</v>
      </c>
      <c r="AL12" s="322">
        <v>15.486694442865554</v>
      </c>
      <c r="AM12" s="229">
        <v>649</v>
      </c>
      <c r="AN12" s="229">
        <v>14617.844999999999</v>
      </c>
      <c r="AO12" s="229">
        <v>14.617845000000001</v>
      </c>
      <c r="AP12" s="229">
        <v>14.973992980541899</v>
      </c>
      <c r="AQ12" s="322">
        <v>15.48669444286552</v>
      </c>
      <c r="AR12" s="231"/>
      <c r="AS12" s="231"/>
      <c r="AT12" s="231"/>
      <c r="AU12" s="231"/>
      <c r="AV12" s="231"/>
      <c r="AW12" s="324">
        <v>0</v>
      </c>
      <c r="AX12" s="338">
        <v>7</v>
      </c>
      <c r="AY12" s="337">
        <v>11330</v>
      </c>
      <c r="AZ12" s="337">
        <v>11.329999999999998</v>
      </c>
      <c r="BA12" s="338">
        <v>15.322663777070636</v>
      </c>
      <c r="BB12" s="327">
        <v>15.847303539851731</v>
      </c>
      <c r="BC12" s="17">
        <v>661</v>
      </c>
      <c r="BD12" s="17">
        <v>27.790845000000001</v>
      </c>
      <c r="BE12" s="17">
        <v>41.203530757612533</v>
      </c>
      <c r="BF12" s="329">
        <v>42.614317479616176</v>
      </c>
    </row>
    <row r="13" spans="1:58" x14ac:dyDescent="0.25">
      <c r="A13" s="41" t="s">
        <v>345</v>
      </c>
      <c r="B13" s="16" t="s">
        <v>68</v>
      </c>
      <c r="C13" s="246">
        <v>31544</v>
      </c>
      <c r="D13" s="42">
        <v>228.61634406915968</v>
      </c>
      <c r="E13" s="225">
        <v>1</v>
      </c>
      <c r="F13" s="225">
        <v>1</v>
      </c>
      <c r="G13" s="225">
        <v>270</v>
      </c>
      <c r="H13" s="225">
        <v>0.27</v>
      </c>
      <c r="I13" s="225">
        <v>1.5978600000000001</v>
      </c>
      <c r="J13" s="316">
        <v>0.69892640725486577</v>
      </c>
      <c r="K13" s="226"/>
      <c r="L13" s="226"/>
      <c r="M13" s="226"/>
      <c r="N13" s="226"/>
      <c r="O13" s="226"/>
      <c r="P13" s="318">
        <v>0</v>
      </c>
      <c r="Q13" s="227"/>
      <c r="R13" s="227"/>
      <c r="S13" s="227"/>
      <c r="T13" s="227"/>
      <c r="U13" s="227"/>
      <c r="V13" s="319">
        <v>0</v>
      </c>
      <c r="W13" s="45">
        <v>1</v>
      </c>
      <c r="X13" s="45">
        <v>1</v>
      </c>
      <c r="Y13" s="45">
        <v>490.07334978540803</v>
      </c>
      <c r="Z13" s="45">
        <v>0.49007334978540801</v>
      </c>
      <c r="AA13" s="45">
        <v>0.68512254299999997</v>
      </c>
      <c r="AB13" s="321">
        <v>0.33194535110334356</v>
      </c>
      <c r="AC13" s="229">
        <v>2</v>
      </c>
      <c r="AD13" s="229">
        <v>336.79999999999995</v>
      </c>
      <c r="AE13" s="229">
        <v>0.33679999999999999</v>
      </c>
      <c r="AF13" s="229">
        <v>0.34500576766592678</v>
      </c>
      <c r="AG13" s="322">
        <v>0.15091036866618673</v>
      </c>
      <c r="AH13" s="229">
        <v>914</v>
      </c>
      <c r="AI13" s="229">
        <v>16880.131000000016</v>
      </c>
      <c r="AJ13" s="229">
        <v>16.88013099999997</v>
      </c>
      <c r="AK13" s="229">
        <v>17.291397131699494</v>
      </c>
      <c r="AL13" s="322">
        <v>7.5634999772669795</v>
      </c>
      <c r="AM13" s="229">
        <v>916</v>
      </c>
      <c r="AN13" s="229">
        <v>17216.931</v>
      </c>
      <c r="AO13" s="229">
        <v>17.216930999999999</v>
      </c>
      <c r="AP13" s="229">
        <v>17.636402899365429</v>
      </c>
      <c r="AQ13" s="322">
        <v>7.7144103459331701</v>
      </c>
      <c r="AR13" s="231"/>
      <c r="AS13" s="231"/>
      <c r="AT13" s="231"/>
      <c r="AU13" s="231"/>
      <c r="AV13" s="231"/>
      <c r="AW13" s="324">
        <v>0</v>
      </c>
      <c r="AX13" s="338">
        <v>10</v>
      </c>
      <c r="AY13" s="337">
        <v>14670</v>
      </c>
      <c r="AZ13" s="337">
        <v>14.67</v>
      </c>
      <c r="BA13" s="338">
        <v>21.922177715447688</v>
      </c>
      <c r="BB13" s="327">
        <v>9.5890684477116483</v>
      </c>
      <c r="BC13" s="17">
        <v>928</v>
      </c>
      <c r="BD13" s="17">
        <v>32.699764566523605</v>
      </c>
      <c r="BE13" s="17">
        <v>41.915321940813115</v>
      </c>
      <c r="BF13" s="329">
        <v>18.334350552003027</v>
      </c>
    </row>
    <row r="14" spans="1:58" x14ac:dyDescent="0.25">
      <c r="A14" s="41" t="s">
        <v>346</v>
      </c>
      <c r="B14" s="16" t="s">
        <v>91</v>
      </c>
      <c r="C14" s="246">
        <v>34298</v>
      </c>
      <c r="D14" s="42">
        <v>248.57606419236745</v>
      </c>
      <c r="E14" s="225">
        <v>6</v>
      </c>
      <c r="F14" s="225">
        <v>8</v>
      </c>
      <c r="G14" s="225">
        <v>3475</v>
      </c>
      <c r="H14" s="225">
        <v>3.4750000000000001</v>
      </c>
      <c r="I14" s="225">
        <v>20.565050000000003</v>
      </c>
      <c r="J14" s="316">
        <v>8.2731416907804807</v>
      </c>
      <c r="K14" s="226"/>
      <c r="L14" s="226"/>
      <c r="M14" s="226"/>
      <c r="N14" s="226"/>
      <c r="O14" s="226"/>
      <c r="P14" s="318">
        <v>0</v>
      </c>
      <c r="Q14" s="227"/>
      <c r="R14" s="227"/>
      <c r="S14" s="227"/>
      <c r="T14" s="227"/>
      <c r="U14" s="227"/>
      <c r="V14" s="319">
        <v>0</v>
      </c>
      <c r="W14" s="45">
        <v>1</v>
      </c>
      <c r="X14" s="45">
        <v>1</v>
      </c>
      <c r="Y14" s="45">
        <v>210</v>
      </c>
      <c r="Z14" s="45">
        <v>0.21</v>
      </c>
      <c r="AA14" s="45">
        <v>1.2434234399999999</v>
      </c>
      <c r="AB14" s="321">
        <v>0</v>
      </c>
      <c r="AC14" s="229">
        <v>1</v>
      </c>
      <c r="AD14" s="229">
        <v>29.2</v>
      </c>
      <c r="AE14" s="229">
        <v>2.92E-2</v>
      </c>
      <c r="AF14" s="229">
        <v>2.9911426412841599E-2</v>
      </c>
      <c r="AG14" s="322">
        <v>1.2033108058905388E-2</v>
      </c>
      <c r="AH14" s="229">
        <v>1452</v>
      </c>
      <c r="AI14" s="229">
        <v>35943.682000000001</v>
      </c>
      <c r="AJ14" s="229">
        <v>35.943681999999868</v>
      </c>
      <c r="AK14" s="229">
        <v>36.819410929780133</v>
      </c>
      <c r="AL14" s="322">
        <v>14.812130463730577</v>
      </c>
      <c r="AM14" s="229">
        <v>1453</v>
      </c>
      <c r="AN14" s="229">
        <v>35972.881999999998</v>
      </c>
      <c r="AO14" s="229">
        <v>35.972881999999906</v>
      </c>
      <c r="AP14" s="229">
        <v>36.849322356192943</v>
      </c>
      <c r="AQ14" s="322">
        <v>14.82416357178947</v>
      </c>
      <c r="AR14" s="231"/>
      <c r="AS14" s="231"/>
      <c r="AT14" s="231"/>
      <c r="AU14" s="231"/>
      <c r="AV14" s="231"/>
      <c r="AW14" s="324">
        <v>0</v>
      </c>
      <c r="AX14" s="338">
        <v>5</v>
      </c>
      <c r="AY14" s="337">
        <v>5800</v>
      </c>
      <c r="AZ14" s="337">
        <v>5.8</v>
      </c>
      <c r="BA14" s="338">
        <v>6.7896105418876598</v>
      </c>
      <c r="BB14" s="327">
        <v>2.7314015788074157</v>
      </c>
      <c r="BC14" s="17">
        <v>1464</v>
      </c>
      <c r="BD14" s="17">
        <v>45.247881999999905</v>
      </c>
      <c r="BE14" s="17">
        <v>64.203982898080611</v>
      </c>
      <c r="BF14" s="329">
        <v>25.828706841377365</v>
      </c>
    </row>
    <row r="15" spans="1:58" x14ac:dyDescent="0.25">
      <c r="A15" s="41" t="s">
        <v>347</v>
      </c>
      <c r="B15" s="16" t="s">
        <v>97</v>
      </c>
      <c r="C15" s="246">
        <v>35270</v>
      </c>
      <c r="D15" s="42">
        <v>255.62067129467607</v>
      </c>
      <c r="E15" s="225">
        <v>5</v>
      </c>
      <c r="F15" s="225">
        <v>6</v>
      </c>
      <c r="G15" s="225">
        <v>8945</v>
      </c>
      <c r="H15" s="225">
        <v>8.9449999999999985</v>
      </c>
      <c r="I15" s="225">
        <v>52.936509999999998</v>
      </c>
      <c r="J15" s="316">
        <v>20.709009851153823</v>
      </c>
      <c r="K15" s="226"/>
      <c r="L15" s="226"/>
      <c r="M15" s="226"/>
      <c r="N15" s="226"/>
      <c r="O15" s="226"/>
      <c r="P15" s="318">
        <v>0</v>
      </c>
      <c r="Q15" s="227"/>
      <c r="R15" s="227"/>
      <c r="S15" s="227"/>
      <c r="T15" s="227"/>
      <c r="U15" s="227"/>
      <c r="V15" s="319">
        <v>0</v>
      </c>
      <c r="W15" s="45">
        <v>1</v>
      </c>
      <c r="X15" s="45">
        <v>1</v>
      </c>
      <c r="Y15" s="45"/>
      <c r="Z15" s="45"/>
      <c r="AA15" s="45"/>
      <c r="AB15" s="321">
        <v>0</v>
      </c>
      <c r="AC15" s="229">
        <v>2</v>
      </c>
      <c r="AD15" s="229">
        <v>762.26</v>
      </c>
      <c r="AE15" s="229">
        <v>0.76225999999999994</v>
      </c>
      <c r="AF15" s="229">
        <v>0.78083164032371999</v>
      </c>
      <c r="AG15" s="322">
        <v>0.30546498308174291</v>
      </c>
      <c r="AH15" s="229">
        <v>1479</v>
      </c>
      <c r="AI15" s="229">
        <v>32686.31</v>
      </c>
      <c r="AJ15" s="229">
        <v>32.686309999999942</v>
      </c>
      <c r="AK15" s="229">
        <v>33.482676584668809</v>
      </c>
      <c r="AL15" s="322">
        <v>13.098579396996588</v>
      </c>
      <c r="AM15" s="229">
        <v>1481</v>
      </c>
      <c r="AN15" s="229">
        <v>33448.57</v>
      </c>
      <c r="AO15" s="229">
        <v>33.448569999999897</v>
      </c>
      <c r="AP15" s="229">
        <v>34.26350822499252</v>
      </c>
      <c r="AQ15" s="322">
        <v>13.404044380078325</v>
      </c>
      <c r="AR15" s="231"/>
      <c r="AS15" s="231"/>
      <c r="AT15" s="231"/>
      <c r="AU15" s="231"/>
      <c r="AV15" s="231"/>
      <c r="AW15" s="324">
        <v>0</v>
      </c>
      <c r="AX15" s="338">
        <v>12</v>
      </c>
      <c r="AY15" s="337">
        <v>20110</v>
      </c>
      <c r="AZ15" s="337">
        <v>20.11</v>
      </c>
      <c r="BA15" s="338">
        <v>28.597518570293886</v>
      </c>
      <c r="BB15" s="327">
        <v>11.187482774946259</v>
      </c>
      <c r="BC15" s="17">
        <v>1499</v>
      </c>
      <c r="BD15" s="17">
        <v>62.503569999999897</v>
      </c>
      <c r="BE15" s="17">
        <v>115.7975367952864</v>
      </c>
      <c r="BF15" s="329">
        <v>45.300537006178409</v>
      </c>
    </row>
    <row r="16" spans="1:58" x14ac:dyDescent="0.25">
      <c r="A16" s="41" t="s">
        <v>348</v>
      </c>
      <c r="B16" s="16" t="s">
        <v>140</v>
      </c>
      <c r="C16" s="246">
        <v>12364</v>
      </c>
      <c r="D16" s="42">
        <v>89.608561947473063</v>
      </c>
      <c r="E16" s="225">
        <v>5</v>
      </c>
      <c r="F16" s="225">
        <v>7</v>
      </c>
      <c r="G16" s="225">
        <v>1594</v>
      </c>
      <c r="H16" s="225">
        <v>1.5940000000000001</v>
      </c>
      <c r="I16" s="225">
        <v>9.4332919999999998</v>
      </c>
      <c r="J16" s="316">
        <v>10.527221724113401</v>
      </c>
      <c r="K16" s="226"/>
      <c r="L16" s="226"/>
      <c r="M16" s="226"/>
      <c r="N16" s="226"/>
      <c r="O16" s="226"/>
      <c r="P16" s="318">
        <v>0</v>
      </c>
      <c r="Q16" s="227"/>
      <c r="R16" s="227"/>
      <c r="S16" s="227"/>
      <c r="T16" s="227"/>
      <c r="U16" s="227"/>
      <c r="V16" s="319">
        <v>0</v>
      </c>
      <c r="W16" s="45"/>
      <c r="X16" s="45"/>
      <c r="Y16" s="45"/>
      <c r="Z16" s="45"/>
      <c r="AA16" s="45"/>
      <c r="AB16" s="321">
        <v>0</v>
      </c>
      <c r="AC16" s="229"/>
      <c r="AD16" s="229"/>
      <c r="AE16" s="229"/>
      <c r="AF16" s="229"/>
      <c r="AG16" s="322">
        <v>0</v>
      </c>
      <c r="AH16" s="229">
        <v>669</v>
      </c>
      <c r="AI16" s="229">
        <v>14656.580000000004</v>
      </c>
      <c r="AJ16" s="229">
        <v>14.656579999999986</v>
      </c>
      <c r="AK16" s="229">
        <v>15.013671716915274</v>
      </c>
      <c r="AL16" s="322">
        <v>16.754729002029986</v>
      </c>
      <c r="AM16" s="229">
        <v>669</v>
      </c>
      <c r="AN16" s="229">
        <v>14656.58</v>
      </c>
      <c r="AO16" s="229">
        <v>14.65658</v>
      </c>
      <c r="AP16" s="229">
        <v>15.013671716915299</v>
      </c>
      <c r="AQ16" s="322">
        <v>16.754729002030015</v>
      </c>
      <c r="AR16" s="231"/>
      <c r="AS16" s="231"/>
      <c r="AT16" s="231"/>
      <c r="AU16" s="231"/>
      <c r="AV16" s="231"/>
      <c r="AW16" s="324">
        <v>0</v>
      </c>
      <c r="AX16" s="338">
        <v>17</v>
      </c>
      <c r="AY16" s="337">
        <v>33000</v>
      </c>
      <c r="AZ16" s="337">
        <v>33</v>
      </c>
      <c r="BA16" s="338">
        <v>72.022147710608536</v>
      </c>
      <c r="BB16" s="327">
        <v>80.374180932427677</v>
      </c>
      <c r="BC16" s="17">
        <v>691</v>
      </c>
      <c r="BD16" s="17">
        <v>49.250579999999999</v>
      </c>
      <c r="BE16" s="17">
        <v>96.469111427523828</v>
      </c>
      <c r="BF16" s="329">
        <v>107.6561316585711</v>
      </c>
    </row>
    <row r="17" spans="1:58" x14ac:dyDescent="0.25">
      <c r="A17" s="41" t="s">
        <v>349</v>
      </c>
      <c r="B17" s="16" t="s">
        <v>142</v>
      </c>
      <c r="C17" s="246">
        <v>14191</v>
      </c>
      <c r="D17" s="42">
        <v>102.84981418607168</v>
      </c>
      <c r="E17" s="225">
        <v>6</v>
      </c>
      <c r="F17" s="225">
        <v>6</v>
      </c>
      <c r="G17" s="225">
        <v>1530</v>
      </c>
      <c r="H17" s="225">
        <v>1.5299999999999998</v>
      </c>
      <c r="I17" s="225">
        <v>9.0545400000000011</v>
      </c>
      <c r="J17" s="316">
        <v>8.8036522687526659</v>
      </c>
      <c r="K17" s="226"/>
      <c r="L17" s="226"/>
      <c r="M17" s="226"/>
      <c r="N17" s="226"/>
      <c r="O17" s="226"/>
      <c r="P17" s="318">
        <v>0</v>
      </c>
      <c r="Q17" s="227"/>
      <c r="R17" s="227"/>
      <c r="S17" s="227"/>
      <c r="T17" s="227"/>
      <c r="U17" s="227"/>
      <c r="V17" s="319">
        <v>0</v>
      </c>
      <c r="W17" s="45">
        <v>1</v>
      </c>
      <c r="X17" s="45">
        <v>1</v>
      </c>
      <c r="Y17" s="45">
        <v>567.46281115879799</v>
      </c>
      <c r="Z17" s="45">
        <v>0.56746281115879804</v>
      </c>
      <c r="AA17" s="45">
        <v>0.79331300999999999</v>
      </c>
      <c r="AB17" s="321">
        <v>0.7304613585794314</v>
      </c>
      <c r="AC17" s="229">
        <v>1</v>
      </c>
      <c r="AD17" s="229">
        <v>3.36</v>
      </c>
      <c r="AE17" s="229">
        <v>3.3600000000000001E-3</v>
      </c>
      <c r="AF17" s="229">
        <v>3.4418627653132802E-3</v>
      </c>
      <c r="AG17" s="322">
        <v>3.3464939072095968E-3</v>
      </c>
      <c r="AH17" s="229">
        <v>828</v>
      </c>
      <c r="AI17" s="229">
        <v>20991.367000000013</v>
      </c>
      <c r="AJ17" s="229">
        <v>20.991366999999947</v>
      </c>
      <c r="AK17" s="229">
        <v>21.502798949501788</v>
      </c>
      <c r="AL17" s="322">
        <v>20.906988621875197</v>
      </c>
      <c r="AM17" s="229">
        <v>829</v>
      </c>
      <c r="AN17" s="229">
        <v>20994.726999999999</v>
      </c>
      <c r="AO17" s="229">
        <v>20.994726999999902</v>
      </c>
      <c r="AP17" s="229">
        <v>21.506240812267112</v>
      </c>
      <c r="AQ17" s="322">
        <v>20.910335115782416</v>
      </c>
      <c r="AR17" s="231"/>
      <c r="AS17" s="231"/>
      <c r="AT17" s="231"/>
      <c r="AU17" s="231"/>
      <c r="AV17" s="231"/>
      <c r="AW17" s="324">
        <v>0</v>
      </c>
      <c r="AX17" s="338">
        <v>15</v>
      </c>
      <c r="AY17" s="337">
        <v>25260</v>
      </c>
      <c r="AZ17" s="337">
        <v>25.26</v>
      </c>
      <c r="BA17" s="338">
        <v>50.706187916130581</v>
      </c>
      <c r="BB17" s="327">
        <v>49.301195454174582</v>
      </c>
      <c r="BC17" s="17">
        <v>851</v>
      </c>
      <c r="BD17" s="17">
        <v>48.32212195708145</v>
      </c>
      <c r="BE17" s="17">
        <v>82.018246878397704</v>
      </c>
      <c r="BF17" s="329">
        <v>79.74564419728911</v>
      </c>
    </row>
    <row r="18" spans="1:58" x14ac:dyDescent="0.25">
      <c r="A18" s="41" t="s">
        <v>350</v>
      </c>
      <c r="B18" s="16" t="s">
        <v>148</v>
      </c>
      <c r="C18" s="246">
        <v>12750</v>
      </c>
      <c r="D18" s="42">
        <v>92.40611168151743</v>
      </c>
      <c r="E18" s="225">
        <v>5</v>
      </c>
      <c r="F18" s="225">
        <v>10</v>
      </c>
      <c r="G18" s="225">
        <v>3972</v>
      </c>
      <c r="H18" s="225">
        <v>3.9720000000000004</v>
      </c>
      <c r="I18" s="225">
        <v>23.506295999999999</v>
      </c>
      <c r="J18" s="316">
        <v>25.438031719174266</v>
      </c>
      <c r="K18" s="226"/>
      <c r="L18" s="226"/>
      <c r="M18" s="226"/>
      <c r="N18" s="226"/>
      <c r="O18" s="226"/>
      <c r="P18" s="318">
        <v>0</v>
      </c>
      <c r="Q18" s="227"/>
      <c r="R18" s="227"/>
      <c r="S18" s="227"/>
      <c r="T18" s="227"/>
      <c r="U18" s="227"/>
      <c r="V18" s="319">
        <v>0</v>
      </c>
      <c r="W18" s="45"/>
      <c r="X18" s="45"/>
      <c r="Y18" s="45"/>
      <c r="Z18" s="45"/>
      <c r="AA18" s="45"/>
      <c r="AB18" s="321">
        <v>0</v>
      </c>
      <c r="AC18" s="229">
        <v>3</v>
      </c>
      <c r="AD18" s="229">
        <v>27.979999999999997</v>
      </c>
      <c r="AE18" s="229">
        <v>2.7979999999999998E-2</v>
      </c>
      <c r="AF18" s="229">
        <v>2.8661702432579057E-2</v>
      </c>
      <c r="AG18" s="322">
        <v>3.1017106889383174E-2</v>
      </c>
      <c r="AH18" s="229">
        <v>745</v>
      </c>
      <c r="AI18" s="229">
        <v>16363.115000000003</v>
      </c>
      <c r="AJ18" s="229">
        <v>16.363115000000001</v>
      </c>
      <c r="AK18" s="229">
        <v>16.761784596142608</v>
      </c>
      <c r="AL18" s="322">
        <v>18.139259721167566</v>
      </c>
      <c r="AM18" s="229">
        <v>748</v>
      </c>
      <c r="AN18" s="229">
        <v>16391.095000000001</v>
      </c>
      <c r="AO18" s="229">
        <v>16.391095</v>
      </c>
      <c r="AP18" s="229">
        <v>16.79044629857518</v>
      </c>
      <c r="AQ18" s="322">
        <v>18.170276828056942</v>
      </c>
      <c r="AR18" s="231"/>
      <c r="AS18" s="231"/>
      <c r="AT18" s="231"/>
      <c r="AU18" s="231"/>
      <c r="AV18" s="231"/>
      <c r="AW18" s="324">
        <v>0</v>
      </c>
      <c r="AX18" s="338">
        <v>16</v>
      </c>
      <c r="AY18" s="337">
        <v>39600</v>
      </c>
      <c r="AZ18" s="337">
        <v>39.599999999999994</v>
      </c>
      <c r="BA18" s="338">
        <v>84.479395005073982</v>
      </c>
      <c r="BB18" s="327">
        <v>91.421869687837003</v>
      </c>
      <c r="BC18" s="17">
        <v>769</v>
      </c>
      <c r="BD18" s="17">
        <v>59.963094999999996</v>
      </c>
      <c r="BE18" s="17">
        <v>124.77613730364916</v>
      </c>
      <c r="BF18" s="329">
        <v>135.03017823506821</v>
      </c>
    </row>
    <row r="19" spans="1:58" x14ac:dyDescent="0.25">
      <c r="A19" s="41" t="s">
        <v>351</v>
      </c>
      <c r="B19" s="16" t="s">
        <v>150</v>
      </c>
      <c r="C19" s="246">
        <v>28232</v>
      </c>
      <c r="D19" s="42">
        <v>204.61249764647846</v>
      </c>
      <c r="E19" s="225">
        <v>3</v>
      </c>
      <c r="F19" s="225">
        <v>8</v>
      </c>
      <c r="G19" s="225">
        <v>6942</v>
      </c>
      <c r="H19" s="225">
        <v>6.9419999999999993</v>
      </c>
      <c r="I19" s="225">
        <v>41.082756000000003</v>
      </c>
      <c r="J19" s="316">
        <v>20.078321936610731</v>
      </c>
      <c r="K19" s="226"/>
      <c r="L19" s="226"/>
      <c r="M19" s="226"/>
      <c r="N19" s="226"/>
      <c r="O19" s="226"/>
      <c r="P19" s="318">
        <v>0</v>
      </c>
      <c r="Q19" s="227"/>
      <c r="R19" s="227"/>
      <c r="S19" s="227"/>
      <c r="T19" s="227"/>
      <c r="U19" s="227"/>
      <c r="V19" s="319">
        <v>0</v>
      </c>
      <c r="W19" s="45"/>
      <c r="X19" s="45"/>
      <c r="Y19" s="45"/>
      <c r="Z19" s="45"/>
      <c r="AA19" s="45"/>
      <c r="AB19" s="321">
        <v>0</v>
      </c>
      <c r="AC19" s="229">
        <v>2</v>
      </c>
      <c r="AD19" s="229">
        <v>2776.56</v>
      </c>
      <c r="AE19" s="229">
        <v>2.7765599999999999</v>
      </c>
      <c r="AF19" s="229">
        <v>2.8442078808506701</v>
      </c>
      <c r="AG19" s="322">
        <v>1.3900460204365337</v>
      </c>
      <c r="AH19" s="229">
        <v>1462</v>
      </c>
      <c r="AI19" s="229">
        <v>34998.102999999981</v>
      </c>
      <c r="AJ19" s="229">
        <v>34.998102999999944</v>
      </c>
      <c r="AK19" s="229">
        <v>35.850793920327114</v>
      </c>
      <c r="AL19" s="322">
        <v>17.521311910413569</v>
      </c>
      <c r="AM19" s="229">
        <v>1464</v>
      </c>
      <c r="AN19" s="229">
        <v>37774.663</v>
      </c>
      <c r="AO19" s="229">
        <v>37.774662999999904</v>
      </c>
      <c r="AP19" s="229">
        <v>38.695001801177767</v>
      </c>
      <c r="AQ19" s="322">
        <v>18.911357930850095</v>
      </c>
      <c r="AR19" s="231"/>
      <c r="AS19" s="231"/>
      <c r="AT19" s="231"/>
      <c r="AU19" s="231"/>
      <c r="AV19" s="231"/>
      <c r="AW19" s="324">
        <v>0</v>
      </c>
      <c r="AX19" s="338">
        <v>16</v>
      </c>
      <c r="AY19" s="337">
        <v>32620</v>
      </c>
      <c r="AZ19" s="337">
        <v>32.620000000000005</v>
      </c>
      <c r="BA19" s="338">
        <v>65.408972599241849</v>
      </c>
      <c r="BB19" s="327">
        <v>31.967242153630782</v>
      </c>
      <c r="BC19" s="17">
        <v>1483</v>
      </c>
      <c r="BD19" s="17">
        <v>77.336662999999902</v>
      </c>
      <c r="BE19" s="17">
        <v>145.18673040041961</v>
      </c>
      <c r="BF19" s="329">
        <v>70.956922021091614</v>
      </c>
    </row>
    <row r="20" spans="1:58" x14ac:dyDescent="0.25">
      <c r="A20" s="41" t="s">
        <v>352</v>
      </c>
      <c r="B20" s="16" t="s">
        <v>154</v>
      </c>
      <c r="C20" s="246">
        <v>53388</v>
      </c>
      <c r="D20" s="42">
        <v>386.93156787865513</v>
      </c>
      <c r="E20" s="225">
        <v>10</v>
      </c>
      <c r="F20" s="225">
        <v>15</v>
      </c>
      <c r="G20" s="225">
        <v>4259</v>
      </c>
      <c r="H20" s="225">
        <v>4.2590000000000003</v>
      </c>
      <c r="I20" s="225">
        <v>25.204762000000006</v>
      </c>
      <c r="J20" s="316">
        <v>6.514010252041369</v>
      </c>
      <c r="K20" s="226"/>
      <c r="L20" s="226"/>
      <c r="M20" s="226"/>
      <c r="N20" s="226"/>
      <c r="O20" s="226"/>
      <c r="P20" s="318">
        <v>0</v>
      </c>
      <c r="Q20" s="227"/>
      <c r="R20" s="227"/>
      <c r="S20" s="227"/>
      <c r="T20" s="227"/>
      <c r="U20" s="227"/>
      <c r="V20" s="319">
        <v>0</v>
      </c>
      <c r="W20" s="45"/>
      <c r="X20" s="45"/>
      <c r="Y20" s="45"/>
      <c r="Z20" s="45"/>
      <c r="AA20" s="45"/>
      <c r="AB20" s="321">
        <v>0</v>
      </c>
      <c r="AC20" s="229">
        <v>3</v>
      </c>
      <c r="AD20" s="229">
        <v>17.14</v>
      </c>
      <c r="AE20" s="229">
        <v>1.7139999999999999E-2</v>
      </c>
      <c r="AF20" s="229">
        <v>1.7557597558770718E-2</v>
      </c>
      <c r="AG20" s="322">
        <v>4.537649294171036E-3</v>
      </c>
      <c r="AH20" s="229">
        <v>1136</v>
      </c>
      <c r="AI20" s="229">
        <v>23189.885999999948</v>
      </c>
      <c r="AJ20" s="229">
        <v>23.189885999999966</v>
      </c>
      <c r="AK20" s="229">
        <v>23.754882486684458</v>
      </c>
      <c r="AL20" s="322">
        <v>6.1392981236760145</v>
      </c>
      <c r="AM20" s="229">
        <v>1139</v>
      </c>
      <c r="AN20" s="229">
        <v>23207.0259999999</v>
      </c>
      <c r="AO20" s="229">
        <v>23.207026000000003</v>
      </c>
      <c r="AP20" s="229">
        <v>23.772440084243271</v>
      </c>
      <c r="AQ20" s="322">
        <v>6.1438357729701965</v>
      </c>
      <c r="AR20" s="231"/>
      <c r="AS20" s="231"/>
      <c r="AT20" s="231"/>
      <c r="AU20" s="231"/>
      <c r="AV20" s="231"/>
      <c r="AW20" s="324">
        <v>0</v>
      </c>
      <c r="AX20" s="338">
        <v>5</v>
      </c>
      <c r="AY20" s="337">
        <v>3220</v>
      </c>
      <c r="AZ20" s="337">
        <v>3.22</v>
      </c>
      <c r="BA20" s="338">
        <v>3.5198268108962498</v>
      </c>
      <c r="BB20" s="327">
        <v>0.90967682740222844</v>
      </c>
      <c r="BC20" s="17">
        <v>1154</v>
      </c>
      <c r="BD20" s="17">
        <v>30.686026000000002</v>
      </c>
      <c r="BE20" s="17">
        <v>52.497028895139522</v>
      </c>
      <c r="BF20" s="329">
        <v>13.567522852413795</v>
      </c>
    </row>
    <row r="21" spans="1:58" x14ac:dyDescent="0.25">
      <c r="A21" s="41" t="s">
        <v>353</v>
      </c>
      <c r="B21" s="16" t="s">
        <v>157</v>
      </c>
      <c r="C21" s="246">
        <v>11181</v>
      </c>
      <c r="D21" s="42">
        <v>81.03472429106246</v>
      </c>
      <c r="E21" s="225"/>
      <c r="F21" s="225"/>
      <c r="G21" s="225"/>
      <c r="H21" s="225"/>
      <c r="I21" s="225"/>
      <c r="J21" s="316">
        <v>0</v>
      </c>
      <c r="K21" s="226"/>
      <c r="L21" s="226"/>
      <c r="M21" s="226"/>
      <c r="N21" s="226"/>
      <c r="O21" s="226"/>
      <c r="P21" s="318">
        <v>0</v>
      </c>
      <c r="Q21" s="227"/>
      <c r="R21" s="227"/>
      <c r="S21" s="227"/>
      <c r="T21" s="227"/>
      <c r="U21" s="227"/>
      <c r="V21" s="319">
        <v>0</v>
      </c>
      <c r="W21" s="45"/>
      <c r="X21" s="45"/>
      <c r="Y21" s="45"/>
      <c r="Z21" s="45"/>
      <c r="AA21" s="45"/>
      <c r="AB21" s="321">
        <v>0</v>
      </c>
      <c r="AC21" s="229"/>
      <c r="AD21" s="229"/>
      <c r="AE21" s="229"/>
      <c r="AF21" s="229"/>
      <c r="AG21" s="322">
        <v>0</v>
      </c>
      <c r="AH21" s="229">
        <v>520</v>
      </c>
      <c r="AI21" s="229">
        <v>12946.697999999999</v>
      </c>
      <c r="AJ21" s="229">
        <v>12.946697999999998</v>
      </c>
      <c r="AK21" s="229">
        <v>13.262130291653532</v>
      </c>
      <c r="AL21" s="322">
        <v>16.365984345202801</v>
      </c>
      <c r="AM21" s="229">
        <v>520</v>
      </c>
      <c r="AN21" s="229">
        <v>12946.698</v>
      </c>
      <c r="AO21" s="229">
        <v>12.946698</v>
      </c>
      <c r="AP21" s="229">
        <v>13.2621302916535</v>
      </c>
      <c r="AQ21" s="322">
        <v>16.365984345202762</v>
      </c>
      <c r="AR21" s="231"/>
      <c r="AS21" s="231"/>
      <c r="AT21" s="231"/>
      <c r="AU21" s="231"/>
      <c r="AV21" s="231"/>
      <c r="AW21" s="324">
        <v>0</v>
      </c>
      <c r="AX21" s="338">
        <v>2</v>
      </c>
      <c r="AY21" s="337">
        <v>1225</v>
      </c>
      <c r="AZ21" s="337">
        <v>1.2250000000000001</v>
      </c>
      <c r="BA21" s="338">
        <v>1.7671929660081351</v>
      </c>
      <c r="BB21" s="327">
        <v>2.1807848196788937</v>
      </c>
      <c r="BC21" s="17">
        <v>522</v>
      </c>
      <c r="BD21" s="17">
        <v>14.171697999999999</v>
      </c>
      <c r="BE21" s="17">
        <v>15.029323257661636</v>
      </c>
      <c r="BF21" s="329">
        <v>18.546769164881656</v>
      </c>
    </row>
    <row r="22" spans="1:58" x14ac:dyDescent="0.25">
      <c r="A22" s="41" t="s">
        <v>354</v>
      </c>
      <c r="B22" s="16" t="s">
        <v>243</v>
      </c>
      <c r="C22" s="246">
        <v>21475</v>
      </c>
      <c r="D22" s="42">
        <v>155.64088222435976</v>
      </c>
      <c r="E22" s="225">
        <v>3</v>
      </c>
      <c r="F22" s="225">
        <v>3</v>
      </c>
      <c r="G22" s="225">
        <v>545</v>
      </c>
      <c r="H22" s="225">
        <v>0.54499999999999993</v>
      </c>
      <c r="I22" s="225">
        <v>3.2253099999999999</v>
      </c>
      <c r="J22" s="316">
        <v>2.0722768683299062</v>
      </c>
      <c r="K22" s="226"/>
      <c r="L22" s="226"/>
      <c r="M22" s="226"/>
      <c r="N22" s="226"/>
      <c r="O22" s="226"/>
      <c r="P22" s="318">
        <v>0</v>
      </c>
      <c r="Q22" s="227"/>
      <c r="R22" s="227"/>
      <c r="S22" s="227"/>
      <c r="T22" s="227"/>
      <c r="U22" s="227"/>
      <c r="V22" s="319">
        <v>0</v>
      </c>
      <c r="W22" s="45"/>
      <c r="X22" s="45"/>
      <c r="Y22" s="45"/>
      <c r="Z22" s="45"/>
      <c r="AA22" s="45"/>
      <c r="AB22" s="321">
        <v>0</v>
      </c>
      <c r="AC22" s="229">
        <v>3</v>
      </c>
      <c r="AD22" s="229">
        <v>91.22</v>
      </c>
      <c r="AE22" s="229">
        <v>9.1220000000000009E-2</v>
      </c>
      <c r="AF22" s="229">
        <v>9.3442476622582538E-2</v>
      </c>
      <c r="AG22" s="322">
        <v>6.0037231405488403E-2</v>
      </c>
      <c r="AH22" s="229">
        <v>1342</v>
      </c>
      <c r="AI22" s="229">
        <v>26985.789999999997</v>
      </c>
      <c r="AJ22" s="229">
        <v>26.985789999999962</v>
      </c>
      <c r="AK22" s="229">
        <v>27.643269581417808</v>
      </c>
      <c r="AL22" s="322">
        <v>17.760930924028962</v>
      </c>
      <c r="AM22" s="229">
        <v>1345</v>
      </c>
      <c r="AN22" s="229">
        <v>27077.010000000002</v>
      </c>
      <c r="AO22" s="229">
        <v>27.077010000000001</v>
      </c>
      <c r="AP22" s="229">
        <v>27.736712058040382</v>
      </c>
      <c r="AQ22" s="322">
        <v>17.820968155434443</v>
      </c>
      <c r="AR22" s="231"/>
      <c r="AS22" s="231"/>
      <c r="AT22" s="231"/>
      <c r="AU22" s="231"/>
      <c r="AV22" s="231"/>
      <c r="AW22" s="324">
        <v>0</v>
      </c>
      <c r="AX22" s="338">
        <v>17</v>
      </c>
      <c r="AY22" s="337">
        <v>34700</v>
      </c>
      <c r="AZ22" s="337">
        <v>34.700000000000003</v>
      </c>
      <c r="BA22" s="338">
        <v>68.968624644270093</v>
      </c>
      <c r="BB22" s="327">
        <v>44.312666221494624</v>
      </c>
      <c r="BC22" s="17">
        <v>1365</v>
      </c>
      <c r="BD22" s="17">
        <v>62.322010000000006</v>
      </c>
      <c r="BE22" s="17">
        <v>99.930646702310469</v>
      </c>
      <c r="BF22" s="329">
        <v>64.205911245258974</v>
      </c>
    </row>
    <row r="23" spans="1:58" x14ac:dyDescent="0.25">
      <c r="A23" s="41" t="s">
        <v>355</v>
      </c>
      <c r="B23" s="16" t="s">
        <v>251</v>
      </c>
      <c r="C23" s="246">
        <v>6566</v>
      </c>
      <c r="D23" s="42">
        <v>47.587335631438705</v>
      </c>
      <c r="E23" s="225">
        <v>2</v>
      </c>
      <c r="F23" s="225">
        <v>3</v>
      </c>
      <c r="G23" s="225">
        <v>2040</v>
      </c>
      <c r="H23" s="225">
        <v>2.04</v>
      </c>
      <c r="I23" s="225">
        <v>12.07272</v>
      </c>
      <c r="J23" s="316">
        <v>25.369606933875332</v>
      </c>
      <c r="K23" s="226"/>
      <c r="L23" s="226"/>
      <c r="M23" s="226"/>
      <c r="N23" s="226"/>
      <c r="O23" s="226"/>
      <c r="P23" s="318">
        <v>0</v>
      </c>
      <c r="Q23" s="227"/>
      <c r="R23" s="227"/>
      <c r="S23" s="227"/>
      <c r="T23" s="227"/>
      <c r="U23" s="227"/>
      <c r="V23" s="319">
        <v>0</v>
      </c>
      <c r="W23" s="45"/>
      <c r="X23" s="45"/>
      <c r="Y23" s="45"/>
      <c r="Z23" s="45"/>
      <c r="AA23" s="45"/>
      <c r="AB23" s="321">
        <v>0</v>
      </c>
      <c r="AC23" s="229"/>
      <c r="AD23" s="229"/>
      <c r="AE23" s="229"/>
      <c r="AF23" s="229"/>
      <c r="AG23" s="322">
        <v>0</v>
      </c>
      <c r="AH23" s="229">
        <v>328</v>
      </c>
      <c r="AI23" s="229">
        <v>5461.2709999999952</v>
      </c>
      <c r="AJ23" s="229">
        <v>5.4612710000000098</v>
      </c>
      <c r="AK23" s="229">
        <v>5.594328960174173</v>
      </c>
      <c r="AL23" s="322">
        <v>11.755919691537141</v>
      </c>
      <c r="AM23" s="229">
        <v>328</v>
      </c>
      <c r="AN23" s="229">
        <v>5461.2709999999997</v>
      </c>
      <c r="AO23" s="229">
        <v>5.4612710000000098</v>
      </c>
      <c r="AP23" s="229">
        <v>5.5943289601741704</v>
      </c>
      <c r="AQ23" s="322">
        <v>11.755919691537136</v>
      </c>
      <c r="AR23" s="231"/>
      <c r="AS23" s="231"/>
      <c r="AT23" s="231"/>
      <c r="AU23" s="231"/>
      <c r="AV23" s="231"/>
      <c r="AW23" s="324">
        <v>0</v>
      </c>
      <c r="AX23" s="338">
        <v>12</v>
      </c>
      <c r="AY23" s="337">
        <v>11200</v>
      </c>
      <c r="AZ23" s="337">
        <v>11.200000000000003</v>
      </c>
      <c r="BA23" s="338">
        <v>13.38757221409389</v>
      </c>
      <c r="BB23" s="327">
        <v>28.132636627904322</v>
      </c>
      <c r="BC23" s="17">
        <v>342</v>
      </c>
      <c r="BD23" s="17">
        <v>18.701271000000013</v>
      </c>
      <c r="BE23" s="17">
        <v>31.05462117426806</v>
      </c>
      <c r="BF23" s="329">
        <v>65.258163253316781</v>
      </c>
    </row>
    <row r="24" spans="1:58" x14ac:dyDescent="0.25">
      <c r="A24" s="41" t="s">
        <v>356</v>
      </c>
      <c r="B24" s="16" t="s">
        <v>286</v>
      </c>
      <c r="C24" s="246">
        <v>16365</v>
      </c>
      <c r="D24" s="42">
        <v>118.60596217004179</v>
      </c>
      <c r="E24" s="225">
        <v>17</v>
      </c>
      <c r="F24" s="225">
        <v>40</v>
      </c>
      <c r="G24" s="225">
        <v>18356</v>
      </c>
      <c r="H24" s="225">
        <v>18.355999999999998</v>
      </c>
      <c r="I24" s="225">
        <v>108.63080800000002</v>
      </c>
      <c r="J24" s="316">
        <v>91.589668860203915</v>
      </c>
      <c r="K24" s="226">
        <v>1</v>
      </c>
      <c r="L24" s="226">
        <v>1</v>
      </c>
      <c r="M24" s="226">
        <v>311</v>
      </c>
      <c r="N24" s="226">
        <v>0.311</v>
      </c>
      <c r="O24" s="226">
        <v>0.73116099999999995</v>
      </c>
      <c r="P24" s="318">
        <v>0.61646226430991424</v>
      </c>
      <c r="Q24" s="227"/>
      <c r="R24" s="227"/>
      <c r="S24" s="227"/>
      <c r="T24" s="227"/>
      <c r="U24" s="227"/>
      <c r="V24" s="319">
        <v>0</v>
      </c>
      <c r="W24" s="45"/>
      <c r="X24" s="45"/>
      <c r="Y24" s="45"/>
      <c r="Z24" s="45"/>
      <c r="AA24" s="45"/>
      <c r="AB24" s="321">
        <v>0</v>
      </c>
      <c r="AC24" s="229">
        <v>1</v>
      </c>
      <c r="AD24" s="229">
        <v>2.25</v>
      </c>
      <c r="AE24" s="229">
        <v>2.2499999999999998E-3</v>
      </c>
      <c r="AF24" s="229">
        <v>2.304818816058E-3</v>
      </c>
      <c r="AG24" s="322">
        <v>1.9432571296488879E-3</v>
      </c>
      <c r="AH24" s="229">
        <v>1023</v>
      </c>
      <c r="AI24" s="229">
        <v>28961.170000000024</v>
      </c>
      <c r="AJ24" s="229">
        <v>28.961169999999981</v>
      </c>
      <c r="AK24" s="229">
        <v>29.666777578246414</v>
      </c>
      <c r="AL24" s="322">
        <v>25.012888926877093</v>
      </c>
      <c r="AM24" s="229">
        <v>1024</v>
      </c>
      <c r="AN24" s="229">
        <v>28963.42</v>
      </c>
      <c r="AO24" s="229">
        <v>28.963419999999999</v>
      </c>
      <c r="AP24" s="229">
        <v>29.669082397062457</v>
      </c>
      <c r="AQ24" s="322">
        <v>25.014832184006725</v>
      </c>
      <c r="AR24" s="231"/>
      <c r="AS24" s="231"/>
      <c r="AT24" s="231"/>
      <c r="AU24" s="231"/>
      <c r="AV24" s="231"/>
      <c r="AW24" s="324">
        <v>0</v>
      </c>
      <c r="AX24" s="338">
        <v>20</v>
      </c>
      <c r="AY24" s="337">
        <v>45350</v>
      </c>
      <c r="AZ24" s="337">
        <v>45.349999999999994</v>
      </c>
      <c r="BA24" s="338">
        <v>84.924867879505229</v>
      </c>
      <c r="BB24" s="327">
        <v>71.602528511805346</v>
      </c>
      <c r="BC24" s="17">
        <v>1062</v>
      </c>
      <c r="BD24" s="17">
        <v>92.980419999999995</v>
      </c>
      <c r="BE24" s="17">
        <v>223.9559192765677</v>
      </c>
      <c r="BF24" s="329">
        <v>188.8234918203259</v>
      </c>
    </row>
    <row r="25" spans="1:58" x14ac:dyDescent="0.25">
      <c r="A25" s="41" t="s">
        <v>357</v>
      </c>
      <c r="B25" s="16" t="s">
        <v>293</v>
      </c>
      <c r="C25" s="246">
        <v>8513</v>
      </c>
      <c r="D25" s="42">
        <v>61.698292450569248</v>
      </c>
      <c r="E25" s="225">
        <v>5</v>
      </c>
      <c r="F25" s="225">
        <v>8</v>
      </c>
      <c r="G25" s="225">
        <v>2388</v>
      </c>
      <c r="H25" s="225">
        <v>2.3880000000000003</v>
      </c>
      <c r="I25" s="225">
        <v>14.132183999999999</v>
      </c>
      <c r="J25" s="316">
        <v>22.905308135265276</v>
      </c>
      <c r="K25" s="226"/>
      <c r="L25" s="226"/>
      <c r="M25" s="226"/>
      <c r="N25" s="226"/>
      <c r="O25" s="226"/>
      <c r="P25" s="318">
        <v>0</v>
      </c>
      <c r="Q25" s="227"/>
      <c r="R25" s="227"/>
      <c r="S25" s="227"/>
      <c r="T25" s="227"/>
      <c r="U25" s="227"/>
      <c r="V25" s="319">
        <v>0</v>
      </c>
      <c r="W25" s="45"/>
      <c r="X25" s="45"/>
      <c r="Y25" s="45"/>
      <c r="Z25" s="45"/>
      <c r="AA25" s="45"/>
      <c r="AB25" s="321">
        <v>0</v>
      </c>
      <c r="AC25" s="229">
        <v>1</v>
      </c>
      <c r="AD25" s="229">
        <v>1626.4749999999999</v>
      </c>
      <c r="AE25" s="229">
        <v>1.6264749999999999</v>
      </c>
      <c r="AF25" s="229">
        <v>1.6661023039324201</v>
      </c>
      <c r="AG25" s="322">
        <v>2.700402616923717</v>
      </c>
      <c r="AH25" s="229">
        <v>732</v>
      </c>
      <c r="AI25" s="229">
        <v>18233.158000000007</v>
      </c>
      <c r="AJ25" s="229">
        <v>18.233157999999985</v>
      </c>
      <c r="AK25" s="229">
        <v>18.677389170914896</v>
      </c>
      <c r="AL25" s="322">
        <v>30.272133034927407</v>
      </c>
      <c r="AM25" s="229">
        <v>733</v>
      </c>
      <c r="AN25" s="229">
        <v>19859.632999999998</v>
      </c>
      <c r="AO25" s="229">
        <v>19.859632999999999</v>
      </c>
      <c r="AP25" s="229">
        <v>20.343491474847319</v>
      </c>
      <c r="AQ25" s="322">
        <v>32.972535651851132</v>
      </c>
      <c r="AR25" s="231"/>
      <c r="AS25" s="231"/>
      <c r="AT25" s="231"/>
      <c r="AU25" s="231"/>
      <c r="AV25" s="231"/>
      <c r="AW25" s="324">
        <v>0</v>
      </c>
      <c r="AX25" s="338">
        <v>23</v>
      </c>
      <c r="AY25" s="337">
        <v>33310</v>
      </c>
      <c r="AZ25" s="337">
        <v>33.31</v>
      </c>
      <c r="BA25" s="338">
        <v>51.943192959393755</v>
      </c>
      <c r="BB25" s="327">
        <v>84.189028409512346</v>
      </c>
      <c r="BC25" s="17">
        <v>761</v>
      </c>
      <c r="BD25" s="17">
        <v>55.557633000000003</v>
      </c>
      <c r="BE25" s="17">
        <v>86.418868434241062</v>
      </c>
      <c r="BF25" s="329">
        <v>140.06687219662876</v>
      </c>
    </row>
    <row r="26" spans="1:58" x14ac:dyDescent="0.25">
      <c r="A26" s="41" t="s">
        <v>358</v>
      </c>
      <c r="B26" s="16" t="s">
        <v>304</v>
      </c>
      <c r="C26" s="246">
        <v>8225</v>
      </c>
      <c r="D26" s="42">
        <v>59.611001457292623</v>
      </c>
      <c r="E26" s="225">
        <v>3</v>
      </c>
      <c r="F26" s="225">
        <v>5</v>
      </c>
      <c r="G26" s="225">
        <v>1480</v>
      </c>
      <c r="H26" s="225">
        <v>1.4800000000000002</v>
      </c>
      <c r="I26" s="225">
        <v>8.7586399999999998</v>
      </c>
      <c r="J26" s="316">
        <v>14.692992544798953</v>
      </c>
      <c r="K26" s="226"/>
      <c r="L26" s="226"/>
      <c r="M26" s="226"/>
      <c r="N26" s="226"/>
      <c r="O26" s="226"/>
      <c r="P26" s="318">
        <v>0</v>
      </c>
      <c r="Q26" s="227"/>
      <c r="R26" s="227"/>
      <c r="S26" s="227"/>
      <c r="T26" s="227"/>
      <c r="U26" s="227"/>
      <c r="V26" s="319">
        <v>0</v>
      </c>
      <c r="W26" s="45"/>
      <c r="X26" s="45"/>
      <c r="Y26" s="45"/>
      <c r="Z26" s="45"/>
      <c r="AA26" s="45"/>
      <c r="AB26" s="321">
        <v>0</v>
      </c>
      <c r="AC26" s="229"/>
      <c r="AD26" s="229"/>
      <c r="AE26" s="229"/>
      <c r="AF26" s="229"/>
      <c r="AG26" s="322">
        <v>0</v>
      </c>
      <c r="AH26" s="229">
        <v>559</v>
      </c>
      <c r="AI26" s="229">
        <v>11229.58399999999</v>
      </c>
      <c r="AJ26" s="229">
        <v>11.229584000000012</v>
      </c>
      <c r="AK26" s="229">
        <v>11.503180666535039</v>
      </c>
      <c r="AL26" s="322">
        <v>19.297076689403237</v>
      </c>
      <c r="AM26" s="229">
        <v>559</v>
      </c>
      <c r="AN26" s="229">
        <v>11229.584000000001</v>
      </c>
      <c r="AO26" s="229">
        <v>11.229583999999999</v>
      </c>
      <c r="AP26" s="229">
        <v>11.503180666535</v>
      </c>
      <c r="AQ26" s="322">
        <v>19.297076689403173</v>
      </c>
      <c r="AR26" s="231"/>
      <c r="AS26" s="231"/>
      <c r="AT26" s="231"/>
      <c r="AU26" s="231"/>
      <c r="AV26" s="231"/>
      <c r="AW26" s="324">
        <v>0</v>
      </c>
      <c r="AX26" s="338">
        <v>12</v>
      </c>
      <c r="AY26" s="337">
        <v>19106.3</v>
      </c>
      <c r="AZ26" s="337">
        <v>19.106300000000001</v>
      </c>
      <c r="BA26" s="338">
        <v>29.666473727091326</v>
      </c>
      <c r="BB26" s="327">
        <v>49.766776269218376</v>
      </c>
      <c r="BC26" s="17">
        <v>574</v>
      </c>
      <c r="BD26" s="17">
        <v>31.815884</v>
      </c>
      <c r="BE26" s="17">
        <v>49.928294393626324</v>
      </c>
      <c r="BF26" s="329">
        <v>83.756845503420507</v>
      </c>
    </row>
    <row r="27" spans="1:58" x14ac:dyDescent="0.25">
      <c r="A27" s="41" t="s">
        <v>359</v>
      </c>
      <c r="B27" s="16" t="s">
        <v>312</v>
      </c>
      <c r="C27" s="246">
        <v>11587</v>
      </c>
      <c r="D27" s="42">
        <v>83.977224788528829</v>
      </c>
      <c r="E27" s="225">
        <v>7</v>
      </c>
      <c r="F27" s="225">
        <v>10</v>
      </c>
      <c r="G27" s="225">
        <v>4617</v>
      </c>
      <c r="H27" s="225">
        <v>4.6170000000000009</v>
      </c>
      <c r="I27" s="225">
        <v>27.323406000000002</v>
      </c>
      <c r="J27" s="316">
        <v>32.536686070307411</v>
      </c>
      <c r="K27" s="226"/>
      <c r="L27" s="226"/>
      <c r="M27" s="226"/>
      <c r="N27" s="226"/>
      <c r="O27" s="226"/>
      <c r="P27" s="318">
        <v>0</v>
      </c>
      <c r="Q27" s="227"/>
      <c r="R27" s="227"/>
      <c r="S27" s="227"/>
      <c r="T27" s="227"/>
      <c r="U27" s="227"/>
      <c r="V27" s="319">
        <v>0</v>
      </c>
      <c r="W27" s="45">
        <v>1</v>
      </c>
      <c r="X27" s="45">
        <v>2</v>
      </c>
      <c r="Y27" s="45">
        <v>128</v>
      </c>
      <c r="Z27" s="45">
        <v>0.128</v>
      </c>
      <c r="AA27" s="45">
        <v>0.68232570000000003</v>
      </c>
      <c r="AB27" s="321">
        <v>0.97555700615615937</v>
      </c>
      <c r="AC27" s="229">
        <v>3</v>
      </c>
      <c r="AD27" s="229">
        <v>18876.73</v>
      </c>
      <c r="AE27" s="229">
        <v>18.876730000000002</v>
      </c>
      <c r="AF27" s="229">
        <v>19.33664110650956</v>
      </c>
      <c r="AG27" s="322">
        <v>23.026053974995037</v>
      </c>
      <c r="AH27" s="229">
        <v>556</v>
      </c>
      <c r="AI27" s="229">
        <v>15090.273999999998</v>
      </c>
      <c r="AJ27" s="229">
        <v>15.090274000000013</v>
      </c>
      <c r="AK27" s="229">
        <v>15.457932202075918</v>
      </c>
      <c r="AL27" s="322">
        <v>18.407291073266631</v>
      </c>
      <c r="AM27" s="229">
        <v>559</v>
      </c>
      <c r="AN27" s="229">
        <v>33967.004000000001</v>
      </c>
      <c r="AO27" s="229">
        <v>33.967004000000003</v>
      </c>
      <c r="AP27" s="229">
        <v>34.794573308585498</v>
      </c>
      <c r="AQ27" s="322">
        <v>41.433345048261685</v>
      </c>
      <c r="AR27" s="231"/>
      <c r="AS27" s="231"/>
      <c r="AT27" s="231"/>
      <c r="AU27" s="231"/>
      <c r="AV27" s="231"/>
      <c r="AW27" s="324">
        <v>0</v>
      </c>
      <c r="AX27" s="338">
        <v>16</v>
      </c>
      <c r="AY27" s="337">
        <v>31750</v>
      </c>
      <c r="AZ27" s="337">
        <v>31.75</v>
      </c>
      <c r="BA27" s="338">
        <v>61.210351575870952</v>
      </c>
      <c r="BB27" s="327">
        <v>72.889228871292971</v>
      </c>
      <c r="BC27" s="17">
        <v>583</v>
      </c>
      <c r="BD27" s="17">
        <v>70.462004000000007</v>
      </c>
      <c r="BE27" s="17">
        <v>124.14757658445644</v>
      </c>
      <c r="BF27" s="329">
        <v>147.83481699601822</v>
      </c>
    </row>
    <row r="28" spans="1:58" x14ac:dyDescent="0.25">
      <c r="A28" s="41" t="s">
        <v>360</v>
      </c>
      <c r="B28" s="16" t="s">
        <v>77</v>
      </c>
      <c r="C28" s="246">
        <v>43856</v>
      </c>
      <c r="D28" s="42">
        <v>317.84803403173561</v>
      </c>
      <c r="E28" s="225">
        <v>2</v>
      </c>
      <c r="F28" s="225">
        <v>2</v>
      </c>
      <c r="G28" s="225">
        <v>998</v>
      </c>
      <c r="H28" s="225">
        <v>0.998</v>
      </c>
      <c r="I28" s="225">
        <v>5.9061640000000004</v>
      </c>
      <c r="J28" s="316">
        <v>1.8581722608390583</v>
      </c>
      <c r="K28" s="226"/>
      <c r="L28" s="226"/>
      <c r="M28" s="226"/>
      <c r="N28" s="226"/>
      <c r="O28" s="226"/>
      <c r="P28" s="318">
        <v>0</v>
      </c>
      <c r="Q28" s="227"/>
      <c r="R28" s="227"/>
      <c r="S28" s="227"/>
      <c r="T28" s="227"/>
      <c r="U28" s="227"/>
      <c r="V28" s="319">
        <v>0</v>
      </c>
      <c r="W28" s="45">
        <v>1</v>
      </c>
      <c r="X28" s="45">
        <v>1</v>
      </c>
      <c r="Y28" s="45">
        <v>576.15068240343396</v>
      </c>
      <c r="Z28" s="45">
        <v>0.57615068240343403</v>
      </c>
      <c r="AA28" s="45">
        <v>0.80545865400000005</v>
      </c>
      <c r="AB28" s="321">
        <v>0.26263805675030549</v>
      </c>
      <c r="AC28" s="229">
        <v>1</v>
      </c>
      <c r="AD28" s="229">
        <v>2</v>
      </c>
      <c r="AE28" s="229">
        <v>2E-3</v>
      </c>
      <c r="AF28" s="229">
        <v>2.0487278364959998E-3</v>
      </c>
      <c r="AG28" s="322">
        <v>6.4456206021127824E-4</v>
      </c>
      <c r="AH28" s="229">
        <v>613</v>
      </c>
      <c r="AI28" s="229">
        <v>8290.3239999999914</v>
      </c>
      <c r="AJ28" s="229">
        <v>8.2903240000000089</v>
      </c>
      <c r="AK28" s="229">
        <v>8.4923087761854301</v>
      </c>
      <c r="AL28" s="322">
        <v>2.6718141586295019</v>
      </c>
      <c r="AM28" s="229">
        <v>614</v>
      </c>
      <c r="AN28" s="229">
        <v>8292.3239999999896</v>
      </c>
      <c r="AO28" s="229">
        <v>8.2923240000000114</v>
      </c>
      <c r="AP28" s="229">
        <v>8.4943575040219255</v>
      </c>
      <c r="AQ28" s="322">
        <v>2.672458720689713</v>
      </c>
      <c r="AR28" s="231">
        <v>2</v>
      </c>
      <c r="AS28" s="231">
        <v>2</v>
      </c>
      <c r="AT28" s="231">
        <v>410</v>
      </c>
      <c r="AU28" s="231">
        <v>0.41</v>
      </c>
      <c r="AV28" s="231">
        <v>0.91407899999999997</v>
      </c>
      <c r="AW28" s="324">
        <v>0.28758365700910188</v>
      </c>
      <c r="AX28" s="337"/>
      <c r="AY28" s="337"/>
      <c r="AZ28" s="337"/>
      <c r="BA28" s="338"/>
      <c r="BB28" s="327">
        <v>0</v>
      </c>
      <c r="BC28" s="17">
        <v>619</v>
      </c>
      <c r="BD28" s="17">
        <v>10.297455545064389</v>
      </c>
      <c r="BE28" s="17">
        <v>16.149390404021926</v>
      </c>
      <c r="BF28" s="329">
        <v>5.0808526952881792</v>
      </c>
    </row>
    <row r="29" spans="1:58" x14ac:dyDescent="0.25">
      <c r="A29" s="41" t="s">
        <v>361</v>
      </c>
      <c r="B29" s="16" t="s">
        <v>103</v>
      </c>
      <c r="C29" s="246">
        <v>30542</v>
      </c>
      <c r="D29" s="42">
        <v>221.35431082171809</v>
      </c>
      <c r="E29" s="225"/>
      <c r="F29" s="225"/>
      <c r="G29" s="225"/>
      <c r="H29" s="225"/>
      <c r="I29" s="225"/>
      <c r="J29" s="316">
        <v>0</v>
      </c>
      <c r="K29" s="226"/>
      <c r="L29" s="226"/>
      <c r="M29" s="226"/>
      <c r="N29" s="226"/>
      <c r="O29" s="226"/>
      <c r="P29" s="318">
        <v>0</v>
      </c>
      <c r="Q29" s="227"/>
      <c r="R29" s="227"/>
      <c r="S29" s="227"/>
      <c r="T29" s="227"/>
      <c r="U29" s="227"/>
      <c r="V29" s="319">
        <v>0</v>
      </c>
      <c r="W29" s="45"/>
      <c r="X29" s="45"/>
      <c r="Y29" s="45"/>
      <c r="Z29" s="45"/>
      <c r="AA29" s="45"/>
      <c r="AB29" s="321">
        <v>0</v>
      </c>
      <c r="AC29" s="229"/>
      <c r="AD29" s="229"/>
      <c r="AE29" s="229"/>
      <c r="AF29" s="229"/>
      <c r="AG29" s="322">
        <v>0</v>
      </c>
      <c r="AH29" s="229">
        <v>542</v>
      </c>
      <c r="AI29" s="229">
        <v>6354.2170000000087</v>
      </c>
      <c r="AJ29" s="229">
        <v>6.3542170000000144</v>
      </c>
      <c r="AK29" s="229">
        <v>6.5090306235180515</v>
      </c>
      <c r="AL29" s="322">
        <v>2.9405483902052927</v>
      </c>
      <c r="AM29" s="229">
        <v>542</v>
      </c>
      <c r="AN29" s="229">
        <v>6354.2170000000096</v>
      </c>
      <c r="AO29" s="229">
        <v>6.3542170000000198</v>
      </c>
      <c r="AP29" s="229">
        <v>6.5090306235180497</v>
      </c>
      <c r="AQ29" s="322">
        <v>2.9405483902052922</v>
      </c>
      <c r="AR29" s="231">
        <v>1</v>
      </c>
      <c r="AS29" s="231">
        <v>1</v>
      </c>
      <c r="AT29" s="231">
        <v>12</v>
      </c>
      <c r="AU29" s="231">
        <v>1.2E-2</v>
      </c>
      <c r="AV29" s="231">
        <v>5.7599999999999998E-2</v>
      </c>
      <c r="AW29" s="324">
        <v>2.6021630112454352E-2</v>
      </c>
      <c r="AX29" s="337"/>
      <c r="AY29" s="337"/>
      <c r="AZ29" s="337"/>
      <c r="BA29" s="338"/>
      <c r="BB29" s="327">
        <v>0</v>
      </c>
      <c r="BC29" s="17">
        <v>543</v>
      </c>
      <c r="BD29" s="17">
        <v>6.3662170000000193</v>
      </c>
      <c r="BE29" s="17">
        <v>6.5666306235180496</v>
      </c>
      <c r="BF29" s="329">
        <v>2.9665700203177465</v>
      </c>
    </row>
    <row r="30" spans="1:58" x14ac:dyDescent="0.25">
      <c r="A30" s="41" t="s">
        <v>475</v>
      </c>
      <c r="B30" s="16" t="s">
        <v>116</v>
      </c>
      <c r="C30" s="246">
        <v>26681</v>
      </c>
      <c r="D30" s="42">
        <v>193.37156594310326</v>
      </c>
      <c r="E30" s="225">
        <v>1</v>
      </c>
      <c r="F30" s="225">
        <v>1</v>
      </c>
      <c r="G30" s="225">
        <v>20</v>
      </c>
      <c r="H30" s="225">
        <v>0.02</v>
      </c>
      <c r="I30" s="225">
        <v>0.11836000000000001</v>
      </c>
      <c r="J30" s="316">
        <v>6.1208585358834861E-2</v>
      </c>
      <c r="K30" s="226"/>
      <c r="L30" s="226"/>
      <c r="M30" s="226"/>
      <c r="N30" s="226"/>
      <c r="O30" s="226"/>
      <c r="P30" s="318">
        <v>0</v>
      </c>
      <c r="Q30" s="227"/>
      <c r="R30" s="227"/>
      <c r="S30" s="227"/>
      <c r="T30" s="227"/>
      <c r="U30" s="227"/>
      <c r="V30" s="319">
        <v>0</v>
      </c>
      <c r="W30" s="45">
        <v>2</v>
      </c>
      <c r="X30" s="45">
        <v>2</v>
      </c>
      <c r="Y30" s="45">
        <v>963.18672532188896</v>
      </c>
      <c r="Z30" s="45">
        <v>0.96318672532188898</v>
      </c>
      <c r="AA30" s="45">
        <v>1.6987426155000001</v>
      </c>
      <c r="AB30" s="321">
        <v>0.88511499798455462</v>
      </c>
      <c r="AC30" s="229"/>
      <c r="AD30" s="229"/>
      <c r="AE30" s="229"/>
      <c r="AF30" s="229"/>
      <c r="AG30" s="322">
        <v>0</v>
      </c>
      <c r="AH30" s="229">
        <v>472</v>
      </c>
      <c r="AI30" s="229">
        <v>6203.260000000012</v>
      </c>
      <c r="AJ30" s="229">
        <v>6.2032600000000047</v>
      </c>
      <c r="AK30" s="229">
        <v>6.3543957195110918</v>
      </c>
      <c r="AL30" s="322">
        <v>3.2861065630408035</v>
      </c>
      <c r="AM30" s="229">
        <v>472</v>
      </c>
      <c r="AN30" s="229">
        <v>6203.2600000000102</v>
      </c>
      <c r="AO30" s="229">
        <v>6.20326000000001</v>
      </c>
      <c r="AP30" s="229">
        <v>6.3543957195110901</v>
      </c>
      <c r="AQ30" s="322">
        <v>3.2861065630408026</v>
      </c>
      <c r="AR30" s="231"/>
      <c r="AS30" s="231"/>
      <c r="AT30" s="231"/>
      <c r="AU30" s="231"/>
      <c r="AV30" s="231"/>
      <c r="AW30" s="324">
        <v>0</v>
      </c>
      <c r="AX30" s="337"/>
      <c r="AY30" s="337"/>
      <c r="AZ30" s="337"/>
      <c r="BA30" s="338"/>
      <c r="BB30" s="327">
        <v>0</v>
      </c>
      <c r="BC30" s="17">
        <v>475</v>
      </c>
      <c r="BD30" s="17">
        <v>7.1740268326180354</v>
      </c>
      <c r="BE30" s="17">
        <v>8.1843164515110889</v>
      </c>
      <c r="BF30" s="329">
        <v>4.2324301463841918</v>
      </c>
    </row>
    <row r="31" spans="1:58" x14ac:dyDescent="0.25">
      <c r="A31" s="41" t="s">
        <v>489</v>
      </c>
      <c r="B31" s="16" t="s">
        <v>131</v>
      </c>
      <c r="C31" s="246">
        <v>55815</v>
      </c>
      <c r="D31" s="42">
        <v>404.52134301991339</v>
      </c>
      <c r="E31" s="225">
        <v>1</v>
      </c>
      <c r="F31" s="225">
        <v>1</v>
      </c>
      <c r="G31" s="225">
        <v>350</v>
      </c>
      <c r="H31" s="225">
        <v>0.35</v>
      </c>
      <c r="I31" s="225">
        <v>2.0712999999999999</v>
      </c>
      <c r="J31" s="316">
        <v>0.51203725977396353</v>
      </c>
      <c r="K31" s="226"/>
      <c r="L31" s="226"/>
      <c r="M31" s="226"/>
      <c r="N31" s="226"/>
      <c r="O31" s="226"/>
      <c r="P31" s="318">
        <v>0</v>
      </c>
      <c r="Q31" s="227"/>
      <c r="R31" s="227"/>
      <c r="S31" s="227"/>
      <c r="T31" s="227"/>
      <c r="U31" s="227"/>
      <c r="V31" s="319">
        <v>0</v>
      </c>
      <c r="W31" s="45">
        <v>1</v>
      </c>
      <c r="X31" s="45">
        <v>1</v>
      </c>
      <c r="Y31" s="45">
        <v>970.88798283261804</v>
      </c>
      <c r="Z31" s="45">
        <v>0.97088798283261801</v>
      </c>
      <c r="AA31" s="45">
        <v>1.3573014000000001</v>
      </c>
      <c r="AB31" s="321">
        <v>0.23961823738736177</v>
      </c>
      <c r="AC31" s="229">
        <v>2</v>
      </c>
      <c r="AD31" s="229">
        <v>4119.96</v>
      </c>
      <c r="AE31" s="229">
        <v>4.1199599999999998</v>
      </c>
      <c r="AF31" s="229">
        <v>4.22033836862503</v>
      </c>
      <c r="AG31" s="322">
        <v>1.043291890884797</v>
      </c>
      <c r="AH31" s="229">
        <v>843</v>
      </c>
      <c r="AI31" s="229">
        <v>9753.6059999999998</v>
      </c>
      <c r="AJ31" s="229">
        <v>9.7536060000000333</v>
      </c>
      <c r="AK31" s="229">
        <v>9.9912420592072042</v>
      </c>
      <c r="AL31" s="322">
        <v>2.4698924374715538</v>
      </c>
      <c r="AM31" s="229">
        <v>845</v>
      </c>
      <c r="AN31" s="229">
        <v>13873.565999999999</v>
      </c>
      <c r="AO31" s="229">
        <v>13.873566000000029</v>
      </c>
      <c r="AP31" s="229">
        <v>14.211580427832232</v>
      </c>
      <c r="AQ31" s="322">
        <v>3.51318432835635</v>
      </c>
      <c r="AR31" s="231"/>
      <c r="AS31" s="231"/>
      <c r="AT31" s="231"/>
      <c r="AU31" s="231"/>
      <c r="AV31" s="231"/>
      <c r="AW31" s="324">
        <v>0</v>
      </c>
      <c r="AX31" s="337"/>
      <c r="AY31" s="337"/>
      <c r="AZ31" s="337"/>
      <c r="BA31" s="338"/>
      <c r="BB31" s="327">
        <v>0</v>
      </c>
      <c r="BC31" s="17">
        <v>847</v>
      </c>
      <c r="BD31" s="17">
        <v>14.916918583691015</v>
      </c>
      <c r="BE31" s="17">
        <v>17.252187339832233</v>
      </c>
      <c r="BF31" s="329">
        <v>4.2648398255176758</v>
      </c>
    </row>
    <row r="32" spans="1:58" x14ac:dyDescent="0.25">
      <c r="A32" s="41" t="s">
        <v>529</v>
      </c>
      <c r="B32" s="16" t="s">
        <v>165</v>
      </c>
      <c r="C32" s="246">
        <v>59783</v>
      </c>
      <c r="D32" s="42">
        <v>433.27957448283581</v>
      </c>
      <c r="E32" s="225">
        <v>3</v>
      </c>
      <c r="F32" s="225">
        <v>3</v>
      </c>
      <c r="G32" s="225">
        <v>710</v>
      </c>
      <c r="H32" s="225">
        <v>0.71</v>
      </c>
      <c r="I32" s="225">
        <v>4.2017799999999994</v>
      </c>
      <c r="J32" s="316">
        <v>0.96976184603561355</v>
      </c>
      <c r="K32" s="226"/>
      <c r="L32" s="226"/>
      <c r="M32" s="226"/>
      <c r="N32" s="226"/>
      <c r="O32" s="226"/>
      <c r="P32" s="318">
        <v>0</v>
      </c>
      <c r="Q32" s="227"/>
      <c r="R32" s="227"/>
      <c r="S32" s="227"/>
      <c r="T32" s="227"/>
      <c r="U32" s="227"/>
      <c r="V32" s="319">
        <v>0</v>
      </c>
      <c r="W32" s="45"/>
      <c r="X32" s="45"/>
      <c r="Y32" s="45"/>
      <c r="Z32" s="45"/>
      <c r="AA32" s="45"/>
      <c r="AB32" s="321">
        <v>0</v>
      </c>
      <c r="AC32" s="229"/>
      <c r="AD32" s="229"/>
      <c r="AE32" s="229"/>
      <c r="AF32" s="229"/>
      <c r="AG32" s="322">
        <v>0</v>
      </c>
      <c r="AH32" s="229">
        <v>1349</v>
      </c>
      <c r="AI32" s="229">
        <v>17460.498000000032</v>
      </c>
      <c r="AJ32" s="229">
        <v>17.460497999999998</v>
      </c>
      <c r="AK32" s="229">
        <v>17.885904145841319</v>
      </c>
      <c r="AL32" s="322">
        <v>4.1280284599591388</v>
      </c>
      <c r="AM32" s="229">
        <v>1349</v>
      </c>
      <c r="AN32" s="229">
        <v>17460.498</v>
      </c>
      <c r="AO32" s="229">
        <v>17.460498000000001</v>
      </c>
      <c r="AP32" s="229">
        <v>17.885904145841302</v>
      </c>
      <c r="AQ32" s="322">
        <v>4.1280284599591353</v>
      </c>
      <c r="AR32" s="231"/>
      <c r="AS32" s="231"/>
      <c r="AT32" s="231"/>
      <c r="AU32" s="231"/>
      <c r="AV32" s="231"/>
      <c r="AW32" s="324">
        <v>0</v>
      </c>
      <c r="AX32" s="338">
        <v>2</v>
      </c>
      <c r="AY32" s="337">
        <v>4600</v>
      </c>
      <c r="AZ32" s="337">
        <v>4.5999999999999996</v>
      </c>
      <c r="BA32" s="338">
        <v>3.3514113635032499</v>
      </c>
      <c r="BB32" s="327">
        <v>0.77349858171909158</v>
      </c>
      <c r="BC32" s="17">
        <v>1354</v>
      </c>
      <c r="BD32" s="17">
        <v>22.770498000000003</v>
      </c>
      <c r="BE32" s="17">
        <v>25.439095509344551</v>
      </c>
      <c r="BF32" s="329">
        <v>5.8712888877138401</v>
      </c>
    </row>
    <row r="33" spans="1:58" x14ac:dyDescent="0.25">
      <c r="A33" s="41" t="s">
        <v>565</v>
      </c>
      <c r="B33" s="16" t="s">
        <v>194</v>
      </c>
      <c r="C33" s="246">
        <v>39134</v>
      </c>
      <c r="D33" s="42">
        <v>283.6251587878042</v>
      </c>
      <c r="E33" s="225">
        <v>1</v>
      </c>
      <c r="F33" s="225">
        <v>1</v>
      </c>
      <c r="G33" s="225">
        <v>325</v>
      </c>
      <c r="H33" s="225">
        <v>0.32500000000000001</v>
      </c>
      <c r="I33" s="225">
        <v>1.9233499999999999</v>
      </c>
      <c r="J33" s="316">
        <v>0.67813095573759219</v>
      </c>
      <c r="K33" s="226"/>
      <c r="L33" s="226"/>
      <c r="M33" s="226"/>
      <c r="N33" s="226"/>
      <c r="O33" s="226"/>
      <c r="P33" s="318">
        <v>0</v>
      </c>
      <c r="Q33" s="227"/>
      <c r="R33" s="227"/>
      <c r="S33" s="227"/>
      <c r="T33" s="227"/>
      <c r="U33" s="227"/>
      <c r="V33" s="319">
        <v>0</v>
      </c>
      <c r="W33" s="45">
        <v>1</v>
      </c>
      <c r="X33" s="45">
        <v>1</v>
      </c>
      <c r="Y33" s="45">
        <v>677.36611587982804</v>
      </c>
      <c r="Z33" s="45">
        <v>0.67736611587982798</v>
      </c>
      <c r="AA33" s="45">
        <v>0.94695783</v>
      </c>
      <c r="AB33" s="321">
        <v>0.10671883421542758</v>
      </c>
      <c r="AC33" s="229">
        <v>2</v>
      </c>
      <c r="AD33" s="229">
        <v>45</v>
      </c>
      <c r="AE33" s="229">
        <v>4.4999999999999998E-2</v>
      </c>
      <c r="AF33" s="229">
        <v>4.6096376321159996E-2</v>
      </c>
      <c r="AG33" s="322">
        <v>1.6252569595085628E-2</v>
      </c>
      <c r="AH33" s="229">
        <v>709</v>
      </c>
      <c r="AI33" s="229">
        <v>9286.7129999999888</v>
      </c>
      <c r="AJ33" s="229">
        <v>9.286713000000006</v>
      </c>
      <c r="AK33" s="229">
        <v>9.5129737163246375</v>
      </c>
      <c r="AL33" s="322">
        <v>3.3540655409352542</v>
      </c>
      <c r="AM33" s="229">
        <v>711</v>
      </c>
      <c r="AN33" s="229">
        <v>9331.7129999999906</v>
      </c>
      <c r="AO33" s="229">
        <v>9.3317130000000095</v>
      </c>
      <c r="AP33" s="229">
        <v>9.5590700926457988</v>
      </c>
      <c r="AQ33" s="322">
        <v>3.3703181105303397</v>
      </c>
      <c r="AR33" s="231">
        <v>2</v>
      </c>
      <c r="AS33" s="231">
        <v>2</v>
      </c>
      <c r="AT33" s="231">
        <v>12</v>
      </c>
      <c r="AU33" s="231">
        <v>1.2E-2</v>
      </c>
      <c r="AV33" s="231">
        <v>0.34962499999999996</v>
      </c>
      <c r="AW33" s="324">
        <v>0.12327009405451719</v>
      </c>
      <c r="AX33" s="338">
        <v>1</v>
      </c>
      <c r="AY33" s="337">
        <v>80</v>
      </c>
      <c r="AZ33" s="337">
        <v>0.08</v>
      </c>
      <c r="BA33" s="338">
        <v>3.1370103770546803E-2</v>
      </c>
      <c r="BB33" s="327">
        <v>1.1060409416647177E-2</v>
      </c>
      <c r="BC33" s="17">
        <v>716</v>
      </c>
      <c r="BD33" s="17">
        <v>9.9652233454935715</v>
      </c>
      <c r="BE33" s="17">
        <v>12.166096659416345</v>
      </c>
      <c r="BF33" s="329">
        <v>4.2894984039545241</v>
      </c>
    </row>
    <row r="34" spans="1:58" x14ac:dyDescent="0.25">
      <c r="A34" s="41" t="s">
        <v>569</v>
      </c>
      <c r="B34" s="16" t="s">
        <v>198</v>
      </c>
      <c r="C34" s="246">
        <v>43050</v>
      </c>
      <c r="D34" s="42">
        <v>312.00651826582947</v>
      </c>
      <c r="E34" s="225">
        <v>2</v>
      </c>
      <c r="F34" s="225">
        <v>2</v>
      </c>
      <c r="G34" s="225">
        <v>1400</v>
      </c>
      <c r="H34" s="225">
        <v>1.4</v>
      </c>
      <c r="I34" s="225">
        <v>8.2851999999999997</v>
      </c>
      <c r="J34" s="316">
        <v>2.6554573430228827</v>
      </c>
      <c r="K34" s="226"/>
      <c r="L34" s="226"/>
      <c r="M34" s="226"/>
      <c r="N34" s="226"/>
      <c r="O34" s="226"/>
      <c r="P34" s="318">
        <v>0</v>
      </c>
      <c r="Q34" s="227"/>
      <c r="R34" s="227"/>
      <c r="S34" s="227"/>
      <c r="T34" s="227"/>
      <c r="U34" s="227"/>
      <c r="V34" s="319">
        <v>0</v>
      </c>
      <c r="W34" s="45">
        <v>1</v>
      </c>
      <c r="X34" s="45">
        <v>1</v>
      </c>
      <c r="Y34" s="45">
        <v>660</v>
      </c>
      <c r="Z34" s="45">
        <v>0.66</v>
      </c>
      <c r="AA34" s="45">
        <v>3.54827928</v>
      </c>
      <c r="AB34" s="321">
        <v>1.0392919795468041</v>
      </c>
      <c r="AC34" s="229">
        <v>1</v>
      </c>
      <c r="AD34" s="229">
        <v>48.38</v>
      </c>
      <c r="AE34" s="229">
        <v>4.8379999999999999E-2</v>
      </c>
      <c r="AF34" s="229">
        <v>4.9558726364838199E-2</v>
      </c>
      <c r="AG34" s="322">
        <v>1.5883875324237354E-2</v>
      </c>
      <c r="AH34" s="229">
        <v>584</v>
      </c>
      <c r="AI34" s="229">
        <v>7618.3780000000088</v>
      </c>
      <c r="AJ34" s="229">
        <v>7.618378000000015</v>
      </c>
      <c r="AK34" s="229">
        <v>7.8039915387743468</v>
      </c>
      <c r="AL34" s="322">
        <v>2.5012270840205164</v>
      </c>
      <c r="AM34" s="229">
        <v>585</v>
      </c>
      <c r="AN34" s="229">
        <v>7666.7580000000098</v>
      </c>
      <c r="AO34" s="229">
        <v>7.6667580000000202</v>
      </c>
      <c r="AP34" s="229">
        <v>7.8535502651391882</v>
      </c>
      <c r="AQ34" s="322">
        <v>2.5171109593447549</v>
      </c>
      <c r="AR34" s="231"/>
      <c r="AS34" s="231"/>
      <c r="AT34" s="231"/>
      <c r="AU34" s="231"/>
      <c r="AV34" s="231"/>
      <c r="AW34" s="324">
        <v>0</v>
      </c>
      <c r="AX34" s="337"/>
      <c r="AY34" s="337"/>
      <c r="AZ34" s="337"/>
      <c r="BA34" s="338"/>
      <c r="BB34" s="327">
        <v>0</v>
      </c>
      <c r="BC34" s="17">
        <v>588</v>
      </c>
      <c r="BD34" s="17">
        <v>9.7267580000000198</v>
      </c>
      <c r="BE34" s="17">
        <v>19.381408985139188</v>
      </c>
      <c r="BF34" s="329">
        <v>6.2118602819144417</v>
      </c>
    </row>
    <row r="35" spans="1:58" x14ac:dyDescent="0.25">
      <c r="A35" s="41" t="s">
        <v>612</v>
      </c>
      <c r="B35" s="16" t="s">
        <v>240</v>
      </c>
      <c r="C35" s="246">
        <v>87388</v>
      </c>
      <c r="D35" s="42">
        <v>633.347865696035</v>
      </c>
      <c r="E35" s="225">
        <v>1</v>
      </c>
      <c r="F35" s="225">
        <v>1</v>
      </c>
      <c r="G35" s="225">
        <v>44</v>
      </c>
      <c r="H35" s="225">
        <v>4.3999999999999997E-2</v>
      </c>
      <c r="I35" s="225">
        <v>0.26039200000000001</v>
      </c>
      <c r="J35" s="316">
        <v>4.1113582930264569E-2</v>
      </c>
      <c r="K35" s="226"/>
      <c r="L35" s="226"/>
      <c r="M35" s="226"/>
      <c r="N35" s="226"/>
      <c r="O35" s="226"/>
      <c r="P35" s="318">
        <v>0</v>
      </c>
      <c r="Q35" s="227"/>
      <c r="R35" s="227"/>
      <c r="S35" s="227"/>
      <c r="T35" s="227"/>
      <c r="U35" s="227"/>
      <c r="V35" s="319">
        <v>0</v>
      </c>
      <c r="W35" s="45">
        <v>1</v>
      </c>
      <c r="X35" s="45">
        <v>1</v>
      </c>
      <c r="Y35" s="45">
        <v>1547.80665236052</v>
      </c>
      <c r="Z35" s="45">
        <v>1.5478066523605201</v>
      </c>
      <c r="AA35" s="45">
        <v>2.1638337000000001</v>
      </c>
      <c r="AB35" s="321">
        <v>0.36939235556259431</v>
      </c>
      <c r="AC35" s="229"/>
      <c r="AD35" s="229"/>
      <c r="AE35" s="229"/>
      <c r="AF35" s="229"/>
      <c r="AG35" s="322">
        <v>0</v>
      </c>
      <c r="AH35" s="229">
        <v>1533</v>
      </c>
      <c r="AI35" s="229">
        <v>16994.999999999993</v>
      </c>
      <c r="AJ35" s="229">
        <v>16.995000000000005</v>
      </c>
      <c r="AK35" s="229">
        <v>17.409064790624736</v>
      </c>
      <c r="AL35" s="322">
        <v>2.7487366317233213</v>
      </c>
      <c r="AM35" s="229">
        <v>1533</v>
      </c>
      <c r="AN35" s="229">
        <v>16995</v>
      </c>
      <c r="AO35" s="229">
        <v>16.995000000000001</v>
      </c>
      <c r="AP35" s="229">
        <v>17.409064790624701</v>
      </c>
      <c r="AQ35" s="322">
        <v>2.7487366317233155</v>
      </c>
      <c r="AR35" s="231"/>
      <c r="AS35" s="231"/>
      <c r="AT35" s="231"/>
      <c r="AU35" s="231"/>
      <c r="AV35" s="231"/>
      <c r="AW35" s="324">
        <v>0</v>
      </c>
      <c r="AX35" s="338">
        <v>1</v>
      </c>
      <c r="AY35" s="337">
        <v>200</v>
      </c>
      <c r="AZ35" s="337">
        <v>0.2</v>
      </c>
      <c r="BA35" s="338">
        <v>0.15392771554286999</v>
      </c>
      <c r="BB35" s="327">
        <v>2.4303818466918949E-2</v>
      </c>
      <c r="BC35" s="17">
        <v>1536</v>
      </c>
      <c r="BD35" s="17">
        <v>18.91248969957082</v>
      </c>
      <c r="BE35" s="17">
        <v>20.162923106167572</v>
      </c>
      <c r="BF35" s="329">
        <v>3.1835463886830935</v>
      </c>
    </row>
    <row r="36" spans="1:58" x14ac:dyDescent="0.25">
      <c r="A36" s="41" t="s">
        <v>672</v>
      </c>
      <c r="B36" s="16" t="s">
        <v>295</v>
      </c>
      <c r="C36" s="246">
        <v>82445</v>
      </c>
      <c r="D36" s="42">
        <v>597.52328451629057</v>
      </c>
      <c r="E36" s="225"/>
      <c r="F36" s="225"/>
      <c r="G36" s="225"/>
      <c r="H36" s="225"/>
      <c r="I36" s="225"/>
      <c r="J36" s="316">
        <v>0</v>
      </c>
      <c r="K36" s="226"/>
      <c r="L36" s="226"/>
      <c r="M36" s="226"/>
      <c r="N36" s="226"/>
      <c r="O36" s="226"/>
      <c r="P36" s="318">
        <v>0</v>
      </c>
      <c r="Q36" s="227"/>
      <c r="R36" s="227"/>
      <c r="S36" s="227"/>
      <c r="T36" s="227"/>
      <c r="U36" s="227"/>
      <c r="V36" s="319">
        <v>0</v>
      </c>
      <c r="W36" s="45"/>
      <c r="X36" s="45"/>
      <c r="Y36" s="45"/>
      <c r="Z36" s="45"/>
      <c r="AA36" s="45"/>
      <c r="AB36" s="321">
        <v>0</v>
      </c>
      <c r="AC36" s="229">
        <v>2</v>
      </c>
      <c r="AD36" s="229">
        <v>24.9</v>
      </c>
      <c r="AE36" s="229">
        <v>2.4900000000000002E-2</v>
      </c>
      <c r="AF36" s="229">
        <v>2.5506661564375199E-2</v>
      </c>
      <c r="AG36" s="322">
        <v>4.2687309809229367E-3</v>
      </c>
      <c r="AH36" s="229">
        <v>1083</v>
      </c>
      <c r="AI36" s="229">
        <v>13168.49499999999</v>
      </c>
      <c r="AJ36" s="229">
        <v>13.168495000000007</v>
      </c>
      <c r="AK36" s="229">
        <v>13.489331135629188</v>
      </c>
      <c r="AL36" s="322">
        <v>2.2575406658083832</v>
      </c>
      <c r="AM36" s="229">
        <v>1085</v>
      </c>
      <c r="AN36" s="229">
        <v>13193.395</v>
      </c>
      <c r="AO36" s="229">
        <v>13.193395000000001</v>
      </c>
      <c r="AP36" s="229">
        <v>13.514837797193575</v>
      </c>
      <c r="AQ36" s="322">
        <v>2.2618093967893085</v>
      </c>
      <c r="AR36" s="231"/>
      <c r="AS36" s="231"/>
      <c r="AT36" s="231"/>
      <c r="AU36" s="231"/>
      <c r="AV36" s="231"/>
      <c r="AW36" s="324">
        <v>0</v>
      </c>
      <c r="AX36" s="338">
        <v>4</v>
      </c>
      <c r="AY36" s="337">
        <v>3355</v>
      </c>
      <c r="AZ36" s="337">
        <v>3.355</v>
      </c>
      <c r="BA36" s="338">
        <v>5.0682735701790298</v>
      </c>
      <c r="BB36" s="327">
        <v>0.84821356782471147</v>
      </c>
      <c r="BC36" s="17">
        <v>1089</v>
      </c>
      <c r="BD36" s="17">
        <v>16.548394999999999</v>
      </c>
      <c r="BE36" s="17">
        <v>18.583111367372606</v>
      </c>
      <c r="BF36" s="329">
        <v>3.1100229646140201</v>
      </c>
    </row>
    <row r="37" spans="1:58" x14ac:dyDescent="0.25">
      <c r="A37" s="41" t="s">
        <v>713</v>
      </c>
      <c r="B37" s="16" t="s">
        <v>837</v>
      </c>
      <c r="C37" s="246">
        <v>21100</v>
      </c>
      <c r="D37" s="42">
        <v>152.92305541019749</v>
      </c>
      <c r="E37" s="225">
        <v>1</v>
      </c>
      <c r="F37" s="225">
        <v>2</v>
      </c>
      <c r="G37" s="225">
        <v>350</v>
      </c>
      <c r="H37" s="225">
        <v>0.35</v>
      </c>
      <c r="I37" s="225">
        <v>2.0712999999999999</v>
      </c>
      <c r="J37" s="316">
        <v>1.3544720215300365</v>
      </c>
      <c r="K37" s="226"/>
      <c r="L37" s="226"/>
      <c r="M37" s="226"/>
      <c r="N37" s="226"/>
      <c r="O37" s="226"/>
      <c r="P37" s="318">
        <v>0</v>
      </c>
      <c r="Q37" s="227"/>
      <c r="R37" s="227"/>
      <c r="S37" s="227"/>
      <c r="T37" s="227"/>
      <c r="U37" s="227"/>
      <c r="V37" s="319">
        <v>0</v>
      </c>
      <c r="W37" s="45"/>
      <c r="X37" s="45"/>
      <c r="Y37" s="45"/>
      <c r="Z37" s="45"/>
      <c r="AA37" s="45"/>
      <c r="AB37" s="321">
        <v>0</v>
      </c>
      <c r="AC37" s="229"/>
      <c r="AD37" s="229"/>
      <c r="AE37" s="229"/>
      <c r="AF37" s="229"/>
      <c r="AG37" s="322">
        <v>0</v>
      </c>
      <c r="AH37" s="229">
        <v>371</v>
      </c>
      <c r="AI37" s="229">
        <v>4495.5259999999998</v>
      </c>
      <c r="AJ37" s="229">
        <v>4.4955260000000052</v>
      </c>
      <c r="AK37" s="229">
        <v>4.6050546279457576</v>
      </c>
      <c r="AL37" s="322">
        <v>3.0113540535750207</v>
      </c>
      <c r="AM37" s="229">
        <v>371</v>
      </c>
      <c r="AN37" s="229">
        <v>4495.5259999999998</v>
      </c>
      <c r="AO37" s="229">
        <v>4.4955260000000097</v>
      </c>
      <c r="AP37" s="229">
        <v>4.6050546279457603</v>
      </c>
      <c r="AQ37" s="322">
        <v>3.0113540535750225</v>
      </c>
      <c r="AR37" s="231"/>
      <c r="AS37" s="231"/>
      <c r="AT37" s="231"/>
      <c r="AU37" s="231"/>
      <c r="AV37" s="231"/>
      <c r="AW37" s="324">
        <v>0</v>
      </c>
      <c r="AX37" s="337"/>
      <c r="AY37" s="337"/>
      <c r="AZ37" s="337"/>
      <c r="BA37" s="338"/>
      <c r="BB37" s="327">
        <v>0</v>
      </c>
      <c r="BC37" s="17">
        <v>372</v>
      </c>
      <c r="BD37" s="17">
        <v>4.8455260000000093</v>
      </c>
      <c r="BE37" s="17">
        <v>6.6763546279457602</v>
      </c>
      <c r="BF37" s="329">
        <v>4.3658260751050593</v>
      </c>
    </row>
    <row r="38" spans="1:58" x14ac:dyDescent="0.25">
      <c r="A38" s="41" t="s">
        <v>425</v>
      </c>
      <c r="B38" s="16" t="s">
        <v>59</v>
      </c>
      <c r="C38" s="246">
        <v>65147</v>
      </c>
      <c r="D38" s="42">
        <v>472.15536923261305</v>
      </c>
      <c r="E38" s="225">
        <v>3</v>
      </c>
      <c r="F38" s="225">
        <v>5</v>
      </c>
      <c r="G38" s="225">
        <v>1856</v>
      </c>
      <c r="H38" s="225">
        <v>1.8560000000000001</v>
      </c>
      <c r="I38" s="225">
        <v>10.983808</v>
      </c>
      <c r="J38" s="316">
        <v>2.326312209019632</v>
      </c>
      <c r="K38" s="226">
        <v>1</v>
      </c>
      <c r="L38" s="226">
        <v>1</v>
      </c>
      <c r="M38" s="226">
        <v>191</v>
      </c>
      <c r="N38" s="226">
        <v>0.191</v>
      </c>
      <c r="O38" s="226">
        <v>0.44904100000000002</v>
      </c>
      <c r="P38" s="318">
        <v>9.5104499336694945E-2</v>
      </c>
      <c r="Q38" s="227"/>
      <c r="R38" s="227"/>
      <c r="S38" s="227"/>
      <c r="T38" s="227"/>
      <c r="U38" s="227"/>
      <c r="V38" s="319">
        <v>0</v>
      </c>
      <c r="W38" s="45">
        <v>1</v>
      </c>
      <c r="X38" s="45">
        <v>1</v>
      </c>
      <c r="Y38" s="45">
        <v>382</v>
      </c>
      <c r="Z38" s="45">
        <v>0.38200000000000001</v>
      </c>
      <c r="AA38" s="45">
        <v>1.3706385000000001</v>
      </c>
      <c r="AB38" s="321">
        <v>0.31118341455864007</v>
      </c>
      <c r="AC38" s="229">
        <v>4</v>
      </c>
      <c r="AD38" s="229">
        <v>3606.3399999999997</v>
      </c>
      <c r="AE38" s="229">
        <v>3.6063399999999999</v>
      </c>
      <c r="AF38" s="229">
        <v>3.6942045729344946</v>
      </c>
      <c r="AG38" s="322">
        <v>0.78241291186387008</v>
      </c>
      <c r="AH38" s="229">
        <v>1512</v>
      </c>
      <c r="AI38" s="229">
        <v>21728.015199999976</v>
      </c>
      <c r="AJ38" s="229">
        <v>21.728015199999934</v>
      </c>
      <c r="AK38" s="229">
        <v>22.257394786024104</v>
      </c>
      <c r="AL38" s="322">
        <v>4.7139980261579382</v>
      </c>
      <c r="AM38" s="229">
        <v>1516</v>
      </c>
      <c r="AN38" s="229">
        <v>25334.355200000002</v>
      </c>
      <c r="AO38" s="229">
        <v>25.334355199999898</v>
      </c>
      <c r="AP38" s="229">
        <v>25.951599358958589</v>
      </c>
      <c r="AQ38" s="322">
        <v>5.496410938021806</v>
      </c>
      <c r="AR38" s="231"/>
      <c r="AS38" s="231"/>
      <c r="AT38" s="231"/>
      <c r="AU38" s="231"/>
      <c r="AV38" s="231"/>
      <c r="AW38" s="324">
        <v>0</v>
      </c>
      <c r="AX38" s="338">
        <v>3</v>
      </c>
      <c r="AY38" s="337">
        <v>2400</v>
      </c>
      <c r="AZ38" s="337">
        <v>2.4000000000000004</v>
      </c>
      <c r="BA38" s="338">
        <v>3.25984537882462</v>
      </c>
      <c r="BB38" s="327">
        <v>0.69041794105249654</v>
      </c>
      <c r="BC38" s="17">
        <v>1524</v>
      </c>
      <c r="BD38" s="17">
        <v>30.163355199999899</v>
      </c>
      <c r="BE38" s="17">
        <v>42.113562937783215</v>
      </c>
      <c r="BF38" s="329">
        <v>8.9194290019892701</v>
      </c>
    </row>
    <row r="39" spans="1:58" x14ac:dyDescent="0.25">
      <c r="A39" s="41" t="s">
        <v>461</v>
      </c>
      <c r="B39" s="16" t="s">
        <v>100</v>
      </c>
      <c r="C39" s="246">
        <v>64596</v>
      </c>
      <c r="D39" s="42">
        <v>468.16197570033728</v>
      </c>
      <c r="E39" s="225">
        <v>2</v>
      </c>
      <c r="F39" s="225">
        <v>2</v>
      </c>
      <c r="G39" s="225">
        <v>884.21100000000001</v>
      </c>
      <c r="H39" s="225">
        <v>0.88421100000000008</v>
      </c>
      <c r="I39" s="225">
        <v>5.2327606979999999</v>
      </c>
      <c r="J39" s="316">
        <v>1.1177244136865578</v>
      </c>
      <c r="K39" s="226"/>
      <c r="L39" s="226"/>
      <c r="M39" s="226"/>
      <c r="N39" s="226"/>
      <c r="O39" s="226"/>
      <c r="P39" s="318">
        <v>0</v>
      </c>
      <c r="Q39" s="227"/>
      <c r="R39" s="227"/>
      <c r="S39" s="227"/>
      <c r="T39" s="227"/>
      <c r="U39" s="227"/>
      <c r="V39" s="319">
        <v>0</v>
      </c>
      <c r="W39" s="45">
        <v>2</v>
      </c>
      <c r="X39" s="45">
        <v>2</v>
      </c>
      <c r="Y39" s="45">
        <v>1188.85452360515</v>
      </c>
      <c r="Z39" s="45">
        <v>1.18885452360515</v>
      </c>
      <c r="AA39" s="45">
        <v>1.6620186239999999</v>
      </c>
      <c r="AB39" s="321">
        <v>0.37697736843319812</v>
      </c>
      <c r="AC39" s="229">
        <v>7</v>
      </c>
      <c r="AD39" s="229">
        <v>2071.2599999999998</v>
      </c>
      <c r="AE39" s="229">
        <v>2.0712600000000001</v>
      </c>
      <c r="AF39" s="229">
        <v>2.1217240093103533</v>
      </c>
      <c r="AG39" s="322">
        <v>0.45320297662713938</v>
      </c>
      <c r="AH39" s="229">
        <v>1351</v>
      </c>
      <c r="AI39" s="229">
        <v>19163.515000000018</v>
      </c>
      <c r="AJ39" s="229">
        <v>19.163515000000007</v>
      </c>
      <c r="AK39" s="229">
        <v>19.630413312804272</v>
      </c>
      <c r="AL39" s="322">
        <v>4.1930815255635743</v>
      </c>
      <c r="AM39" s="229">
        <v>1358</v>
      </c>
      <c r="AN39" s="229">
        <v>21234.775000000001</v>
      </c>
      <c r="AO39" s="229">
        <v>21.234774999999999</v>
      </c>
      <c r="AP39" s="229">
        <v>21.752137322114649</v>
      </c>
      <c r="AQ39" s="322">
        <v>4.6462845021907189</v>
      </c>
      <c r="AR39" s="231">
        <v>2</v>
      </c>
      <c r="AS39" s="231">
        <v>2</v>
      </c>
      <c r="AT39" s="231">
        <v>140.19999999999999</v>
      </c>
      <c r="AU39" s="231">
        <v>0.14019999999999999</v>
      </c>
      <c r="AV39" s="231">
        <v>0.62268299999999999</v>
      </c>
      <c r="AW39" s="324">
        <v>0.1330058894826967</v>
      </c>
      <c r="AX39" s="338">
        <v>12</v>
      </c>
      <c r="AY39" s="337">
        <v>30900</v>
      </c>
      <c r="AZ39" s="337">
        <v>30.900000000000002</v>
      </c>
      <c r="BA39" s="338">
        <v>81.232045631610873</v>
      </c>
      <c r="BB39" s="327">
        <v>17.351269399889528</v>
      </c>
      <c r="BC39" s="17">
        <v>1376</v>
      </c>
      <c r="BD39" s="17">
        <v>54.421607098712443</v>
      </c>
      <c r="BE39" s="17">
        <v>110.60449134772551</v>
      </c>
      <c r="BF39" s="329">
        <v>23.6252615736827</v>
      </c>
    </row>
    <row r="40" spans="1:58" x14ac:dyDescent="0.25">
      <c r="A40" s="41" t="s">
        <v>508</v>
      </c>
      <c r="B40" s="16" t="s">
        <v>820</v>
      </c>
      <c r="C40" s="246">
        <v>23940</v>
      </c>
      <c r="D40" s="42">
        <v>173.50606381611979</v>
      </c>
      <c r="E40" s="225">
        <v>1</v>
      </c>
      <c r="F40" s="225">
        <v>1</v>
      </c>
      <c r="G40" s="225">
        <v>6.7</v>
      </c>
      <c r="H40" s="225">
        <v>6.7000000000000002E-3</v>
      </c>
      <c r="I40" s="225">
        <v>3.9650600000000001E-2</v>
      </c>
      <c r="J40" s="316">
        <v>2.2852573061666225E-2</v>
      </c>
      <c r="K40" s="226"/>
      <c r="L40" s="226"/>
      <c r="M40" s="226"/>
      <c r="N40" s="226"/>
      <c r="O40" s="226"/>
      <c r="P40" s="318">
        <v>0</v>
      </c>
      <c r="Q40" s="227"/>
      <c r="R40" s="227"/>
      <c r="S40" s="227"/>
      <c r="T40" s="227"/>
      <c r="U40" s="227"/>
      <c r="V40" s="319">
        <v>0</v>
      </c>
      <c r="W40" s="45"/>
      <c r="X40" s="45"/>
      <c r="Y40" s="45"/>
      <c r="Z40" s="45"/>
      <c r="AA40" s="45"/>
      <c r="AB40" s="321">
        <v>0</v>
      </c>
      <c r="AC40" s="229"/>
      <c r="AD40" s="229"/>
      <c r="AE40" s="229"/>
      <c r="AF40" s="229"/>
      <c r="AG40" s="322">
        <v>0</v>
      </c>
      <c r="AH40" s="229">
        <v>807</v>
      </c>
      <c r="AI40" s="229">
        <v>9201.6029999999901</v>
      </c>
      <c r="AJ40" s="229">
        <v>9.2016030000000057</v>
      </c>
      <c r="AK40" s="229">
        <v>9.4257901032425533</v>
      </c>
      <c r="AL40" s="322">
        <v>5.4325421809072472</v>
      </c>
      <c r="AM40" s="229">
        <v>807</v>
      </c>
      <c r="AN40" s="229">
        <v>9201.6029999999901</v>
      </c>
      <c r="AO40" s="229">
        <v>9.2016030000000093</v>
      </c>
      <c r="AP40" s="229">
        <v>9.4257901032425497</v>
      </c>
      <c r="AQ40" s="322">
        <v>5.4325421809072445</v>
      </c>
      <c r="AR40" s="231"/>
      <c r="AS40" s="231"/>
      <c r="AT40" s="231"/>
      <c r="AU40" s="231"/>
      <c r="AV40" s="231"/>
      <c r="AW40" s="324">
        <v>0</v>
      </c>
      <c r="AX40" s="338">
        <v>10</v>
      </c>
      <c r="AY40" s="337">
        <v>40480</v>
      </c>
      <c r="AZ40" s="337">
        <v>40.480000000000004</v>
      </c>
      <c r="BA40" s="338">
        <v>104.81394534682158</v>
      </c>
      <c r="BB40" s="327">
        <v>60.409384572231716</v>
      </c>
      <c r="BC40" s="17">
        <v>818</v>
      </c>
      <c r="BD40" s="17">
        <v>49.688303000000012</v>
      </c>
      <c r="BE40" s="17">
        <v>114.27938605006413</v>
      </c>
      <c r="BF40" s="329">
        <v>65.864779326200633</v>
      </c>
    </row>
    <row r="41" spans="1:58" x14ac:dyDescent="0.25">
      <c r="A41" s="41" t="s">
        <v>510</v>
      </c>
      <c r="B41" s="16" t="s">
        <v>141</v>
      </c>
      <c r="C41" s="246">
        <v>44253</v>
      </c>
      <c r="D41" s="42">
        <v>320.72530668566202</v>
      </c>
      <c r="E41" s="225"/>
      <c r="F41" s="225"/>
      <c r="G41" s="225"/>
      <c r="H41" s="225"/>
      <c r="I41" s="225"/>
      <c r="J41" s="316">
        <v>0</v>
      </c>
      <c r="K41" s="226"/>
      <c r="L41" s="226"/>
      <c r="M41" s="226"/>
      <c r="N41" s="226"/>
      <c r="O41" s="226"/>
      <c r="P41" s="318">
        <v>0</v>
      </c>
      <c r="Q41" s="227"/>
      <c r="R41" s="227"/>
      <c r="S41" s="227"/>
      <c r="T41" s="227"/>
      <c r="U41" s="227"/>
      <c r="V41" s="319">
        <v>0</v>
      </c>
      <c r="W41" s="45">
        <v>1</v>
      </c>
      <c r="X41" s="45">
        <v>2</v>
      </c>
      <c r="Y41" s="45">
        <v>600</v>
      </c>
      <c r="Z41" s="45">
        <v>0.6</v>
      </c>
      <c r="AA41" s="45">
        <v>1.1309016599999999</v>
      </c>
      <c r="AB41" s="321">
        <v>0.39898949578499443</v>
      </c>
      <c r="AC41" s="229"/>
      <c r="AD41" s="229"/>
      <c r="AE41" s="229"/>
      <c r="AF41" s="229"/>
      <c r="AG41" s="322">
        <v>0</v>
      </c>
      <c r="AH41" s="229">
        <v>948</v>
      </c>
      <c r="AI41" s="229">
        <v>14890.498999999987</v>
      </c>
      <c r="AJ41" s="229">
        <v>14.890499000000016</v>
      </c>
      <c r="AK41" s="229">
        <v>15.253289900307928</v>
      </c>
      <c r="AL41" s="322">
        <v>4.7558735099308658</v>
      </c>
      <c r="AM41" s="229">
        <v>948</v>
      </c>
      <c r="AN41" s="229">
        <v>14890.499</v>
      </c>
      <c r="AO41" s="229">
        <v>14.890499</v>
      </c>
      <c r="AP41" s="229">
        <v>15.2532899003079</v>
      </c>
      <c r="AQ41" s="322">
        <v>4.7558735099308569</v>
      </c>
      <c r="AR41" s="231"/>
      <c r="AS41" s="231"/>
      <c r="AT41" s="231"/>
      <c r="AU41" s="231"/>
      <c r="AV41" s="231"/>
      <c r="AW41" s="324">
        <v>0</v>
      </c>
      <c r="AX41" s="338">
        <v>6</v>
      </c>
      <c r="AY41" s="337">
        <v>12000</v>
      </c>
      <c r="AZ41" s="337">
        <v>12</v>
      </c>
      <c r="BA41" s="338">
        <v>18.038730530075231</v>
      </c>
      <c r="BB41" s="327">
        <v>5.624355220511088</v>
      </c>
      <c r="BC41" s="17">
        <v>955</v>
      </c>
      <c r="BD41" s="17">
        <v>27.490499</v>
      </c>
      <c r="BE41" s="17">
        <v>34.571680714383135</v>
      </c>
      <c r="BF41" s="329">
        <v>10.77921822622694</v>
      </c>
    </row>
    <row r="42" spans="1:58" x14ac:dyDescent="0.25">
      <c r="A42" s="41" t="s">
        <v>521</v>
      </c>
      <c r="B42" s="16" t="s">
        <v>156</v>
      </c>
      <c r="C42" s="246">
        <v>34187</v>
      </c>
      <c r="D42" s="42">
        <v>247.77158745537542</v>
      </c>
      <c r="E42" s="225">
        <v>3</v>
      </c>
      <c r="F42" s="225">
        <v>5</v>
      </c>
      <c r="G42" s="225">
        <v>1970</v>
      </c>
      <c r="H42" s="225">
        <v>1.9700000000000002</v>
      </c>
      <c r="I42" s="225">
        <v>11.658460000000002</v>
      </c>
      <c r="J42" s="316">
        <v>4.7053256266115397</v>
      </c>
      <c r="K42" s="226"/>
      <c r="L42" s="226"/>
      <c r="M42" s="226"/>
      <c r="N42" s="226"/>
      <c r="O42" s="226"/>
      <c r="P42" s="318">
        <v>0</v>
      </c>
      <c r="Q42" s="227"/>
      <c r="R42" s="227"/>
      <c r="S42" s="227"/>
      <c r="T42" s="227"/>
      <c r="U42" s="227"/>
      <c r="V42" s="319">
        <v>0</v>
      </c>
      <c r="W42" s="45">
        <v>1</v>
      </c>
      <c r="X42" s="45">
        <v>1</v>
      </c>
      <c r="Y42" s="45">
        <v>395.47236051502102</v>
      </c>
      <c r="Z42" s="45">
        <v>0.39547236051502099</v>
      </c>
      <c r="AA42" s="45">
        <v>0.55287036000000001</v>
      </c>
      <c r="AB42" s="321">
        <v>0.19996367343339275</v>
      </c>
      <c r="AC42" s="229"/>
      <c r="AD42" s="229"/>
      <c r="AE42" s="229"/>
      <c r="AF42" s="229"/>
      <c r="AG42" s="322">
        <v>0</v>
      </c>
      <c r="AH42" s="229">
        <v>1124</v>
      </c>
      <c r="AI42" s="229">
        <v>15397.469999999996</v>
      </c>
      <c r="AJ42" s="229">
        <v>15.397470000000014</v>
      </c>
      <c r="AK42" s="229">
        <v>15.772612700306045</v>
      </c>
      <c r="AL42" s="322">
        <v>6.3657874828552536</v>
      </c>
      <c r="AM42" s="229">
        <v>1124</v>
      </c>
      <c r="AN42" s="229">
        <v>15397.47</v>
      </c>
      <c r="AO42" s="229">
        <v>15.39747</v>
      </c>
      <c r="AP42" s="229">
        <v>15.772612700306</v>
      </c>
      <c r="AQ42" s="322">
        <v>6.3657874828552359</v>
      </c>
      <c r="AR42" s="231"/>
      <c r="AS42" s="231"/>
      <c r="AT42" s="231"/>
      <c r="AU42" s="231"/>
      <c r="AV42" s="231"/>
      <c r="AW42" s="324">
        <v>0</v>
      </c>
      <c r="AX42" s="338">
        <v>11</v>
      </c>
      <c r="AY42" s="337">
        <v>20100</v>
      </c>
      <c r="AZ42" s="337">
        <v>20.100000000000001</v>
      </c>
      <c r="BA42" s="338">
        <v>29.507170193624255</v>
      </c>
      <c r="BB42" s="327">
        <v>11.909020923934067</v>
      </c>
      <c r="BC42" s="17">
        <v>1139</v>
      </c>
      <c r="BD42" s="17">
        <v>37.821871407725318</v>
      </c>
      <c r="BE42" s="17">
        <v>57.433696061930249</v>
      </c>
      <c r="BF42" s="329">
        <v>23.180097706834236</v>
      </c>
    </row>
    <row r="43" spans="1:58" x14ac:dyDescent="0.25">
      <c r="A43" s="41" t="s">
        <v>558</v>
      </c>
      <c r="B43" s="16" t="s">
        <v>187</v>
      </c>
      <c r="C43" s="246">
        <v>57422</v>
      </c>
      <c r="D43" s="42">
        <v>416.16813686087016</v>
      </c>
      <c r="E43" s="225">
        <v>3</v>
      </c>
      <c r="F43" s="225">
        <v>4</v>
      </c>
      <c r="G43" s="225">
        <v>22.9</v>
      </c>
      <c r="H43" s="225">
        <v>2.29E-2</v>
      </c>
      <c r="I43" s="225">
        <v>0.13552219999999998</v>
      </c>
      <c r="J43" s="316">
        <v>3.2564290246301732E-2</v>
      </c>
      <c r="K43" s="226"/>
      <c r="L43" s="226"/>
      <c r="M43" s="226"/>
      <c r="N43" s="226"/>
      <c r="O43" s="226"/>
      <c r="P43" s="318">
        <v>0</v>
      </c>
      <c r="Q43" s="227"/>
      <c r="R43" s="227"/>
      <c r="S43" s="227"/>
      <c r="T43" s="227"/>
      <c r="U43" s="227"/>
      <c r="V43" s="319">
        <v>0</v>
      </c>
      <c r="W43" s="45">
        <v>1</v>
      </c>
      <c r="X43" s="45">
        <v>1</v>
      </c>
      <c r="Y43" s="45">
        <v>7264.7742489270404</v>
      </c>
      <c r="Z43" s="45">
        <v>7.2647742489270399</v>
      </c>
      <c r="AA43" s="45">
        <v>10.1561544</v>
      </c>
      <c r="AB43" s="321">
        <v>2.3040206951753204</v>
      </c>
      <c r="AC43" s="229">
        <v>2</v>
      </c>
      <c r="AD43" s="229">
        <v>34.799999999999997</v>
      </c>
      <c r="AE43" s="229">
        <v>3.4799999999999998E-2</v>
      </c>
      <c r="AF43" s="229">
        <v>3.5647864355030402E-2</v>
      </c>
      <c r="AG43" s="322">
        <v>8.5657361046234774E-3</v>
      </c>
      <c r="AH43" s="229">
        <v>1079</v>
      </c>
      <c r="AI43" s="229">
        <v>11721.461999999996</v>
      </c>
      <c r="AJ43" s="229">
        <v>11.721462000000024</v>
      </c>
      <c r="AK43" s="229">
        <v>12.007042741915029</v>
      </c>
      <c r="AL43" s="322">
        <v>2.8851422486313805</v>
      </c>
      <c r="AM43" s="229">
        <v>1081</v>
      </c>
      <c r="AN43" s="229">
        <v>11756.261999999999</v>
      </c>
      <c r="AO43" s="229">
        <v>11.756262000000001</v>
      </c>
      <c r="AP43" s="229">
        <v>12.042690606270032</v>
      </c>
      <c r="AQ43" s="322">
        <v>2.8937079847359972</v>
      </c>
      <c r="AR43" s="231"/>
      <c r="AS43" s="231"/>
      <c r="AT43" s="231"/>
      <c r="AU43" s="231"/>
      <c r="AV43" s="231"/>
      <c r="AW43" s="324">
        <v>0</v>
      </c>
      <c r="AX43" s="338">
        <v>4</v>
      </c>
      <c r="AY43" s="337">
        <v>2410</v>
      </c>
      <c r="AZ43" s="337">
        <v>2.41</v>
      </c>
      <c r="BA43" s="338">
        <v>3.3852634559426202</v>
      </c>
      <c r="BB43" s="327">
        <v>0.8134364830228108</v>
      </c>
      <c r="BC43" s="17">
        <v>1089</v>
      </c>
      <c r="BD43" s="17">
        <v>21.047960283261801</v>
      </c>
      <c r="BE43" s="17">
        <v>25.152076262212653</v>
      </c>
      <c r="BF43" s="329">
        <v>6.04372945318043</v>
      </c>
    </row>
    <row r="44" spans="1:58" x14ac:dyDescent="0.25">
      <c r="A44" s="41" t="s">
        <v>582</v>
      </c>
      <c r="B44" s="16" t="s">
        <v>213</v>
      </c>
      <c r="C44" s="246">
        <v>154139</v>
      </c>
      <c r="D44" s="42">
        <v>1117.1282861550915</v>
      </c>
      <c r="E44" s="225">
        <v>8</v>
      </c>
      <c r="F44" s="225">
        <v>11</v>
      </c>
      <c r="G44" s="225">
        <v>3559</v>
      </c>
      <c r="H44" s="225">
        <v>3.5589999999999997</v>
      </c>
      <c r="I44" s="225">
        <v>21.062162000000001</v>
      </c>
      <c r="J44" s="316">
        <v>1.8853843610469576</v>
      </c>
      <c r="K44" s="226">
        <v>1</v>
      </c>
      <c r="L44" s="226">
        <v>3</v>
      </c>
      <c r="M44" s="226">
        <v>2214</v>
      </c>
      <c r="N44" s="226">
        <v>2.214</v>
      </c>
      <c r="O44" s="226">
        <v>5.205114</v>
      </c>
      <c r="P44" s="318">
        <v>0.46593699797136567</v>
      </c>
      <c r="Q44" s="227"/>
      <c r="R44" s="227"/>
      <c r="S44" s="227"/>
      <c r="T44" s="227"/>
      <c r="U44" s="227"/>
      <c r="V44" s="319">
        <v>0</v>
      </c>
      <c r="W44" s="45">
        <v>2</v>
      </c>
      <c r="X44" s="45">
        <v>2</v>
      </c>
      <c r="Y44" s="45">
        <v>1303.8311223175999</v>
      </c>
      <c r="Z44" s="45">
        <v>1.3038311223176</v>
      </c>
      <c r="AA44" s="45">
        <v>6.0645259290000002</v>
      </c>
      <c r="AB44" s="321">
        <v>0.54390689872447162</v>
      </c>
      <c r="AC44" s="229">
        <v>2</v>
      </c>
      <c r="AD44" s="229">
        <v>725.96</v>
      </c>
      <c r="AE44" s="229">
        <v>0.72596000000000005</v>
      </c>
      <c r="AF44" s="229">
        <v>0.74364723009131806</v>
      </c>
      <c r="AG44" s="322">
        <v>6.6567755852892013E-2</v>
      </c>
      <c r="AH44" s="229">
        <v>2160</v>
      </c>
      <c r="AI44" s="229">
        <v>28496.954000000002</v>
      </c>
      <c r="AJ44" s="229">
        <v>28.496953999999914</v>
      </c>
      <c r="AK44" s="229">
        <v>29.19125145757306</v>
      </c>
      <c r="AL44" s="322">
        <v>2.6130617064619219</v>
      </c>
      <c r="AM44" s="229">
        <v>2162</v>
      </c>
      <c r="AN44" s="229">
        <v>29222.914000000001</v>
      </c>
      <c r="AO44" s="229">
        <v>29.2229139999999</v>
      </c>
      <c r="AP44" s="229">
        <v>29.934898687664418</v>
      </c>
      <c r="AQ44" s="322">
        <v>2.6796294623148182</v>
      </c>
      <c r="AR44" s="231">
        <v>1</v>
      </c>
      <c r="AS44" s="231">
        <v>1</v>
      </c>
      <c r="AT44" s="231">
        <v>35</v>
      </c>
      <c r="AU44" s="231">
        <v>3.5000000000000003E-2</v>
      </c>
      <c r="AV44" s="231">
        <v>0.30285699999999999</v>
      </c>
      <c r="AW44" s="324">
        <v>2.7110315238938833E-2</v>
      </c>
      <c r="AX44" s="338">
        <v>7</v>
      </c>
      <c r="AY44" s="337">
        <v>13300.5</v>
      </c>
      <c r="AZ44" s="337">
        <v>13.3005</v>
      </c>
      <c r="BA44" s="338">
        <v>24.951275800944916</v>
      </c>
      <c r="BB44" s="327">
        <v>2.23351929318894</v>
      </c>
      <c r="BC44" s="17">
        <v>2181</v>
      </c>
      <c r="BD44" s="17">
        <v>49.569019519313201</v>
      </c>
      <c r="BE44" s="17">
        <v>87.532445304609325</v>
      </c>
      <c r="BF44" s="329">
        <v>7.8354873284854918</v>
      </c>
    </row>
    <row r="45" spans="1:58" x14ac:dyDescent="0.25">
      <c r="A45" s="41" t="s">
        <v>625</v>
      </c>
      <c r="B45" s="16" t="s">
        <v>254</v>
      </c>
      <c r="C45" s="246">
        <v>13580</v>
      </c>
      <c r="D45" s="42">
        <v>98.421568363529943</v>
      </c>
      <c r="E45" s="225"/>
      <c r="F45" s="225"/>
      <c r="G45" s="225"/>
      <c r="H45" s="225"/>
      <c r="I45" s="225"/>
      <c r="J45" s="316">
        <v>0</v>
      </c>
      <c r="K45" s="226"/>
      <c r="L45" s="226"/>
      <c r="M45" s="226"/>
      <c r="N45" s="226"/>
      <c r="O45" s="226"/>
      <c r="P45" s="318">
        <v>0</v>
      </c>
      <c r="Q45" s="227"/>
      <c r="R45" s="227"/>
      <c r="S45" s="227"/>
      <c r="T45" s="227"/>
      <c r="U45" s="227"/>
      <c r="V45" s="319">
        <v>0</v>
      </c>
      <c r="W45" s="45">
        <v>1</v>
      </c>
      <c r="X45" s="45">
        <v>1</v>
      </c>
      <c r="Y45" s="45"/>
      <c r="Z45" s="45"/>
      <c r="AA45" s="45"/>
      <c r="AB45" s="321">
        <v>0</v>
      </c>
      <c r="AC45" s="229"/>
      <c r="AD45" s="229"/>
      <c r="AE45" s="229"/>
      <c r="AF45" s="229"/>
      <c r="AG45" s="322">
        <v>0</v>
      </c>
      <c r="AH45" s="229">
        <v>607</v>
      </c>
      <c r="AI45" s="229">
        <v>9322.0779999999977</v>
      </c>
      <c r="AJ45" s="229">
        <v>9.3220780000000154</v>
      </c>
      <c r="AK45" s="229">
        <v>9.5492003462934765</v>
      </c>
      <c r="AL45" s="322">
        <v>9.7023452329295807</v>
      </c>
      <c r="AM45" s="229">
        <v>607</v>
      </c>
      <c r="AN45" s="229">
        <v>9322.0779999999995</v>
      </c>
      <c r="AO45" s="229">
        <v>9.3220780000000207</v>
      </c>
      <c r="AP45" s="229">
        <v>9.54920034629348</v>
      </c>
      <c r="AQ45" s="322">
        <v>9.7023452329295843</v>
      </c>
      <c r="AR45" s="231"/>
      <c r="AS45" s="231"/>
      <c r="AT45" s="231"/>
      <c r="AU45" s="231"/>
      <c r="AV45" s="231"/>
      <c r="AW45" s="324">
        <v>0</v>
      </c>
      <c r="AX45" s="338">
        <v>3</v>
      </c>
      <c r="AY45" s="337">
        <v>6450</v>
      </c>
      <c r="AZ45" s="337">
        <v>6.45</v>
      </c>
      <c r="BA45" s="338">
        <v>11.571236733043989</v>
      </c>
      <c r="BB45" s="327">
        <v>11.756809940585851</v>
      </c>
      <c r="BC45" s="17">
        <v>611</v>
      </c>
      <c r="BD45" s="17">
        <v>15.772078000000022</v>
      </c>
      <c r="BE45" s="17">
        <v>21.120437079337471</v>
      </c>
      <c r="BF45" s="329">
        <v>21.459155173515434</v>
      </c>
    </row>
    <row r="46" spans="1:58" x14ac:dyDescent="0.25">
      <c r="A46" s="41" t="s">
        <v>412</v>
      </c>
      <c r="B46" s="16" t="s">
        <v>804</v>
      </c>
      <c r="C46" s="246">
        <v>16082</v>
      </c>
      <c r="D46" s="42">
        <v>116.55490886762065</v>
      </c>
      <c r="E46" s="225">
        <v>3</v>
      </c>
      <c r="F46" s="225">
        <v>3</v>
      </c>
      <c r="G46" s="225">
        <v>1147</v>
      </c>
      <c r="H46" s="225">
        <v>1.1470000000000002</v>
      </c>
      <c r="I46" s="225">
        <v>6.7879460000000007</v>
      </c>
      <c r="J46" s="316">
        <v>5.8238182037528192</v>
      </c>
      <c r="K46" s="226"/>
      <c r="L46" s="226"/>
      <c r="M46" s="226"/>
      <c r="N46" s="226"/>
      <c r="O46" s="226"/>
      <c r="P46" s="318">
        <v>0</v>
      </c>
      <c r="Q46" s="227"/>
      <c r="R46" s="227"/>
      <c r="S46" s="227"/>
      <c r="T46" s="227"/>
      <c r="U46" s="227"/>
      <c r="V46" s="319">
        <v>0</v>
      </c>
      <c r="W46" s="45">
        <v>1</v>
      </c>
      <c r="X46" s="45">
        <v>1</v>
      </c>
      <c r="Y46" s="45"/>
      <c r="Z46" s="45"/>
      <c r="AA46" s="45"/>
      <c r="AB46" s="321">
        <v>0</v>
      </c>
      <c r="AC46" s="229"/>
      <c r="AD46" s="229"/>
      <c r="AE46" s="229"/>
      <c r="AF46" s="229"/>
      <c r="AG46" s="322">
        <v>0</v>
      </c>
      <c r="AH46" s="229">
        <v>677</v>
      </c>
      <c r="AI46" s="229">
        <v>13493.038999999997</v>
      </c>
      <c r="AJ46" s="229">
        <v>13.493038999999989</v>
      </c>
      <c r="AK46" s="229">
        <v>13.821782299113057</v>
      </c>
      <c r="AL46" s="322">
        <v>11.858601609659699</v>
      </c>
      <c r="AM46" s="229">
        <v>677</v>
      </c>
      <c r="AN46" s="229">
        <v>13493.039000000001</v>
      </c>
      <c r="AO46" s="229">
        <v>13.493039</v>
      </c>
      <c r="AP46" s="229">
        <v>13.821782299113099</v>
      </c>
      <c r="AQ46" s="322">
        <v>11.858601609659734</v>
      </c>
      <c r="AR46" s="231"/>
      <c r="AS46" s="231"/>
      <c r="AT46" s="231"/>
      <c r="AU46" s="231"/>
      <c r="AV46" s="231"/>
      <c r="AW46" s="324">
        <v>0</v>
      </c>
      <c r="AX46" s="338">
        <v>5</v>
      </c>
      <c r="AY46" s="337">
        <v>5800</v>
      </c>
      <c r="AZ46" s="337">
        <v>5.8</v>
      </c>
      <c r="BA46" s="338">
        <v>7.2234077215621602</v>
      </c>
      <c r="BB46" s="327">
        <v>6.1974289986930327</v>
      </c>
      <c r="BC46" s="17">
        <v>686</v>
      </c>
      <c r="BD46" s="17">
        <v>20.440038999999999</v>
      </c>
      <c r="BE46" s="17">
        <v>27.833136020675262</v>
      </c>
      <c r="BF46" s="329">
        <v>23.879848812105585</v>
      </c>
    </row>
    <row r="47" spans="1:58" x14ac:dyDescent="0.25">
      <c r="A47" s="41" t="s">
        <v>459</v>
      </c>
      <c r="B47" s="16" t="s">
        <v>98</v>
      </c>
      <c r="C47" s="246">
        <v>14880</v>
      </c>
      <c r="D47" s="42">
        <v>107.84336798595918</v>
      </c>
      <c r="E47" s="225">
        <v>5</v>
      </c>
      <c r="F47" s="225">
        <v>5</v>
      </c>
      <c r="G47" s="225">
        <v>1665</v>
      </c>
      <c r="H47" s="225">
        <v>1.665</v>
      </c>
      <c r="I47" s="225">
        <v>9.8534699999999997</v>
      </c>
      <c r="J47" s="316">
        <v>9.1368344516863438</v>
      </c>
      <c r="K47" s="226"/>
      <c r="L47" s="226"/>
      <c r="M47" s="226"/>
      <c r="N47" s="226"/>
      <c r="O47" s="226"/>
      <c r="P47" s="318">
        <v>0</v>
      </c>
      <c r="Q47" s="227"/>
      <c r="R47" s="227"/>
      <c r="S47" s="227"/>
      <c r="T47" s="227"/>
      <c r="U47" s="227"/>
      <c r="V47" s="319">
        <v>0</v>
      </c>
      <c r="W47" s="45">
        <v>1</v>
      </c>
      <c r="X47" s="45">
        <v>1</v>
      </c>
      <c r="Y47" s="45">
        <v>4.8645493562231801</v>
      </c>
      <c r="Z47" s="45">
        <v>4.8645493562231804E-3</v>
      </c>
      <c r="AA47" s="45">
        <v>6.8006400000000002E-3</v>
      </c>
      <c r="AB47" s="321">
        <v>2.29836108264229E-2</v>
      </c>
      <c r="AC47" s="229"/>
      <c r="AD47" s="229"/>
      <c r="AE47" s="229"/>
      <c r="AF47" s="229"/>
      <c r="AG47" s="322">
        <v>0</v>
      </c>
      <c r="AH47" s="229">
        <v>671</v>
      </c>
      <c r="AI47" s="229">
        <v>13511.156999999996</v>
      </c>
      <c r="AJ47" s="229">
        <v>13.511156999999997</v>
      </c>
      <c r="AK47" s="229">
        <v>13.84034172458389</v>
      </c>
      <c r="AL47" s="322">
        <v>12.833743959467082</v>
      </c>
      <c r="AM47" s="229">
        <v>671</v>
      </c>
      <c r="AN47" s="229">
        <v>13511.156999999999</v>
      </c>
      <c r="AO47" s="229">
        <v>13.511157000000001</v>
      </c>
      <c r="AP47" s="229">
        <v>13.840341724583901</v>
      </c>
      <c r="AQ47" s="322">
        <v>12.833743959467089</v>
      </c>
      <c r="AR47" s="231"/>
      <c r="AS47" s="231"/>
      <c r="AT47" s="231"/>
      <c r="AU47" s="231"/>
      <c r="AV47" s="231"/>
      <c r="AW47" s="324">
        <v>0</v>
      </c>
      <c r="AX47" s="338">
        <v>6</v>
      </c>
      <c r="AY47" s="337">
        <v>9800</v>
      </c>
      <c r="AZ47" s="337">
        <v>9.8000000000000007</v>
      </c>
      <c r="BA47" s="338">
        <v>16.75518641830363</v>
      </c>
      <c r="BB47" s="327">
        <v>15.536594165424336</v>
      </c>
      <c r="BC47" s="17">
        <v>683</v>
      </c>
      <c r="BD47" s="17">
        <v>24.993886828326183</v>
      </c>
      <c r="BE47" s="17">
        <v>40.473784442887528</v>
      </c>
      <c r="BF47" s="329">
        <v>37.530156187404188</v>
      </c>
    </row>
    <row r="48" spans="1:58" x14ac:dyDescent="0.25">
      <c r="A48" s="41" t="s">
        <v>515</v>
      </c>
      <c r="B48" s="16" t="s">
        <v>147</v>
      </c>
      <c r="C48" s="246">
        <v>34841</v>
      </c>
      <c r="D48" s="42">
        <v>252.51147741927443</v>
      </c>
      <c r="E48" s="225">
        <v>6</v>
      </c>
      <c r="F48" s="225">
        <v>9</v>
      </c>
      <c r="G48" s="225">
        <v>5677</v>
      </c>
      <c r="H48" s="225">
        <v>5.6769999999999996</v>
      </c>
      <c r="I48" s="225">
        <v>33.596485999999999</v>
      </c>
      <c r="J48" s="316">
        <v>13.304934232441171</v>
      </c>
      <c r="K48" s="226"/>
      <c r="L48" s="226"/>
      <c r="M48" s="226"/>
      <c r="N48" s="226"/>
      <c r="O48" s="226"/>
      <c r="P48" s="318">
        <v>0</v>
      </c>
      <c r="Q48" s="227"/>
      <c r="R48" s="227"/>
      <c r="S48" s="227"/>
      <c r="T48" s="227"/>
      <c r="U48" s="227"/>
      <c r="V48" s="319">
        <v>0</v>
      </c>
      <c r="W48" s="45"/>
      <c r="X48" s="45"/>
      <c r="Y48" s="45"/>
      <c r="Z48" s="45"/>
      <c r="AA48" s="45"/>
      <c r="AB48" s="321">
        <v>0</v>
      </c>
      <c r="AC48" s="229"/>
      <c r="AD48" s="229"/>
      <c r="AE48" s="229"/>
      <c r="AF48" s="229"/>
      <c r="AG48" s="322">
        <v>0</v>
      </c>
      <c r="AH48" s="229">
        <v>1270</v>
      </c>
      <c r="AI48" s="229">
        <v>22704.670999999962</v>
      </c>
      <c r="AJ48" s="229">
        <v>22.704670999999962</v>
      </c>
      <c r="AK48" s="229">
        <v>23.257845748091693</v>
      </c>
      <c r="AL48" s="322">
        <v>9.2106093496391708</v>
      </c>
      <c r="AM48" s="229">
        <v>1270</v>
      </c>
      <c r="AN48" s="229">
        <v>22704.670999999998</v>
      </c>
      <c r="AO48" s="229">
        <v>22.704671000000001</v>
      </c>
      <c r="AP48" s="229">
        <v>23.2578457480917</v>
      </c>
      <c r="AQ48" s="322">
        <v>9.2106093496391725</v>
      </c>
      <c r="AR48" s="231"/>
      <c r="AS48" s="231"/>
      <c r="AT48" s="231"/>
      <c r="AU48" s="231"/>
      <c r="AV48" s="231"/>
      <c r="AW48" s="324">
        <v>0</v>
      </c>
      <c r="AX48" s="338">
        <v>6</v>
      </c>
      <c r="AY48" s="337">
        <v>6480</v>
      </c>
      <c r="AZ48" s="337">
        <v>6.4799999999999995</v>
      </c>
      <c r="BA48" s="338">
        <v>7.2318521196520207</v>
      </c>
      <c r="BB48" s="327">
        <v>2.8639696672655113</v>
      </c>
      <c r="BC48" s="17">
        <v>1282</v>
      </c>
      <c r="BD48" s="17">
        <v>34.861671000000001</v>
      </c>
      <c r="BE48" s="17">
        <v>64.086183867743728</v>
      </c>
      <c r="BF48" s="329">
        <v>25.379513249345855</v>
      </c>
    </row>
    <row r="49" spans="1:58" x14ac:dyDescent="0.25">
      <c r="A49" s="41" t="s">
        <v>576</v>
      </c>
      <c r="B49" s="16" t="s">
        <v>207</v>
      </c>
      <c r="C49" s="246">
        <v>43095</v>
      </c>
      <c r="D49" s="42">
        <v>312.33265748352892</v>
      </c>
      <c r="E49" s="225">
        <v>6</v>
      </c>
      <c r="F49" s="225">
        <v>8</v>
      </c>
      <c r="G49" s="225">
        <v>3023</v>
      </c>
      <c r="H49" s="225">
        <v>3.0230000000000006</v>
      </c>
      <c r="I49" s="225">
        <v>17.890113999999997</v>
      </c>
      <c r="J49" s="316">
        <v>5.7279037498483305</v>
      </c>
      <c r="K49" s="226">
        <v>1</v>
      </c>
      <c r="L49" s="226">
        <v>1</v>
      </c>
      <c r="M49" s="226">
        <v>99</v>
      </c>
      <c r="N49" s="226">
        <v>9.9000000000000005E-2</v>
      </c>
      <c r="O49" s="226">
        <v>0.23274900000000001</v>
      </c>
      <c r="P49" s="318">
        <v>7.4519584943586695E-2</v>
      </c>
      <c r="Q49" s="227"/>
      <c r="R49" s="227"/>
      <c r="S49" s="227"/>
      <c r="T49" s="227"/>
      <c r="U49" s="227"/>
      <c r="V49" s="319">
        <v>0</v>
      </c>
      <c r="W49" s="45"/>
      <c r="X49" s="45"/>
      <c r="Y49" s="45"/>
      <c r="Z49" s="45"/>
      <c r="AA49" s="45"/>
      <c r="AB49" s="321">
        <v>0</v>
      </c>
      <c r="AC49" s="229">
        <v>5</v>
      </c>
      <c r="AD49" s="229">
        <v>540.96</v>
      </c>
      <c r="AE49" s="229">
        <v>0.54096</v>
      </c>
      <c r="AF49" s="229">
        <v>0.5541399052154381</v>
      </c>
      <c r="AG49" s="322">
        <v>0.1774197772593348</v>
      </c>
      <c r="AH49" s="229">
        <v>1669</v>
      </c>
      <c r="AI49" s="229">
        <v>30868.885999999973</v>
      </c>
      <c r="AJ49" s="229">
        <v>30.868886</v>
      </c>
      <c r="AK49" s="229">
        <v>31.620973014910739</v>
      </c>
      <c r="AL49" s="322">
        <v>10.12413279792181</v>
      </c>
      <c r="AM49" s="229">
        <v>1674</v>
      </c>
      <c r="AN49" s="229">
        <v>31409.845999999998</v>
      </c>
      <c r="AO49" s="229">
        <v>31.409845999999998</v>
      </c>
      <c r="AP49" s="229">
        <v>32.175112920126139</v>
      </c>
      <c r="AQ49" s="322">
        <v>10.301552575181132</v>
      </c>
      <c r="AR49" s="231"/>
      <c r="AS49" s="231"/>
      <c r="AT49" s="231"/>
      <c r="AU49" s="231"/>
      <c r="AV49" s="231"/>
      <c r="AW49" s="324">
        <v>0</v>
      </c>
      <c r="AX49" s="338">
        <v>4</v>
      </c>
      <c r="AY49" s="337">
        <v>4600</v>
      </c>
      <c r="AZ49" s="337">
        <v>4.5999999999999996</v>
      </c>
      <c r="BA49" s="338">
        <v>4.5510675876884132</v>
      </c>
      <c r="BB49" s="327">
        <v>1.4571219110919955</v>
      </c>
      <c r="BC49" s="17">
        <v>1685</v>
      </c>
      <c r="BD49" s="17">
        <v>39.131845999999996</v>
      </c>
      <c r="BE49" s="17">
        <v>54.84904350781455</v>
      </c>
      <c r="BF49" s="329">
        <v>17.561097821065047</v>
      </c>
    </row>
    <row r="50" spans="1:58" x14ac:dyDescent="0.25">
      <c r="A50" s="41" t="s">
        <v>585</v>
      </c>
      <c r="B50" s="16" t="s">
        <v>830</v>
      </c>
      <c r="C50" s="246">
        <v>15170</v>
      </c>
      <c r="D50" s="42">
        <v>109.945154055578</v>
      </c>
      <c r="E50" s="225"/>
      <c r="F50" s="225"/>
      <c r="G50" s="225"/>
      <c r="H50" s="225"/>
      <c r="I50" s="225"/>
      <c r="J50" s="316">
        <v>0</v>
      </c>
      <c r="K50" s="226"/>
      <c r="L50" s="226"/>
      <c r="M50" s="226"/>
      <c r="N50" s="226"/>
      <c r="O50" s="226"/>
      <c r="P50" s="318">
        <v>0</v>
      </c>
      <c r="Q50" s="227"/>
      <c r="R50" s="227"/>
      <c r="S50" s="227"/>
      <c r="T50" s="227"/>
      <c r="U50" s="227"/>
      <c r="V50" s="319">
        <v>0</v>
      </c>
      <c r="W50" s="45">
        <v>1</v>
      </c>
      <c r="X50" s="45">
        <v>1</v>
      </c>
      <c r="Y50" s="45"/>
      <c r="Z50" s="45"/>
      <c r="AA50" s="45"/>
      <c r="AB50" s="321">
        <v>0</v>
      </c>
      <c r="AC50" s="229"/>
      <c r="AD50" s="229"/>
      <c r="AE50" s="229"/>
      <c r="AF50" s="229"/>
      <c r="AG50" s="322">
        <v>0</v>
      </c>
      <c r="AH50" s="229">
        <v>566</v>
      </c>
      <c r="AI50" s="229">
        <v>8931.2189999999882</v>
      </c>
      <c r="AJ50" s="229">
        <v>8.9312190000000076</v>
      </c>
      <c r="AK50" s="229">
        <v>9.1488184895709725</v>
      </c>
      <c r="AL50" s="322">
        <v>8.321256692174158</v>
      </c>
      <c r="AM50" s="229">
        <v>566</v>
      </c>
      <c r="AN50" s="229">
        <v>8931.21899999999</v>
      </c>
      <c r="AO50" s="229">
        <v>8.9312190000000093</v>
      </c>
      <c r="AP50" s="229">
        <v>9.1488184895709708</v>
      </c>
      <c r="AQ50" s="322">
        <v>8.321256692174158</v>
      </c>
      <c r="AR50" s="231"/>
      <c r="AS50" s="231"/>
      <c r="AT50" s="231"/>
      <c r="AU50" s="231"/>
      <c r="AV50" s="231"/>
      <c r="AW50" s="324">
        <v>0</v>
      </c>
      <c r="AX50" s="338">
        <v>7</v>
      </c>
      <c r="AY50" s="337">
        <v>16080</v>
      </c>
      <c r="AZ50" s="337">
        <v>16.079999999999998</v>
      </c>
      <c r="BA50" s="338">
        <v>38.56552457583787</v>
      </c>
      <c r="BB50" s="327">
        <v>35.077057199212931</v>
      </c>
      <c r="BC50" s="17">
        <v>574</v>
      </c>
      <c r="BD50" s="17">
        <v>25.011219000000008</v>
      </c>
      <c r="BE50" s="17">
        <v>47.714343065408841</v>
      </c>
      <c r="BF50" s="329">
        <v>43.39831389138709</v>
      </c>
    </row>
    <row r="51" spans="1:58" x14ac:dyDescent="0.25">
      <c r="A51" s="41" t="s">
        <v>642</v>
      </c>
      <c r="B51" s="16" t="s">
        <v>266</v>
      </c>
      <c r="C51" s="246">
        <v>19143</v>
      </c>
      <c r="D51" s="42">
        <v>138.73962320935595</v>
      </c>
      <c r="E51" s="225">
        <v>4</v>
      </c>
      <c r="F51" s="225">
        <v>5</v>
      </c>
      <c r="G51" s="225">
        <v>1651</v>
      </c>
      <c r="H51" s="225">
        <v>1.651</v>
      </c>
      <c r="I51" s="225">
        <v>9.7706180000000007</v>
      </c>
      <c r="J51" s="316">
        <v>7.042413532618788</v>
      </c>
      <c r="K51" s="226"/>
      <c r="L51" s="226"/>
      <c r="M51" s="226"/>
      <c r="N51" s="226"/>
      <c r="O51" s="226"/>
      <c r="P51" s="318">
        <v>0</v>
      </c>
      <c r="Q51" s="227"/>
      <c r="R51" s="227"/>
      <c r="S51" s="227"/>
      <c r="T51" s="227"/>
      <c r="U51" s="227"/>
      <c r="V51" s="319">
        <v>0</v>
      </c>
      <c r="W51" s="45">
        <v>1</v>
      </c>
      <c r="X51" s="45">
        <v>1</v>
      </c>
      <c r="Y51" s="45">
        <v>295.86108669527903</v>
      </c>
      <c r="Z51" s="45">
        <v>0.295861086695279</v>
      </c>
      <c r="AA51" s="45">
        <v>0.41361379920000002</v>
      </c>
      <c r="AB51" s="321">
        <v>0.20648485441517431</v>
      </c>
      <c r="AC51" s="229"/>
      <c r="AD51" s="229"/>
      <c r="AE51" s="229"/>
      <c r="AF51" s="229"/>
      <c r="AG51" s="322">
        <v>0</v>
      </c>
      <c r="AH51" s="229">
        <v>695</v>
      </c>
      <c r="AI51" s="229">
        <v>11516.723000000002</v>
      </c>
      <c r="AJ51" s="229">
        <v>11.516723000000002</v>
      </c>
      <c r="AK51" s="229">
        <v>11.797315497656859</v>
      </c>
      <c r="AL51" s="322">
        <v>8.5032056630677832</v>
      </c>
      <c r="AM51" s="229">
        <v>695</v>
      </c>
      <c r="AN51" s="229">
        <v>11516.723</v>
      </c>
      <c r="AO51" s="229">
        <v>11.516723000000001</v>
      </c>
      <c r="AP51" s="229">
        <v>11.7973154976569</v>
      </c>
      <c r="AQ51" s="322">
        <v>8.5032056630678117</v>
      </c>
      <c r="AR51" s="231">
        <v>1</v>
      </c>
      <c r="AS51" s="231">
        <v>1</v>
      </c>
      <c r="AT51" s="231">
        <v>7.5</v>
      </c>
      <c r="AU51" s="231">
        <v>7.4999999999999997E-3</v>
      </c>
      <c r="AV51" s="231">
        <v>4.3810000000000003E-3</v>
      </c>
      <c r="AW51" s="324">
        <v>3.1577136355553873E-3</v>
      </c>
      <c r="AX51" s="338">
        <v>6</v>
      </c>
      <c r="AY51" s="337">
        <v>4400</v>
      </c>
      <c r="AZ51" s="337">
        <v>4.3999999999999995</v>
      </c>
      <c r="BA51" s="338">
        <v>5.6213932445229995</v>
      </c>
      <c r="BB51" s="327">
        <v>4.0517576122002321</v>
      </c>
      <c r="BC51" s="17">
        <v>707</v>
      </c>
      <c r="BD51" s="17">
        <v>17.780141675965666</v>
      </c>
      <c r="BE51" s="17">
        <v>27.480184051179904</v>
      </c>
      <c r="BF51" s="329">
        <v>19.807019375937564</v>
      </c>
    </row>
    <row r="52" spans="1:58" x14ac:dyDescent="0.25">
      <c r="A52" s="41" t="s">
        <v>668</v>
      </c>
      <c r="B52" s="16" t="s">
        <v>800</v>
      </c>
      <c r="C52" s="246">
        <v>29319</v>
      </c>
      <c r="D52" s="42">
        <v>212.49057163846351</v>
      </c>
      <c r="E52" s="225">
        <v>7</v>
      </c>
      <c r="F52" s="225">
        <v>13</v>
      </c>
      <c r="G52" s="225">
        <v>5155</v>
      </c>
      <c r="H52" s="225">
        <v>5.1549999999999994</v>
      </c>
      <c r="I52" s="225">
        <v>30.507289999999998</v>
      </c>
      <c r="J52" s="316">
        <v>14.357008767384666</v>
      </c>
      <c r="K52" s="226"/>
      <c r="L52" s="226"/>
      <c r="M52" s="226"/>
      <c r="N52" s="226"/>
      <c r="O52" s="226"/>
      <c r="P52" s="318">
        <v>0</v>
      </c>
      <c r="Q52" s="227"/>
      <c r="R52" s="227"/>
      <c r="S52" s="227"/>
      <c r="T52" s="227"/>
      <c r="U52" s="227"/>
      <c r="V52" s="319">
        <v>0</v>
      </c>
      <c r="W52" s="45"/>
      <c r="X52" s="45"/>
      <c r="Y52" s="45"/>
      <c r="Z52" s="45"/>
      <c r="AA52" s="45"/>
      <c r="AB52" s="321">
        <v>0</v>
      </c>
      <c r="AC52" s="229"/>
      <c r="AD52" s="229"/>
      <c r="AE52" s="229"/>
      <c r="AF52" s="229"/>
      <c r="AG52" s="322">
        <v>0</v>
      </c>
      <c r="AH52" s="229">
        <v>948</v>
      </c>
      <c r="AI52" s="229">
        <v>17576.938000000013</v>
      </c>
      <c r="AJ52" s="229">
        <v>17.576938000000002</v>
      </c>
      <c r="AK52" s="229">
        <v>18.005181080482174</v>
      </c>
      <c r="AL52" s="322">
        <v>8.4734023451716318</v>
      </c>
      <c r="AM52" s="229">
        <v>948</v>
      </c>
      <c r="AN52" s="229">
        <v>17576.937999999998</v>
      </c>
      <c r="AO52" s="229">
        <v>17.576937999999998</v>
      </c>
      <c r="AP52" s="229">
        <v>18.005181080482199</v>
      </c>
      <c r="AQ52" s="322">
        <v>8.4734023451716425</v>
      </c>
      <c r="AR52" s="231"/>
      <c r="AS52" s="231"/>
      <c r="AT52" s="231"/>
      <c r="AU52" s="231"/>
      <c r="AV52" s="231"/>
      <c r="AW52" s="324">
        <v>0</v>
      </c>
      <c r="AX52" s="338">
        <v>6</v>
      </c>
      <c r="AY52" s="337">
        <v>14000</v>
      </c>
      <c r="AZ52" s="337">
        <v>14</v>
      </c>
      <c r="BA52" s="338">
        <v>24.17824839789127</v>
      </c>
      <c r="BB52" s="327">
        <v>11.378504096185837</v>
      </c>
      <c r="BC52" s="17">
        <v>961</v>
      </c>
      <c r="BD52" s="17">
        <v>36.731938</v>
      </c>
      <c r="BE52" s="17">
        <v>72.690719478373467</v>
      </c>
      <c r="BF52" s="329">
        <v>34.208915208742141</v>
      </c>
    </row>
    <row r="53" spans="1:58" x14ac:dyDescent="0.25">
      <c r="A53" s="41" t="s">
        <v>677</v>
      </c>
      <c r="B53" s="16" t="s">
        <v>299</v>
      </c>
      <c r="C53" s="246">
        <v>78208</v>
      </c>
      <c r="D53" s="42">
        <v>566.81546528534238</v>
      </c>
      <c r="E53" s="225">
        <v>1</v>
      </c>
      <c r="F53" s="225">
        <v>4</v>
      </c>
      <c r="G53" s="225">
        <v>2400</v>
      </c>
      <c r="H53" s="225">
        <v>2.4</v>
      </c>
      <c r="I53" s="225">
        <v>14.203200000000001</v>
      </c>
      <c r="J53" s="316">
        <v>2.5057890742007052</v>
      </c>
      <c r="K53" s="226">
        <v>1</v>
      </c>
      <c r="L53" s="226">
        <v>1</v>
      </c>
      <c r="M53" s="226">
        <v>400</v>
      </c>
      <c r="N53" s="226">
        <v>0.4</v>
      </c>
      <c r="O53" s="226">
        <v>0.94040000000000001</v>
      </c>
      <c r="P53" s="318">
        <v>0.16590937573070458</v>
      </c>
      <c r="Q53" s="227"/>
      <c r="R53" s="227"/>
      <c r="S53" s="227"/>
      <c r="T53" s="227"/>
      <c r="U53" s="227"/>
      <c r="V53" s="319">
        <v>0</v>
      </c>
      <c r="W53" s="45">
        <v>1</v>
      </c>
      <c r="X53" s="45">
        <v>1</v>
      </c>
      <c r="Y53" s="45">
        <v>470.65386266094401</v>
      </c>
      <c r="Z53" s="45">
        <v>0.470653862660944</v>
      </c>
      <c r="AA53" s="45">
        <v>0.65797410000000001</v>
      </c>
      <c r="AB53" s="321">
        <v>8.0942639730028604E-2</v>
      </c>
      <c r="AC53" s="229">
        <v>1</v>
      </c>
      <c r="AD53" s="229">
        <v>1999.2</v>
      </c>
      <c r="AE53" s="229">
        <v>1.9992000000000001</v>
      </c>
      <c r="AF53" s="229">
        <v>2.0479083453614</v>
      </c>
      <c r="AG53" s="322">
        <v>0.36130071792068269</v>
      </c>
      <c r="AH53" s="229">
        <v>1565</v>
      </c>
      <c r="AI53" s="229">
        <v>30991.354999999945</v>
      </c>
      <c r="AJ53" s="229">
        <v>30.991354999999917</v>
      </c>
      <c r="AK53" s="229">
        <v>31.746425839614783</v>
      </c>
      <c r="AL53" s="322">
        <v>5.6008397413139059</v>
      </c>
      <c r="AM53" s="229">
        <v>1566</v>
      </c>
      <c r="AN53" s="229">
        <v>32990.554999999898</v>
      </c>
      <c r="AO53" s="229">
        <v>32.990554999999901</v>
      </c>
      <c r="AP53" s="229">
        <v>33.794334184976201</v>
      </c>
      <c r="AQ53" s="322">
        <v>5.9621404592345915</v>
      </c>
      <c r="AR53" s="231"/>
      <c r="AS53" s="231"/>
      <c r="AT53" s="231"/>
      <c r="AU53" s="231"/>
      <c r="AV53" s="231"/>
      <c r="AW53" s="324">
        <v>0</v>
      </c>
      <c r="AX53" s="338">
        <v>5</v>
      </c>
      <c r="AY53" s="337">
        <v>4001.5</v>
      </c>
      <c r="AZ53" s="337">
        <v>4.0015000000000001</v>
      </c>
      <c r="BA53" s="338">
        <v>4.7003381639833197</v>
      </c>
      <c r="BB53" s="327">
        <v>0.82925369046116404</v>
      </c>
      <c r="BC53" s="17">
        <v>1574</v>
      </c>
      <c r="BD53" s="17">
        <v>40.120234828326076</v>
      </c>
      <c r="BE53" s="17">
        <v>54.097067748959518</v>
      </c>
      <c r="BF53" s="329">
        <v>9.5440352393571928</v>
      </c>
    </row>
    <row r="54" spans="1:58" x14ac:dyDescent="0.25">
      <c r="A54" s="41" t="s">
        <v>707</v>
      </c>
      <c r="B54" s="16" t="s">
        <v>330</v>
      </c>
      <c r="C54" s="246">
        <v>50144</v>
      </c>
      <c r="D54" s="42">
        <v>363.42055405160863</v>
      </c>
      <c r="E54" s="225">
        <v>3</v>
      </c>
      <c r="F54" s="225">
        <v>3</v>
      </c>
      <c r="G54" s="225">
        <v>630</v>
      </c>
      <c r="H54" s="225">
        <v>0.63</v>
      </c>
      <c r="I54" s="225">
        <v>3.7283400000000002</v>
      </c>
      <c r="J54" s="316">
        <v>1.0259023487897017</v>
      </c>
      <c r="K54" s="226"/>
      <c r="L54" s="226"/>
      <c r="M54" s="226"/>
      <c r="N54" s="226"/>
      <c r="O54" s="226"/>
      <c r="P54" s="318">
        <v>0</v>
      </c>
      <c r="Q54" s="227"/>
      <c r="R54" s="227"/>
      <c r="S54" s="227"/>
      <c r="T54" s="227"/>
      <c r="U54" s="227"/>
      <c r="V54" s="319">
        <v>0</v>
      </c>
      <c r="W54" s="45"/>
      <c r="X54" s="45"/>
      <c r="Y54" s="45"/>
      <c r="Z54" s="45"/>
      <c r="AA54" s="45"/>
      <c r="AB54" s="321">
        <v>0</v>
      </c>
      <c r="AC54" s="229">
        <v>1</v>
      </c>
      <c r="AD54" s="229">
        <v>0.32500000000000001</v>
      </c>
      <c r="AE54" s="229">
        <v>3.2499999999999999E-4</v>
      </c>
      <c r="AF54" s="229">
        <v>3.3291827343060002E-4</v>
      </c>
      <c r="AG54" s="322">
        <v>9.1606891717886424E-5</v>
      </c>
      <c r="AH54" s="229">
        <v>1855</v>
      </c>
      <c r="AI54" s="229">
        <v>33043.815999999999</v>
      </c>
      <c r="AJ54" s="229">
        <v>33.043815999999893</v>
      </c>
      <c r="AK54" s="229">
        <v>33.848892831625996</v>
      </c>
      <c r="AL54" s="322">
        <v>9.3139731515623581</v>
      </c>
      <c r="AM54" s="229">
        <v>1856</v>
      </c>
      <c r="AN54" s="229">
        <v>33044.140999999996</v>
      </c>
      <c r="AO54" s="229">
        <v>33.044140999999897</v>
      </c>
      <c r="AP54" s="229">
        <v>33.849225749899432</v>
      </c>
      <c r="AQ54" s="322">
        <v>9.3140647584540766</v>
      </c>
      <c r="AR54" s="231"/>
      <c r="AS54" s="231"/>
      <c r="AT54" s="231"/>
      <c r="AU54" s="231"/>
      <c r="AV54" s="231"/>
      <c r="AW54" s="324">
        <v>0</v>
      </c>
      <c r="AX54" s="338">
        <v>5</v>
      </c>
      <c r="AY54" s="337">
        <v>7001</v>
      </c>
      <c r="AZ54" s="337">
        <v>7.0010000000000003</v>
      </c>
      <c r="BA54" s="338">
        <v>8.1535466416967104</v>
      </c>
      <c r="BB54" s="327">
        <v>2.2435568243998771</v>
      </c>
      <c r="BC54" s="17">
        <v>1864</v>
      </c>
      <c r="BD54" s="17">
        <v>40.675140999999897</v>
      </c>
      <c r="BE54" s="17">
        <v>45.731112391596142</v>
      </c>
      <c r="BF54" s="329">
        <v>12.583523931643656</v>
      </c>
    </row>
    <row r="55" spans="1:58" x14ac:dyDescent="0.25">
      <c r="A55" s="41" t="s">
        <v>367</v>
      </c>
      <c r="B55" s="16" t="s">
        <v>5</v>
      </c>
      <c r="C55" s="246">
        <v>12649</v>
      </c>
      <c r="D55" s="42">
        <v>91.674110326236402</v>
      </c>
      <c r="E55" s="225">
        <v>1</v>
      </c>
      <c r="F55" s="225">
        <v>1</v>
      </c>
      <c r="G55" s="225">
        <v>500</v>
      </c>
      <c r="H55" s="225">
        <v>0.5</v>
      </c>
      <c r="I55" s="225">
        <v>2.9590000000000001</v>
      </c>
      <c r="J55" s="316">
        <v>3.227737896195495</v>
      </c>
      <c r="K55" s="226"/>
      <c r="L55" s="226"/>
      <c r="M55" s="226"/>
      <c r="N55" s="226"/>
      <c r="O55" s="226"/>
      <c r="P55" s="318">
        <v>0</v>
      </c>
      <c r="Q55" s="227"/>
      <c r="R55" s="227"/>
      <c r="S55" s="227"/>
      <c r="T55" s="227"/>
      <c r="U55" s="227"/>
      <c r="V55" s="319">
        <v>0</v>
      </c>
      <c r="W55" s="45"/>
      <c r="X55" s="45"/>
      <c r="Y55" s="45"/>
      <c r="Z55" s="45"/>
      <c r="AA55" s="45"/>
      <c r="AB55" s="321">
        <v>0</v>
      </c>
      <c r="AC55" s="229"/>
      <c r="AD55" s="229"/>
      <c r="AE55" s="229"/>
      <c r="AF55" s="229"/>
      <c r="AG55" s="322">
        <v>0</v>
      </c>
      <c r="AH55" s="229">
        <v>799</v>
      </c>
      <c r="AI55" s="229">
        <v>14571.201999999988</v>
      </c>
      <c r="AJ55" s="229">
        <v>14.571202000000024</v>
      </c>
      <c r="AK55" s="229">
        <v>14.92621357430308</v>
      </c>
      <c r="AL55" s="322">
        <v>16.28181993933277</v>
      </c>
      <c r="AM55" s="229">
        <v>799</v>
      </c>
      <c r="AN55" s="229">
        <v>14571.201999999999</v>
      </c>
      <c r="AO55" s="229">
        <v>14.571202</v>
      </c>
      <c r="AP55" s="229">
        <v>14.9262135743031</v>
      </c>
      <c r="AQ55" s="322">
        <v>16.281819939332792</v>
      </c>
      <c r="AR55" s="231"/>
      <c r="AS55" s="231"/>
      <c r="AT55" s="231"/>
      <c r="AU55" s="231"/>
      <c r="AV55" s="231"/>
      <c r="AW55" s="324">
        <v>0</v>
      </c>
      <c r="AX55" s="338">
        <v>9</v>
      </c>
      <c r="AY55" s="337">
        <v>15300</v>
      </c>
      <c r="AZ55" s="337">
        <v>15.3</v>
      </c>
      <c r="BA55" s="338">
        <v>24.02481145185854</v>
      </c>
      <c r="BB55" s="327">
        <v>26.206757138261345</v>
      </c>
      <c r="BC55" s="17">
        <v>809</v>
      </c>
      <c r="BD55" s="17">
        <v>30.371202</v>
      </c>
      <c r="BE55" s="17">
        <v>41.910025026161641</v>
      </c>
      <c r="BF55" s="329">
        <v>45.716314973789629</v>
      </c>
    </row>
    <row r="56" spans="1:58" x14ac:dyDescent="0.25">
      <c r="A56" s="41" t="s">
        <v>423</v>
      </c>
      <c r="B56" s="16" t="s">
        <v>58</v>
      </c>
      <c r="C56" s="246">
        <v>67762</v>
      </c>
      <c r="D56" s="42">
        <v>491.10768155003802</v>
      </c>
      <c r="E56" s="225">
        <v>5</v>
      </c>
      <c r="F56" s="225">
        <v>8</v>
      </c>
      <c r="G56" s="225">
        <v>9449</v>
      </c>
      <c r="H56" s="225">
        <v>9.4489999999999998</v>
      </c>
      <c r="I56" s="225">
        <v>55.919182000000006</v>
      </c>
      <c r="J56" s="316">
        <v>11.38633829214551</v>
      </c>
      <c r="K56" s="226"/>
      <c r="L56" s="226"/>
      <c r="M56" s="226"/>
      <c r="N56" s="226"/>
      <c r="O56" s="226"/>
      <c r="P56" s="318">
        <v>0</v>
      </c>
      <c r="Q56" s="227">
        <v>1</v>
      </c>
      <c r="R56" s="227">
        <v>3</v>
      </c>
      <c r="S56" s="227">
        <v>4050</v>
      </c>
      <c r="T56" s="227">
        <v>4.05</v>
      </c>
      <c r="U56" s="227">
        <v>24.352038</v>
      </c>
      <c r="V56" s="319">
        <v>4.9585944009549809</v>
      </c>
      <c r="W56" s="45">
        <v>2</v>
      </c>
      <c r="X56" s="45">
        <v>6</v>
      </c>
      <c r="Y56" s="45">
        <v>6455</v>
      </c>
      <c r="Z56" s="45">
        <v>6.4550000000000001</v>
      </c>
      <c r="AA56" s="45">
        <v>16.004231711999999</v>
      </c>
      <c r="AB56" s="321">
        <v>3.9927890910014385</v>
      </c>
      <c r="AC56" s="229">
        <v>1</v>
      </c>
      <c r="AD56" s="229">
        <v>10.36</v>
      </c>
      <c r="AE56" s="229">
        <v>1.0359999999999999E-2</v>
      </c>
      <c r="AF56" s="229">
        <v>1.06124101930493E-2</v>
      </c>
      <c r="AG56" s="322">
        <v>2.1609130933473338E-3</v>
      </c>
      <c r="AH56" s="229">
        <v>1005</v>
      </c>
      <c r="AI56" s="229">
        <v>14249.321999999991</v>
      </c>
      <c r="AJ56" s="229">
        <v>14.249322000000028</v>
      </c>
      <c r="AK56" s="229">
        <v>14.596491316297435</v>
      </c>
      <c r="AL56" s="322">
        <v>2.972156996247314</v>
      </c>
      <c r="AM56" s="229">
        <v>1006</v>
      </c>
      <c r="AN56" s="229">
        <v>14259.682000000001</v>
      </c>
      <c r="AO56" s="229">
        <v>14.259682</v>
      </c>
      <c r="AP56" s="229">
        <v>14.607103726490449</v>
      </c>
      <c r="AQ56" s="322">
        <v>2.974317909340654</v>
      </c>
      <c r="AR56" s="231">
        <v>1</v>
      </c>
      <c r="AS56" s="231">
        <v>1</v>
      </c>
      <c r="AT56" s="231">
        <v>700</v>
      </c>
      <c r="AU56" s="231">
        <v>0.7</v>
      </c>
      <c r="AV56" s="231">
        <v>1.8242</v>
      </c>
      <c r="AW56" s="324">
        <v>0.37144603282165028</v>
      </c>
      <c r="AX56" s="338">
        <v>1</v>
      </c>
      <c r="AY56" s="337">
        <v>3000</v>
      </c>
      <c r="AZ56" s="337">
        <v>3</v>
      </c>
      <c r="BA56" s="338">
        <v>7.0278591577792699</v>
      </c>
      <c r="BB56" s="327">
        <v>1.4310220389137234</v>
      </c>
      <c r="BC56" s="17">
        <v>1016</v>
      </c>
      <c r="BD56" s="17">
        <v>37.913682000000001</v>
      </c>
      <c r="BE56" s="17">
        <v>123.33927681826972</v>
      </c>
      <c r="BF56" s="329">
        <v>25.114507765177954</v>
      </c>
    </row>
    <row r="57" spans="1:58" x14ac:dyDescent="0.25">
      <c r="A57" s="41" t="s">
        <v>469</v>
      </c>
      <c r="B57" s="16" t="s">
        <v>110</v>
      </c>
      <c r="C57" s="246">
        <v>27248</v>
      </c>
      <c r="D57" s="42">
        <v>197.48092008611664</v>
      </c>
      <c r="E57" s="225">
        <v>13</v>
      </c>
      <c r="F57" s="225">
        <v>18</v>
      </c>
      <c r="G57" s="225">
        <v>3980.5</v>
      </c>
      <c r="H57" s="225">
        <v>3.9805000000000006</v>
      </c>
      <c r="I57" s="225">
        <v>23.556598999999999</v>
      </c>
      <c r="J57" s="316">
        <v>11.928544281507063</v>
      </c>
      <c r="K57" s="226"/>
      <c r="L57" s="226"/>
      <c r="M57" s="226"/>
      <c r="N57" s="226"/>
      <c r="O57" s="226"/>
      <c r="P57" s="318">
        <v>0</v>
      </c>
      <c r="Q57" s="227"/>
      <c r="R57" s="227"/>
      <c r="S57" s="227"/>
      <c r="T57" s="227"/>
      <c r="U57" s="227"/>
      <c r="V57" s="319">
        <v>0</v>
      </c>
      <c r="W57" s="45">
        <v>1</v>
      </c>
      <c r="X57" s="45">
        <v>1</v>
      </c>
      <c r="Y57" s="45">
        <v>248.32124463519301</v>
      </c>
      <c r="Z57" s="45">
        <v>0.24832124463519301</v>
      </c>
      <c r="AA57" s="45">
        <v>0.34715309999999999</v>
      </c>
      <c r="AB57" s="321">
        <v>0.1828787879064524</v>
      </c>
      <c r="AC57" s="229">
        <v>6</v>
      </c>
      <c r="AD57" s="229">
        <v>64.349999999999994</v>
      </c>
      <c r="AE57" s="229">
        <v>6.4350000000000004E-2</v>
      </c>
      <c r="AF57" s="229">
        <v>6.5917818139258802E-2</v>
      </c>
      <c r="AG57" s="322">
        <v>3.3379335132990892E-2</v>
      </c>
      <c r="AH57" s="229">
        <v>2044</v>
      </c>
      <c r="AI57" s="229">
        <v>47030.02899999993</v>
      </c>
      <c r="AJ57" s="229">
        <v>47.030028999999963</v>
      </c>
      <c r="AK57" s="229">
        <v>48.175864781756871</v>
      </c>
      <c r="AL57" s="322">
        <v>24.395199678403635</v>
      </c>
      <c r="AM57" s="229">
        <v>2050</v>
      </c>
      <c r="AN57" s="229">
        <v>47094.378999999899</v>
      </c>
      <c r="AO57" s="229">
        <v>47.094378999999996</v>
      </c>
      <c r="AP57" s="229">
        <v>48.241782599896162</v>
      </c>
      <c r="AQ57" s="322">
        <v>24.428579013536645</v>
      </c>
      <c r="AR57" s="231"/>
      <c r="AS57" s="231"/>
      <c r="AT57" s="231"/>
      <c r="AU57" s="231"/>
      <c r="AV57" s="231"/>
      <c r="AW57" s="324">
        <v>0</v>
      </c>
      <c r="AX57" s="338">
        <v>14</v>
      </c>
      <c r="AY57" s="337">
        <v>20600</v>
      </c>
      <c r="AZ57" s="337">
        <v>20.6</v>
      </c>
      <c r="BA57" s="338">
        <v>31.984904731655039</v>
      </c>
      <c r="BB57" s="327">
        <v>16.196453165048652</v>
      </c>
      <c r="BC57" s="17">
        <v>2078</v>
      </c>
      <c r="BD57" s="17">
        <v>71.933212843347647</v>
      </c>
      <c r="BE57" s="17">
        <v>104.14443704455121</v>
      </c>
      <c r="BF57" s="329">
        <v>52.736455247998819</v>
      </c>
    </row>
    <row r="58" spans="1:58" x14ac:dyDescent="0.25">
      <c r="A58" s="41" t="s">
        <v>501</v>
      </c>
      <c r="B58" s="16" t="s">
        <v>816</v>
      </c>
      <c r="C58" s="246">
        <v>13787</v>
      </c>
      <c r="D58" s="42">
        <v>99.921808764947528</v>
      </c>
      <c r="E58" s="225">
        <v>2</v>
      </c>
      <c r="F58" s="225">
        <v>4</v>
      </c>
      <c r="G58" s="225">
        <v>3338</v>
      </c>
      <c r="H58" s="225">
        <v>3.3380000000000001</v>
      </c>
      <c r="I58" s="225">
        <v>19.754284000000002</v>
      </c>
      <c r="J58" s="316">
        <v>19.76974220559725</v>
      </c>
      <c r="K58" s="226"/>
      <c r="L58" s="226"/>
      <c r="M58" s="226"/>
      <c r="N58" s="226"/>
      <c r="O58" s="226"/>
      <c r="P58" s="318">
        <v>0</v>
      </c>
      <c r="Q58" s="227"/>
      <c r="R58" s="227"/>
      <c r="S58" s="227"/>
      <c r="T58" s="227"/>
      <c r="U58" s="227"/>
      <c r="V58" s="319">
        <v>0</v>
      </c>
      <c r="W58" s="45"/>
      <c r="X58" s="45"/>
      <c r="Y58" s="45"/>
      <c r="Z58" s="45"/>
      <c r="AA58" s="45"/>
      <c r="AB58" s="321">
        <v>0</v>
      </c>
      <c r="AC58" s="229"/>
      <c r="AD58" s="229"/>
      <c r="AE58" s="229"/>
      <c r="AF58" s="229"/>
      <c r="AG58" s="322">
        <v>0</v>
      </c>
      <c r="AH58" s="229">
        <v>604</v>
      </c>
      <c r="AI58" s="229">
        <v>11057.855000000012</v>
      </c>
      <c r="AJ58" s="229">
        <v>11.057855000000012</v>
      </c>
      <c r="AK58" s="229">
        <v>11.327267675218231</v>
      </c>
      <c r="AL58" s="322">
        <v>11.336131536473772</v>
      </c>
      <c r="AM58" s="229">
        <v>604</v>
      </c>
      <c r="AN58" s="229">
        <v>11057.855</v>
      </c>
      <c r="AO58" s="229">
        <v>11.057855</v>
      </c>
      <c r="AP58" s="229">
        <v>11.3272676752182</v>
      </c>
      <c r="AQ58" s="322">
        <v>11.336131536473742</v>
      </c>
      <c r="AR58" s="231"/>
      <c r="AS58" s="231"/>
      <c r="AT58" s="231"/>
      <c r="AU58" s="231"/>
      <c r="AV58" s="231"/>
      <c r="AW58" s="324">
        <v>0</v>
      </c>
      <c r="AX58" s="338">
        <v>7</v>
      </c>
      <c r="AY58" s="337">
        <v>21000</v>
      </c>
      <c r="AZ58" s="337">
        <v>21</v>
      </c>
      <c r="BA58" s="338">
        <v>49.807303307363703</v>
      </c>
      <c r="BB58" s="327">
        <v>49.846278728329082</v>
      </c>
      <c r="BC58" s="17">
        <v>613</v>
      </c>
      <c r="BD58" s="17">
        <v>35.395855000000005</v>
      </c>
      <c r="BE58" s="17">
        <v>80.888854982581904</v>
      </c>
      <c r="BF58" s="329">
        <v>80.95215247040008</v>
      </c>
    </row>
    <row r="59" spans="1:58" x14ac:dyDescent="0.25">
      <c r="A59" s="41" t="s">
        <v>514</v>
      </c>
      <c r="B59" s="16" t="s">
        <v>146</v>
      </c>
      <c r="C59" s="246">
        <v>38665</v>
      </c>
      <c r="D59" s="42">
        <v>280.22606338555858</v>
      </c>
      <c r="E59" s="225"/>
      <c r="F59" s="225"/>
      <c r="G59" s="225"/>
      <c r="H59" s="225"/>
      <c r="I59" s="225"/>
      <c r="J59" s="316">
        <v>0</v>
      </c>
      <c r="K59" s="226"/>
      <c r="L59" s="226"/>
      <c r="M59" s="226"/>
      <c r="N59" s="226"/>
      <c r="O59" s="226"/>
      <c r="P59" s="318">
        <v>0</v>
      </c>
      <c r="Q59" s="227">
        <v>1</v>
      </c>
      <c r="R59" s="227">
        <v>2</v>
      </c>
      <c r="S59" s="227">
        <v>2700</v>
      </c>
      <c r="T59" s="227">
        <v>2.7</v>
      </c>
      <c r="U59" s="227">
        <v>21.556902000000001</v>
      </c>
      <c r="V59" s="319">
        <v>7.6926827360594947</v>
      </c>
      <c r="W59" s="45">
        <v>1</v>
      </c>
      <c r="X59" s="45">
        <v>1</v>
      </c>
      <c r="Y59" s="45">
        <v>155</v>
      </c>
      <c r="Z59" s="45">
        <v>0.155</v>
      </c>
      <c r="AA59" s="45">
        <v>1.1961096</v>
      </c>
      <c r="AB59" s="321">
        <v>0.4297801537264383</v>
      </c>
      <c r="AC59" s="229">
        <v>1</v>
      </c>
      <c r="AD59" s="229">
        <v>28.8</v>
      </c>
      <c r="AE59" s="229">
        <v>2.8799999999999999E-2</v>
      </c>
      <c r="AF59" s="229">
        <v>2.9501680845542399E-2</v>
      </c>
      <c r="AG59" s="322">
        <v>1.0527814753958666E-2</v>
      </c>
      <c r="AH59" s="229">
        <v>637</v>
      </c>
      <c r="AI59" s="229">
        <v>11000.061999999996</v>
      </c>
      <c r="AJ59" s="229">
        <v>11.000062000000003</v>
      </c>
      <c r="AK59" s="229">
        <v>11.268066611290916</v>
      </c>
      <c r="AL59" s="322">
        <v>4.0210630214604137</v>
      </c>
      <c r="AM59" s="229">
        <v>638</v>
      </c>
      <c r="AN59" s="229">
        <v>11028.861999999999</v>
      </c>
      <c r="AO59" s="229">
        <v>11.028862</v>
      </c>
      <c r="AP59" s="229">
        <v>11.297568292136443</v>
      </c>
      <c r="AQ59" s="322">
        <v>4.0315908362143666</v>
      </c>
      <c r="AR59" s="231"/>
      <c r="AS59" s="231"/>
      <c r="AT59" s="231"/>
      <c r="AU59" s="231"/>
      <c r="AV59" s="231"/>
      <c r="AW59" s="324">
        <v>0</v>
      </c>
      <c r="AX59" s="338">
        <v>4</v>
      </c>
      <c r="AY59" s="337">
        <v>3850</v>
      </c>
      <c r="AZ59" s="337">
        <v>3.8499999999999996</v>
      </c>
      <c r="BA59" s="338">
        <v>6.5002544838741194</v>
      </c>
      <c r="BB59" s="327">
        <v>2.3196466471894595</v>
      </c>
      <c r="BC59" s="17">
        <v>644</v>
      </c>
      <c r="BD59" s="17">
        <v>17.733861999999998</v>
      </c>
      <c r="BE59" s="17">
        <v>40.559080782010568</v>
      </c>
      <c r="BF59" s="329">
        <v>14.473700373189761</v>
      </c>
    </row>
    <row r="60" spans="1:58" x14ac:dyDescent="0.25">
      <c r="A60" s="41" t="s">
        <v>567</v>
      </c>
      <c r="B60" s="16" t="s">
        <v>196</v>
      </c>
      <c r="C60" s="246">
        <v>105287</v>
      </c>
      <c r="D60" s="42">
        <v>763.07155142054319</v>
      </c>
      <c r="E60" s="225">
        <v>5</v>
      </c>
      <c r="F60" s="225">
        <v>5</v>
      </c>
      <c r="G60" s="225">
        <v>5780</v>
      </c>
      <c r="H60" s="225">
        <v>5.78</v>
      </c>
      <c r="I60" s="225">
        <v>34.206040000000002</v>
      </c>
      <c r="J60" s="316">
        <v>4.4826779266402506</v>
      </c>
      <c r="K60" s="226"/>
      <c r="L60" s="226"/>
      <c r="M60" s="226"/>
      <c r="N60" s="226"/>
      <c r="O60" s="226"/>
      <c r="P60" s="318">
        <v>0</v>
      </c>
      <c r="Q60" s="227">
        <v>2</v>
      </c>
      <c r="R60" s="227">
        <v>4</v>
      </c>
      <c r="S60" s="227">
        <v>5400</v>
      </c>
      <c r="T60" s="227">
        <v>5.4</v>
      </c>
      <c r="U60" s="227">
        <v>26.376673000000004</v>
      </c>
      <c r="V60" s="319">
        <v>3.4566447865730119</v>
      </c>
      <c r="W60" s="45">
        <v>1</v>
      </c>
      <c r="X60" s="45">
        <v>2</v>
      </c>
      <c r="Y60" s="45">
        <v>1000</v>
      </c>
      <c r="Z60" s="45">
        <v>1</v>
      </c>
      <c r="AA60" s="45">
        <v>4.6452105000000001</v>
      </c>
      <c r="AB60" s="321">
        <v>0.60089522266477158</v>
      </c>
      <c r="AC60" s="229">
        <v>2</v>
      </c>
      <c r="AD60" s="229">
        <v>3793.81</v>
      </c>
      <c r="AE60" s="229">
        <v>3.7938099999999997</v>
      </c>
      <c r="AF60" s="229">
        <v>3.8862420766884478</v>
      </c>
      <c r="AG60" s="322">
        <v>0.50928934114419189</v>
      </c>
      <c r="AH60" s="229">
        <v>1807</v>
      </c>
      <c r="AI60" s="229">
        <v>24013.716999999953</v>
      </c>
      <c r="AJ60" s="229">
        <v>24.013716999999968</v>
      </c>
      <c r="AK60" s="229">
        <v>24.598785237818561</v>
      </c>
      <c r="AL60" s="322">
        <v>3.2236538227673623</v>
      </c>
      <c r="AM60" s="229">
        <v>1809</v>
      </c>
      <c r="AN60" s="229">
        <v>27807.527000000002</v>
      </c>
      <c r="AO60" s="229">
        <v>27.807527</v>
      </c>
      <c r="AP60" s="229">
        <v>28.48502731450705</v>
      </c>
      <c r="AQ60" s="322">
        <v>3.7329431639115596</v>
      </c>
      <c r="AR60" s="231"/>
      <c r="AS60" s="231"/>
      <c r="AT60" s="231"/>
      <c r="AU60" s="231"/>
      <c r="AV60" s="231"/>
      <c r="AW60" s="324">
        <v>0</v>
      </c>
      <c r="AX60" s="338">
        <v>7</v>
      </c>
      <c r="AY60" s="337">
        <v>16130</v>
      </c>
      <c r="AZ60" s="337">
        <v>16.13</v>
      </c>
      <c r="BA60" s="338">
        <v>37.229225943534978</v>
      </c>
      <c r="BB60" s="327">
        <v>4.8788643573762647</v>
      </c>
      <c r="BC60" s="17">
        <v>1824</v>
      </c>
      <c r="BD60" s="17">
        <v>56.117527000000003</v>
      </c>
      <c r="BE60" s="17">
        <v>130.88222675604203</v>
      </c>
      <c r="BF60" s="329">
        <v>17.152025457165859</v>
      </c>
    </row>
    <row r="61" spans="1:58" x14ac:dyDescent="0.25">
      <c r="A61" s="41" t="s">
        <v>579</v>
      </c>
      <c r="B61" s="16" t="s">
        <v>210</v>
      </c>
      <c r="C61" s="246">
        <v>27956</v>
      </c>
      <c r="D61" s="42">
        <v>202.61217711125502</v>
      </c>
      <c r="E61" s="225"/>
      <c r="F61" s="225"/>
      <c r="G61" s="225"/>
      <c r="H61" s="225"/>
      <c r="I61" s="225"/>
      <c r="J61" s="316">
        <v>0</v>
      </c>
      <c r="K61" s="226"/>
      <c r="L61" s="226"/>
      <c r="M61" s="226"/>
      <c r="N61" s="226"/>
      <c r="O61" s="226"/>
      <c r="P61" s="318">
        <v>0</v>
      </c>
      <c r="Q61" s="227">
        <v>1</v>
      </c>
      <c r="R61" s="227">
        <v>2</v>
      </c>
      <c r="S61" s="227">
        <v>2700</v>
      </c>
      <c r="T61" s="227">
        <v>2.7</v>
      </c>
      <c r="U61" s="227">
        <v>14.529318</v>
      </c>
      <c r="V61" s="319">
        <v>7.170999397544553</v>
      </c>
      <c r="W61" s="45"/>
      <c r="X61" s="45"/>
      <c r="Y61" s="45"/>
      <c r="Z61" s="45"/>
      <c r="AA61" s="45"/>
      <c r="AB61" s="321">
        <v>0</v>
      </c>
      <c r="AC61" s="229">
        <v>1</v>
      </c>
      <c r="AD61" s="229">
        <v>3505.92</v>
      </c>
      <c r="AE61" s="229">
        <v>3.5059200000000001</v>
      </c>
      <c r="AF61" s="229">
        <v>3.5913379482640302</v>
      </c>
      <c r="AG61" s="322">
        <v>1.7725183152698738</v>
      </c>
      <c r="AH61" s="229">
        <v>774</v>
      </c>
      <c r="AI61" s="229">
        <v>9983.2239999999947</v>
      </c>
      <c r="AJ61" s="229">
        <v>9.9832240000000034</v>
      </c>
      <c r="AK61" s="229">
        <v>10.226454453387467</v>
      </c>
      <c r="AL61" s="322">
        <v>5.0473049543177684</v>
      </c>
      <c r="AM61" s="229">
        <v>775</v>
      </c>
      <c r="AN61" s="229">
        <v>13489.144</v>
      </c>
      <c r="AO61" s="229">
        <v>13.489144</v>
      </c>
      <c r="AP61" s="229">
        <v>13.817792401651531</v>
      </c>
      <c r="AQ61" s="322">
        <v>6.8198232695876593</v>
      </c>
      <c r="AR61" s="231"/>
      <c r="AS61" s="231"/>
      <c r="AT61" s="231"/>
      <c r="AU61" s="231"/>
      <c r="AV61" s="231"/>
      <c r="AW61" s="324">
        <v>0</v>
      </c>
      <c r="AX61" s="338">
        <v>2</v>
      </c>
      <c r="AY61" s="337">
        <v>3000</v>
      </c>
      <c r="AZ61" s="337">
        <v>3</v>
      </c>
      <c r="BA61" s="338">
        <v>3.2255743973188498</v>
      </c>
      <c r="BB61" s="327">
        <v>1.591994342742626</v>
      </c>
      <c r="BC61" s="17">
        <v>778</v>
      </c>
      <c r="BD61" s="17">
        <v>19.189143999999999</v>
      </c>
      <c r="BE61" s="17">
        <v>31.572684798970382</v>
      </c>
      <c r="BF61" s="329">
        <v>15.582817009874837</v>
      </c>
    </row>
    <row r="62" spans="1:58" x14ac:dyDescent="0.25">
      <c r="A62" s="41" t="s">
        <v>620</v>
      </c>
      <c r="B62" s="16" t="s">
        <v>249</v>
      </c>
      <c r="C62" s="246">
        <v>31150</v>
      </c>
      <c r="D62" s="42">
        <v>225.76081402974651</v>
      </c>
      <c r="E62" s="225">
        <v>3</v>
      </c>
      <c r="F62" s="225">
        <v>3</v>
      </c>
      <c r="G62" s="225">
        <v>1062</v>
      </c>
      <c r="H62" s="225">
        <v>1.0620000000000001</v>
      </c>
      <c r="I62" s="225">
        <v>6.2849159999999999</v>
      </c>
      <c r="J62" s="316">
        <v>2.783882591410169</v>
      </c>
      <c r="K62" s="226">
        <v>1</v>
      </c>
      <c r="L62" s="226">
        <v>2</v>
      </c>
      <c r="M62" s="226">
        <v>200</v>
      </c>
      <c r="N62" s="226">
        <v>0.2</v>
      </c>
      <c r="O62" s="226">
        <v>0.47020000000000001</v>
      </c>
      <c r="P62" s="318">
        <v>0.20827352258662829</v>
      </c>
      <c r="Q62" s="227"/>
      <c r="R62" s="227"/>
      <c r="S62" s="227"/>
      <c r="T62" s="227"/>
      <c r="U62" s="227"/>
      <c r="V62" s="319">
        <v>0</v>
      </c>
      <c r="W62" s="45">
        <v>1</v>
      </c>
      <c r="X62" s="45">
        <v>1</v>
      </c>
      <c r="Y62" s="45">
        <v>68</v>
      </c>
      <c r="Z62" s="45">
        <v>6.8000000000000005E-2</v>
      </c>
      <c r="AA62" s="45">
        <v>0.82431890100000005</v>
      </c>
      <c r="AB62" s="321">
        <v>0.37863028119989445</v>
      </c>
      <c r="AC62" s="229"/>
      <c r="AD62" s="229"/>
      <c r="AE62" s="229"/>
      <c r="AF62" s="229"/>
      <c r="AG62" s="322">
        <v>0</v>
      </c>
      <c r="AH62" s="229">
        <v>1110</v>
      </c>
      <c r="AI62" s="229">
        <v>22382.930000000008</v>
      </c>
      <c r="AJ62" s="229">
        <v>22.382930000000044</v>
      </c>
      <c r="AK62" s="229">
        <v>22.928265876670675</v>
      </c>
      <c r="AL62" s="322">
        <v>10.155998938615458</v>
      </c>
      <c r="AM62" s="229">
        <v>1110</v>
      </c>
      <c r="AN62" s="229">
        <v>22382.93</v>
      </c>
      <c r="AO62" s="229">
        <v>22.382930000000002</v>
      </c>
      <c r="AP62" s="229">
        <v>22.9282658766707</v>
      </c>
      <c r="AQ62" s="322">
        <v>10.15599893861547</v>
      </c>
      <c r="AR62" s="231"/>
      <c r="AS62" s="231"/>
      <c r="AT62" s="231"/>
      <c r="AU62" s="231"/>
      <c r="AV62" s="231"/>
      <c r="AW62" s="324">
        <v>0</v>
      </c>
      <c r="AX62" s="338">
        <v>5</v>
      </c>
      <c r="AY62" s="337">
        <v>6350</v>
      </c>
      <c r="AZ62" s="337">
        <v>6.35</v>
      </c>
      <c r="BA62" s="338">
        <v>8.7829725204389</v>
      </c>
      <c r="BB62" s="327">
        <v>3.8903883998582875</v>
      </c>
      <c r="BC62" s="17">
        <v>1120</v>
      </c>
      <c r="BD62" s="17">
        <v>30.062930000000005</v>
      </c>
      <c r="BE62" s="17">
        <v>39.321153202109599</v>
      </c>
      <c r="BF62" s="329">
        <v>17.417173733670449</v>
      </c>
    </row>
    <row r="63" spans="1:58" x14ac:dyDescent="0.25">
      <c r="A63" s="41" t="s">
        <v>635</v>
      </c>
      <c r="B63" s="16" t="s">
        <v>261</v>
      </c>
      <c r="C63" s="246">
        <v>13479</v>
      </c>
      <c r="D63" s="42">
        <v>97.6895670082489</v>
      </c>
      <c r="E63" s="225">
        <v>4</v>
      </c>
      <c r="F63" s="225">
        <v>7</v>
      </c>
      <c r="G63" s="225">
        <v>1367</v>
      </c>
      <c r="H63" s="225">
        <v>1.367</v>
      </c>
      <c r="I63" s="225">
        <v>8.0899060000000009</v>
      </c>
      <c r="J63" s="316">
        <v>8.2812384656356297</v>
      </c>
      <c r="K63" s="226">
        <v>1</v>
      </c>
      <c r="L63" s="226">
        <v>1</v>
      </c>
      <c r="M63" s="226">
        <v>80</v>
      </c>
      <c r="N63" s="226">
        <v>0.08</v>
      </c>
      <c r="O63" s="226">
        <v>0.18808</v>
      </c>
      <c r="P63" s="318">
        <v>0.19252823588021281</v>
      </c>
      <c r="Q63" s="227"/>
      <c r="R63" s="227"/>
      <c r="S63" s="227"/>
      <c r="T63" s="227"/>
      <c r="U63" s="227"/>
      <c r="V63" s="319">
        <v>0</v>
      </c>
      <c r="W63" s="45">
        <v>1</v>
      </c>
      <c r="X63" s="45">
        <v>1</v>
      </c>
      <c r="Y63" s="45">
        <v>50</v>
      </c>
      <c r="Z63" s="45">
        <v>0.05</v>
      </c>
      <c r="AA63" s="45">
        <v>0.164902038</v>
      </c>
      <c r="AB63" s="321">
        <v>0.1188275509402125</v>
      </c>
      <c r="AC63" s="229">
        <v>1</v>
      </c>
      <c r="AD63" s="229">
        <v>604</v>
      </c>
      <c r="AE63" s="229">
        <v>0.60399999999999998</v>
      </c>
      <c r="AF63" s="229">
        <v>0.61871580662179204</v>
      </c>
      <c r="AG63" s="322">
        <v>0.63334890876274208</v>
      </c>
      <c r="AH63" s="229">
        <v>705</v>
      </c>
      <c r="AI63" s="229">
        <v>15617.344999999992</v>
      </c>
      <c r="AJ63" s="229">
        <v>15.617345000000006</v>
      </c>
      <c r="AK63" s="229">
        <v>15.997844716830802</v>
      </c>
      <c r="AL63" s="322">
        <v>16.37620598265109</v>
      </c>
      <c r="AM63" s="229">
        <v>706</v>
      </c>
      <c r="AN63" s="229">
        <v>16221.344999999999</v>
      </c>
      <c r="AO63" s="229">
        <v>16.221344999999999</v>
      </c>
      <c r="AP63" s="229">
        <v>16.616560523452591</v>
      </c>
      <c r="AQ63" s="322">
        <v>17.009554891413831</v>
      </c>
      <c r="AR63" s="231"/>
      <c r="AS63" s="231"/>
      <c r="AT63" s="231"/>
      <c r="AU63" s="231"/>
      <c r="AV63" s="231"/>
      <c r="AW63" s="324">
        <v>0</v>
      </c>
      <c r="AX63" s="338">
        <v>11</v>
      </c>
      <c r="AY63" s="337">
        <v>24051</v>
      </c>
      <c r="AZ63" s="337">
        <v>24.051000000000002</v>
      </c>
      <c r="BA63" s="338">
        <v>57.392060211404555</v>
      </c>
      <c r="BB63" s="327">
        <v>58.749426340029096</v>
      </c>
      <c r="BC63" s="17">
        <v>723</v>
      </c>
      <c r="BD63" s="17">
        <v>41.769344999999994</v>
      </c>
      <c r="BE63" s="17">
        <v>82.402688854857146</v>
      </c>
      <c r="BF63" s="329">
        <v>84.351575483898984</v>
      </c>
    </row>
    <row r="64" spans="1:58" x14ac:dyDescent="0.25">
      <c r="A64" s="41" t="s">
        <v>653</v>
      </c>
      <c r="B64" s="16" t="s">
        <v>278</v>
      </c>
      <c r="C64" s="246">
        <v>8747</v>
      </c>
      <c r="D64" s="42">
        <v>63.394216382606508</v>
      </c>
      <c r="E64" s="225">
        <v>4</v>
      </c>
      <c r="F64" s="225">
        <v>7</v>
      </c>
      <c r="G64" s="225">
        <v>2784</v>
      </c>
      <c r="H64" s="225">
        <v>2.7839999999999998</v>
      </c>
      <c r="I64" s="225">
        <v>16.475712000000001</v>
      </c>
      <c r="J64" s="316">
        <v>25.989298299017143</v>
      </c>
      <c r="K64" s="226"/>
      <c r="L64" s="226"/>
      <c r="M64" s="226"/>
      <c r="N64" s="226"/>
      <c r="O64" s="226"/>
      <c r="P64" s="318">
        <v>0</v>
      </c>
      <c r="Q64" s="227"/>
      <c r="R64" s="227"/>
      <c r="S64" s="227"/>
      <c r="T64" s="227"/>
      <c r="U64" s="227"/>
      <c r="V64" s="319">
        <v>0</v>
      </c>
      <c r="W64" s="45"/>
      <c r="X64" s="45"/>
      <c r="Y64" s="45"/>
      <c r="Z64" s="45"/>
      <c r="AA64" s="45"/>
      <c r="AB64" s="321">
        <v>0</v>
      </c>
      <c r="AC64" s="229"/>
      <c r="AD64" s="229"/>
      <c r="AE64" s="229"/>
      <c r="AF64" s="229"/>
      <c r="AG64" s="322">
        <v>0</v>
      </c>
      <c r="AH64" s="229">
        <v>581</v>
      </c>
      <c r="AI64" s="229">
        <v>15514.053999999986</v>
      </c>
      <c r="AJ64" s="229">
        <v>15.514053999999998</v>
      </c>
      <c r="AK64" s="229">
        <v>15.892037143351061</v>
      </c>
      <c r="AL64" s="322">
        <v>25.068591505945903</v>
      </c>
      <c r="AM64" s="229">
        <v>581</v>
      </c>
      <c r="AN64" s="229">
        <v>15514.054</v>
      </c>
      <c r="AO64" s="229">
        <v>15.514054</v>
      </c>
      <c r="AP64" s="229">
        <v>15.8920371433511</v>
      </c>
      <c r="AQ64" s="322">
        <v>25.068591505945964</v>
      </c>
      <c r="AR64" s="231"/>
      <c r="AS64" s="231"/>
      <c r="AT64" s="231"/>
      <c r="AU64" s="231"/>
      <c r="AV64" s="231"/>
      <c r="AW64" s="324">
        <v>0</v>
      </c>
      <c r="AX64" s="338">
        <v>2</v>
      </c>
      <c r="AY64" s="337">
        <v>2000</v>
      </c>
      <c r="AZ64" s="337">
        <v>2</v>
      </c>
      <c r="BA64" s="338">
        <v>2.4376334791498402</v>
      </c>
      <c r="BB64" s="327">
        <v>3.8451985342603816</v>
      </c>
      <c r="BC64" s="17">
        <v>587</v>
      </c>
      <c r="BD64" s="17">
        <v>20.298054</v>
      </c>
      <c r="BE64" s="17">
        <v>34.805382622500943</v>
      </c>
      <c r="BF64" s="329">
        <v>54.903088339223487</v>
      </c>
    </row>
    <row r="65" spans="1:58" x14ac:dyDescent="0.25">
      <c r="A65" s="41" t="s">
        <v>679</v>
      </c>
      <c r="B65" s="16" t="s">
        <v>301</v>
      </c>
      <c r="C65" s="246">
        <v>36196</v>
      </c>
      <c r="D65" s="42">
        <v>262.33189164111411</v>
      </c>
      <c r="E65" s="225">
        <v>2</v>
      </c>
      <c r="F65" s="225">
        <v>2</v>
      </c>
      <c r="G65" s="225">
        <v>261.60000000000002</v>
      </c>
      <c r="H65" s="225">
        <v>0.2616</v>
      </c>
      <c r="I65" s="225">
        <v>1.5481488000000001</v>
      </c>
      <c r="J65" s="316">
        <v>0.59014891034215589</v>
      </c>
      <c r="K65" s="226"/>
      <c r="L65" s="226"/>
      <c r="M65" s="226"/>
      <c r="N65" s="226"/>
      <c r="O65" s="226"/>
      <c r="P65" s="318">
        <v>0</v>
      </c>
      <c r="Q65" s="227"/>
      <c r="R65" s="227"/>
      <c r="S65" s="227"/>
      <c r="T65" s="227"/>
      <c r="U65" s="227"/>
      <c r="V65" s="319">
        <v>0</v>
      </c>
      <c r="W65" s="45">
        <v>1</v>
      </c>
      <c r="X65" s="45">
        <v>1</v>
      </c>
      <c r="Y65" s="45">
        <v>253.06592274678101</v>
      </c>
      <c r="Z65" s="45">
        <v>0.25306592274678102</v>
      </c>
      <c r="AA65" s="45">
        <v>0.35378616000000002</v>
      </c>
      <c r="AB65" s="321">
        <v>0.13656905256876931</v>
      </c>
      <c r="AC65" s="229">
        <v>1</v>
      </c>
      <c r="AD65" s="229">
        <v>15.39</v>
      </c>
      <c r="AE65" s="229">
        <v>1.5389999999999999E-2</v>
      </c>
      <c r="AF65" s="229">
        <v>1.5764960701836701E-2</v>
      </c>
      <c r="AG65" s="322">
        <v>6.0095479063613511E-3</v>
      </c>
      <c r="AH65" s="229">
        <v>835</v>
      </c>
      <c r="AI65" s="229">
        <v>11460.841999999999</v>
      </c>
      <c r="AJ65" s="229">
        <v>11.460842000000001</v>
      </c>
      <c r="AK65" s="229">
        <v>11.740073017541237</v>
      </c>
      <c r="AL65" s="322">
        <v>4.4752747918283475</v>
      </c>
      <c r="AM65" s="229">
        <v>836</v>
      </c>
      <c r="AN65" s="229">
        <v>11476.232</v>
      </c>
      <c r="AO65" s="229">
        <v>11.476232</v>
      </c>
      <c r="AP65" s="229">
        <v>11.755837978243036</v>
      </c>
      <c r="AQ65" s="322">
        <v>4.4812843397346951</v>
      </c>
      <c r="AR65" s="231"/>
      <c r="AS65" s="231"/>
      <c r="AT65" s="231"/>
      <c r="AU65" s="231"/>
      <c r="AV65" s="231"/>
      <c r="AW65" s="324">
        <v>0</v>
      </c>
      <c r="AX65" s="338">
        <v>3</v>
      </c>
      <c r="AY65" s="337">
        <v>5600</v>
      </c>
      <c r="AZ65" s="337">
        <v>5.6</v>
      </c>
      <c r="BA65" s="338">
        <v>8.5667834600192592</v>
      </c>
      <c r="BB65" s="327">
        <v>3.2656279060950535</v>
      </c>
      <c r="BC65" s="17">
        <v>842</v>
      </c>
      <c r="BD65" s="17">
        <v>17.594101083690987</v>
      </c>
      <c r="BE65" s="17">
        <v>22.229034417262294</v>
      </c>
      <c r="BF65" s="329">
        <v>8.4736302087406745</v>
      </c>
    </row>
    <row r="66" spans="1:58" x14ac:dyDescent="0.25">
      <c r="A66" s="41" t="s">
        <v>699</v>
      </c>
      <c r="B66" s="16" t="s">
        <v>322</v>
      </c>
      <c r="C66" s="246">
        <v>61330</v>
      </c>
      <c r="D66" s="42">
        <v>444.49151603352664</v>
      </c>
      <c r="E66" s="225">
        <v>5</v>
      </c>
      <c r="F66" s="225">
        <v>5</v>
      </c>
      <c r="G66" s="225">
        <v>875</v>
      </c>
      <c r="H66" s="225">
        <v>0.875</v>
      </c>
      <c r="I66" s="225">
        <v>5.1782499999999994</v>
      </c>
      <c r="J66" s="316">
        <v>1.1649828654118608</v>
      </c>
      <c r="K66" s="226"/>
      <c r="L66" s="226"/>
      <c r="M66" s="226"/>
      <c r="N66" s="226"/>
      <c r="O66" s="226"/>
      <c r="P66" s="318">
        <v>0</v>
      </c>
      <c r="Q66" s="227"/>
      <c r="R66" s="227"/>
      <c r="S66" s="227"/>
      <c r="T66" s="227"/>
      <c r="U66" s="227"/>
      <c r="V66" s="319">
        <v>0</v>
      </c>
      <c r="W66" s="45">
        <v>1</v>
      </c>
      <c r="X66" s="45">
        <v>1</v>
      </c>
      <c r="Y66" s="45">
        <v>1062.8727746781101</v>
      </c>
      <c r="Z66" s="45">
        <v>1.0628727746781099</v>
      </c>
      <c r="AA66" s="45">
        <v>1.4858961390000001</v>
      </c>
      <c r="AB66" s="321">
        <v>0.30643844412482812</v>
      </c>
      <c r="AC66" s="229">
        <v>1</v>
      </c>
      <c r="AD66" s="229">
        <v>548.57000000000005</v>
      </c>
      <c r="AE66" s="229">
        <v>0.54857</v>
      </c>
      <c r="AF66" s="229">
        <v>0.56193531463330504</v>
      </c>
      <c r="AG66" s="322">
        <v>0.12642205629655257</v>
      </c>
      <c r="AH66" s="229">
        <v>1668</v>
      </c>
      <c r="AI66" s="229">
        <v>32459.770999999957</v>
      </c>
      <c r="AJ66" s="229">
        <v>32.459770999999883</v>
      </c>
      <c r="AK66" s="229">
        <v>33.250618206992861</v>
      </c>
      <c r="AL66" s="322">
        <v>7.4805968185194498</v>
      </c>
      <c r="AM66" s="229">
        <v>1669</v>
      </c>
      <c r="AN66" s="229">
        <v>33008.341</v>
      </c>
      <c r="AO66" s="229">
        <v>33.008340999999895</v>
      </c>
      <c r="AP66" s="229">
        <v>33.812553521626199</v>
      </c>
      <c r="AQ66" s="322">
        <v>7.607018874816009</v>
      </c>
      <c r="AR66" s="231"/>
      <c r="AS66" s="231"/>
      <c r="AT66" s="231"/>
      <c r="AU66" s="231"/>
      <c r="AV66" s="231"/>
      <c r="AW66" s="324">
        <v>0</v>
      </c>
      <c r="AX66" s="338">
        <v>4</v>
      </c>
      <c r="AY66" s="337">
        <v>5275</v>
      </c>
      <c r="AZ66" s="337">
        <v>5.2749999999999995</v>
      </c>
      <c r="BA66" s="338">
        <v>8.5043643152886617</v>
      </c>
      <c r="BB66" s="327">
        <v>1.9132793334681337</v>
      </c>
      <c r="BC66" s="17">
        <v>1679</v>
      </c>
      <c r="BD66" s="17">
        <v>40.132656369098605</v>
      </c>
      <c r="BE66" s="17">
        <v>48.857260722914859</v>
      </c>
      <c r="BF66" s="329">
        <v>10.991719517820831</v>
      </c>
    </row>
    <row r="67" spans="1:58" x14ac:dyDescent="0.25">
      <c r="A67" s="41" t="s">
        <v>715</v>
      </c>
      <c r="B67" s="16" t="s">
        <v>336</v>
      </c>
      <c r="C67" s="246">
        <v>21582</v>
      </c>
      <c r="D67" s="42">
        <v>156.41636880866739</v>
      </c>
      <c r="E67" s="225">
        <v>1</v>
      </c>
      <c r="F67" s="225">
        <v>1</v>
      </c>
      <c r="G67" s="225">
        <v>1187</v>
      </c>
      <c r="H67" s="225">
        <v>1.1870000000000001</v>
      </c>
      <c r="I67" s="225">
        <v>7.0246659999999999</v>
      </c>
      <c r="J67" s="316">
        <v>4.4910043964725688</v>
      </c>
      <c r="K67" s="226"/>
      <c r="L67" s="226"/>
      <c r="M67" s="226"/>
      <c r="N67" s="226"/>
      <c r="O67" s="226"/>
      <c r="P67" s="318">
        <v>0</v>
      </c>
      <c r="Q67" s="227"/>
      <c r="R67" s="227"/>
      <c r="S67" s="227"/>
      <c r="T67" s="227"/>
      <c r="U67" s="227"/>
      <c r="V67" s="319">
        <v>0</v>
      </c>
      <c r="W67" s="45"/>
      <c r="X67" s="45"/>
      <c r="Y67" s="45"/>
      <c r="Z67" s="45"/>
      <c r="AA67" s="45"/>
      <c r="AB67" s="321">
        <v>0</v>
      </c>
      <c r="AC67" s="229">
        <v>1</v>
      </c>
      <c r="AD67" s="229">
        <v>4349.43</v>
      </c>
      <c r="AE67" s="229">
        <v>4.3494299999999999</v>
      </c>
      <c r="AF67" s="229">
        <v>4.4553991569453997</v>
      </c>
      <c r="AG67" s="322">
        <v>2.8484225729567734</v>
      </c>
      <c r="AH67" s="229">
        <v>907</v>
      </c>
      <c r="AI67" s="229">
        <v>13887.768000000016</v>
      </c>
      <c r="AJ67" s="229">
        <v>13.887768000000001</v>
      </c>
      <c r="AK67" s="229">
        <v>14.22612844419918</v>
      </c>
      <c r="AL67" s="322">
        <v>9.0950381680327563</v>
      </c>
      <c r="AM67" s="229">
        <v>908</v>
      </c>
      <c r="AN67" s="229">
        <v>18237.198</v>
      </c>
      <c r="AO67" s="229">
        <v>18.237197999999999</v>
      </c>
      <c r="AP67" s="229">
        <v>18.681527601144598</v>
      </c>
      <c r="AQ67" s="322">
        <v>11.94346074098954</v>
      </c>
      <c r="AR67" s="231"/>
      <c r="AS67" s="231"/>
      <c r="AT67" s="231"/>
      <c r="AU67" s="231"/>
      <c r="AV67" s="231"/>
      <c r="AW67" s="324">
        <v>0</v>
      </c>
      <c r="AX67" s="338">
        <v>2</v>
      </c>
      <c r="AY67" s="337">
        <v>1200</v>
      </c>
      <c r="AZ67" s="337">
        <v>1.2</v>
      </c>
      <c r="BA67" s="338">
        <v>1.304093092415513</v>
      </c>
      <c r="BB67" s="327">
        <v>0.83373185450348486</v>
      </c>
      <c r="BC67" s="17">
        <v>911</v>
      </c>
      <c r="BD67" s="17">
        <v>20.624198</v>
      </c>
      <c r="BE67" s="17">
        <v>27.010286693560111</v>
      </c>
      <c r="BF67" s="329">
        <v>17.268196991965596</v>
      </c>
    </row>
    <row r="68" spans="1:58" x14ac:dyDescent="0.25">
      <c r="A68" s="41" t="s">
        <v>729</v>
      </c>
      <c r="B68" s="16" t="s">
        <v>41</v>
      </c>
      <c r="C68" s="246">
        <v>336465</v>
      </c>
      <c r="D68" s="42">
        <v>2438.5429307389618</v>
      </c>
      <c r="E68" s="225">
        <v>3</v>
      </c>
      <c r="F68" s="225">
        <v>3</v>
      </c>
      <c r="G68" s="225">
        <v>690</v>
      </c>
      <c r="H68" s="225">
        <v>0.69</v>
      </c>
      <c r="I68" s="225">
        <v>4.0834200000000003</v>
      </c>
      <c r="J68" s="316">
        <v>0.16745327500806331</v>
      </c>
      <c r="K68" s="226"/>
      <c r="L68" s="226"/>
      <c r="M68" s="226"/>
      <c r="N68" s="226"/>
      <c r="O68" s="226"/>
      <c r="P68" s="318">
        <v>0</v>
      </c>
      <c r="Q68" s="227"/>
      <c r="R68" s="227"/>
      <c r="S68" s="227"/>
      <c r="T68" s="227"/>
      <c r="U68" s="227"/>
      <c r="V68" s="319">
        <v>0</v>
      </c>
      <c r="W68" s="45">
        <v>2</v>
      </c>
      <c r="X68" s="45">
        <v>2</v>
      </c>
      <c r="Y68" s="45"/>
      <c r="Z68" s="45"/>
      <c r="AA68" s="45"/>
      <c r="AB68" s="321">
        <v>0</v>
      </c>
      <c r="AC68" s="229">
        <v>1</v>
      </c>
      <c r="AD68" s="229">
        <v>0.44</v>
      </c>
      <c r="AE68" s="229">
        <v>4.4000000000000002E-4</v>
      </c>
      <c r="AF68" s="229">
        <v>4.5072012402911998E-4</v>
      </c>
      <c r="AG68" s="322">
        <v>1.8483173634041226E-5</v>
      </c>
      <c r="AH68" s="229">
        <v>3087</v>
      </c>
      <c r="AI68" s="229">
        <v>30174.141000000018</v>
      </c>
      <c r="AJ68" s="229">
        <v>30.174140999999889</v>
      </c>
      <c r="AK68" s="229">
        <v>30.909301304527609</v>
      </c>
      <c r="AL68" s="322">
        <v>1.2675315621841865</v>
      </c>
      <c r="AM68" s="229">
        <v>3088</v>
      </c>
      <c r="AN68" s="229">
        <v>30174.580999999998</v>
      </c>
      <c r="AO68" s="229">
        <v>30.1745809999999</v>
      </c>
      <c r="AP68" s="229">
        <v>30.909752024651628</v>
      </c>
      <c r="AQ68" s="322">
        <v>1.2675500453578201</v>
      </c>
      <c r="AR68" s="231"/>
      <c r="AS68" s="231"/>
      <c r="AT68" s="231"/>
      <c r="AU68" s="231"/>
      <c r="AV68" s="231"/>
      <c r="AW68" s="324">
        <v>0</v>
      </c>
      <c r="AX68" s="337"/>
      <c r="AY68" s="337"/>
      <c r="AZ68" s="337"/>
      <c r="BA68" s="338"/>
      <c r="BB68" s="327">
        <v>0</v>
      </c>
      <c r="BC68" s="17">
        <v>3093</v>
      </c>
      <c r="BD68" s="17">
        <v>30.864580999999902</v>
      </c>
      <c r="BE68" s="17">
        <v>34.993172024651628</v>
      </c>
      <c r="BF68" s="329">
        <v>1.4350033203658834</v>
      </c>
    </row>
    <row r="69" spans="1:58" x14ac:dyDescent="0.25">
      <c r="A69" s="41" t="s">
        <v>728</v>
      </c>
      <c r="B69" s="16" t="s">
        <v>778</v>
      </c>
      <c r="C69" s="246">
        <v>1084831</v>
      </c>
      <c r="D69" s="42">
        <v>7862.3540816919403</v>
      </c>
      <c r="E69" s="225">
        <v>21</v>
      </c>
      <c r="F69" s="225">
        <v>24</v>
      </c>
      <c r="G69" s="225">
        <v>7336.4</v>
      </c>
      <c r="H69" s="225">
        <v>7.3364000000000003</v>
      </c>
      <c r="I69" s="225">
        <v>43.416815199999995</v>
      </c>
      <c r="J69" s="316">
        <v>0.5522113955806085</v>
      </c>
      <c r="K69" s="226"/>
      <c r="L69" s="226"/>
      <c r="M69" s="226"/>
      <c r="N69" s="226"/>
      <c r="O69" s="226"/>
      <c r="P69" s="318">
        <v>0</v>
      </c>
      <c r="Q69" s="227"/>
      <c r="R69" s="227"/>
      <c r="S69" s="227"/>
      <c r="T69" s="227"/>
      <c r="U69" s="227"/>
      <c r="V69" s="319">
        <v>0</v>
      </c>
      <c r="W69" s="45">
        <v>5</v>
      </c>
      <c r="X69" s="45">
        <v>5</v>
      </c>
      <c r="Y69" s="45">
        <v>6654.0954463519274</v>
      </c>
      <c r="Z69" s="45">
        <v>6.6540954463519286</v>
      </c>
      <c r="AA69" s="45">
        <v>30.842871654</v>
      </c>
      <c r="AB69" s="321">
        <v>0.3731308503812239</v>
      </c>
      <c r="AC69" s="229">
        <v>4</v>
      </c>
      <c r="AD69" s="229">
        <v>794</v>
      </c>
      <c r="AE69" s="229">
        <v>0.79400000000000004</v>
      </c>
      <c r="AF69" s="229">
        <v>0.81334495108891203</v>
      </c>
      <c r="AG69" s="322">
        <v>1.0344801857535831E-2</v>
      </c>
      <c r="AH69" s="229">
        <v>6285</v>
      </c>
      <c r="AI69" s="229">
        <v>94475.952000000863</v>
      </c>
      <c r="AJ69" s="229">
        <v>94.475951999999992</v>
      </c>
      <c r="AK69" s="229">
        <v>96.777756370929254</v>
      </c>
      <c r="AL69" s="322">
        <v>1.2309005084912579</v>
      </c>
      <c r="AM69" s="229">
        <v>6289</v>
      </c>
      <c r="AN69" s="229">
        <v>95269.952000000907</v>
      </c>
      <c r="AO69" s="229">
        <v>95.269952000000004</v>
      </c>
      <c r="AP69" s="229">
        <v>97.591101322018204</v>
      </c>
      <c r="AQ69" s="322">
        <v>1.2412453103487942</v>
      </c>
      <c r="AR69" s="231">
        <v>1</v>
      </c>
      <c r="AS69" s="231">
        <v>1</v>
      </c>
      <c r="AT69" s="231">
        <v>2.2000000000000002</v>
      </c>
      <c r="AU69" s="231">
        <v>2.2000000000000001E-3</v>
      </c>
      <c r="AV69" s="231">
        <v>5.7331999999999999E-3</v>
      </c>
      <c r="AW69" s="324">
        <v>7.2919636287434197E-5</v>
      </c>
      <c r="AX69" s="337"/>
      <c r="AY69" s="337"/>
      <c r="AZ69" s="337"/>
      <c r="BA69" s="338"/>
      <c r="BB69" s="327">
        <v>0</v>
      </c>
      <c r="BC69" s="17">
        <v>6316</v>
      </c>
      <c r="BD69" s="17">
        <v>109.38301110944207</v>
      </c>
      <c r="BE69" s="17">
        <v>170.3505183670182</v>
      </c>
      <c r="BF69" s="329">
        <v>2.1666604759469141</v>
      </c>
    </row>
    <row r="70" spans="1:58" x14ac:dyDescent="0.25">
      <c r="A70" s="41" t="s">
        <v>727</v>
      </c>
      <c r="B70" s="16" t="s">
        <v>172</v>
      </c>
      <c r="C70" s="246">
        <v>165748</v>
      </c>
      <c r="D70" s="42">
        <v>1201.2649567833844</v>
      </c>
      <c r="E70" s="225">
        <v>5</v>
      </c>
      <c r="F70" s="225">
        <v>5</v>
      </c>
      <c r="G70" s="225">
        <v>226.7</v>
      </c>
      <c r="H70" s="225">
        <v>0.22670000000000004</v>
      </c>
      <c r="I70" s="225">
        <v>1.3416106000000001</v>
      </c>
      <c r="J70" s="316">
        <v>0.11168315469656404</v>
      </c>
      <c r="K70" s="226"/>
      <c r="L70" s="226"/>
      <c r="M70" s="226"/>
      <c r="N70" s="226"/>
      <c r="O70" s="226"/>
      <c r="P70" s="318">
        <v>0</v>
      </c>
      <c r="Q70" s="227"/>
      <c r="R70" s="227"/>
      <c r="S70" s="227"/>
      <c r="T70" s="227"/>
      <c r="U70" s="227"/>
      <c r="V70" s="319">
        <v>0</v>
      </c>
      <c r="W70" s="45"/>
      <c r="X70" s="45"/>
      <c r="Y70" s="45"/>
      <c r="Z70" s="45"/>
      <c r="AA70" s="45"/>
      <c r="AB70" s="321">
        <v>0</v>
      </c>
      <c r="AC70" s="229">
        <v>4</v>
      </c>
      <c r="AD70" s="229">
        <v>36.24</v>
      </c>
      <c r="AE70" s="229">
        <v>3.6239999999999994E-2</v>
      </c>
      <c r="AF70" s="229">
        <v>3.7122948397307516E-2</v>
      </c>
      <c r="AG70" s="322">
        <v>3.0903214305619373E-3</v>
      </c>
      <c r="AH70" s="229">
        <v>2074</v>
      </c>
      <c r="AI70" s="229">
        <v>23935.043999999991</v>
      </c>
      <c r="AJ70" s="229">
        <v>23.935043999999934</v>
      </c>
      <c r="AK70" s="229">
        <v>24.518195455278306</v>
      </c>
      <c r="AL70" s="322">
        <v>2.0410314408014067</v>
      </c>
      <c r="AM70" s="229">
        <v>2078</v>
      </c>
      <c r="AN70" s="229">
        <v>23971.284000000003</v>
      </c>
      <c r="AO70" s="229">
        <v>23.971283999999898</v>
      </c>
      <c r="AP70" s="229">
        <v>24.555318403675606</v>
      </c>
      <c r="AQ70" s="322">
        <v>2.0441217622319678</v>
      </c>
      <c r="AR70" s="231">
        <v>3</v>
      </c>
      <c r="AS70" s="231">
        <v>3</v>
      </c>
      <c r="AT70" s="231">
        <v>555</v>
      </c>
      <c r="AU70" s="231">
        <v>0.55500000000000005</v>
      </c>
      <c r="AV70" s="231">
        <v>1.8721290000000002</v>
      </c>
      <c r="AW70" s="324">
        <v>0.15584646746151506</v>
      </c>
      <c r="AX70" s="337"/>
      <c r="AY70" s="337"/>
      <c r="AZ70" s="337"/>
      <c r="BA70" s="338"/>
      <c r="BB70" s="327">
        <v>0</v>
      </c>
      <c r="BC70" s="17">
        <v>2086</v>
      </c>
      <c r="BD70" s="17">
        <v>24.752983999999898</v>
      </c>
      <c r="BE70" s="17">
        <v>27.769058003675607</v>
      </c>
      <c r="BF70" s="329">
        <v>2.3116513843900472</v>
      </c>
    </row>
    <row r="71" spans="1:58" x14ac:dyDescent="0.25">
      <c r="A71" s="41" t="s">
        <v>362</v>
      </c>
      <c r="B71" s="16" t="s">
        <v>0</v>
      </c>
      <c r="C71" s="246">
        <v>252136</v>
      </c>
      <c r="D71" s="42">
        <v>1827.36528430832</v>
      </c>
      <c r="E71" s="225">
        <v>13</v>
      </c>
      <c r="F71" s="225">
        <v>15</v>
      </c>
      <c r="G71" s="225">
        <v>8677</v>
      </c>
      <c r="H71" s="225">
        <v>8.6769999999999978</v>
      </c>
      <c r="I71" s="225">
        <v>51.350486000000004</v>
      </c>
      <c r="J71" s="316">
        <v>2.8100832625501466</v>
      </c>
      <c r="K71" s="226"/>
      <c r="L71" s="226"/>
      <c r="M71" s="226"/>
      <c r="N71" s="226"/>
      <c r="O71" s="226"/>
      <c r="P71" s="318">
        <v>0</v>
      </c>
      <c r="Q71" s="227"/>
      <c r="R71" s="227"/>
      <c r="S71" s="227"/>
      <c r="T71" s="227"/>
      <c r="U71" s="227"/>
      <c r="V71" s="319">
        <v>0</v>
      </c>
      <c r="W71" s="45">
        <v>4</v>
      </c>
      <c r="X71" s="45">
        <v>7</v>
      </c>
      <c r="Y71" s="45">
        <v>2185</v>
      </c>
      <c r="Z71" s="45">
        <v>2.1850000000000001</v>
      </c>
      <c r="AA71" s="45">
        <v>8.1545310000000004</v>
      </c>
      <c r="AB71" s="321">
        <v>0.46426349853807236</v>
      </c>
      <c r="AC71" s="229">
        <v>6</v>
      </c>
      <c r="AD71" s="229">
        <v>4404.8500000000013</v>
      </c>
      <c r="AE71" s="229">
        <v>4.4048500000000006</v>
      </c>
      <c r="AF71" s="229">
        <v>4.5121694052946992</v>
      </c>
      <c r="AG71" s="322">
        <v>0.24692213669817034</v>
      </c>
      <c r="AH71" s="229">
        <v>3175</v>
      </c>
      <c r="AI71" s="229">
        <v>35531.623999999836</v>
      </c>
      <c r="AJ71" s="229">
        <v>35.531623999999788</v>
      </c>
      <c r="AK71" s="229">
        <v>36.39731358235494</v>
      </c>
      <c r="AL71" s="322">
        <v>1.9917918926719551</v>
      </c>
      <c r="AM71" s="229">
        <v>3181</v>
      </c>
      <c r="AN71" s="229">
        <v>39936.473999999798</v>
      </c>
      <c r="AO71" s="229">
        <v>39.936473999999805</v>
      </c>
      <c r="AP71" s="229">
        <v>40.909482987649596</v>
      </c>
      <c r="AQ71" s="322">
        <v>2.2387140293701231</v>
      </c>
      <c r="AR71" s="231">
        <v>2</v>
      </c>
      <c r="AS71" s="231">
        <v>2</v>
      </c>
      <c r="AT71" s="231">
        <v>247.5</v>
      </c>
      <c r="AU71" s="231">
        <v>0.2475</v>
      </c>
      <c r="AV71" s="231">
        <v>1.1198009999999998</v>
      </c>
      <c r="AW71" s="324">
        <v>6.127953779224049E-2</v>
      </c>
      <c r="AX71" s="338">
        <v>22</v>
      </c>
      <c r="AY71" s="337">
        <v>53580</v>
      </c>
      <c r="AZ71" s="337">
        <v>53.579999999999984</v>
      </c>
      <c r="BA71" s="338">
        <v>122.59606032240028</v>
      </c>
      <c r="BB71" s="327">
        <v>6.7088973055983363</v>
      </c>
      <c r="BC71" s="17">
        <v>3222</v>
      </c>
      <c r="BD71" s="17">
        <v>104.62597399999979</v>
      </c>
      <c r="BE71" s="17">
        <v>224.45962031004984</v>
      </c>
      <c r="BF71" s="329">
        <v>12.28323763384892</v>
      </c>
    </row>
    <row r="72" spans="1:58" x14ac:dyDescent="0.25">
      <c r="A72" s="41" t="s">
        <v>368</v>
      </c>
      <c r="B72" s="16" t="s">
        <v>6</v>
      </c>
      <c r="C72" s="246">
        <v>48328</v>
      </c>
      <c r="D72" s="42">
        <v>350.25902473289216</v>
      </c>
      <c r="E72" s="225"/>
      <c r="F72" s="225"/>
      <c r="G72" s="225"/>
      <c r="H72" s="225"/>
      <c r="I72" s="225"/>
      <c r="J72" s="316">
        <v>0</v>
      </c>
      <c r="K72" s="226"/>
      <c r="L72" s="226"/>
      <c r="M72" s="226"/>
      <c r="N72" s="226"/>
      <c r="O72" s="226"/>
      <c r="P72" s="318">
        <v>0</v>
      </c>
      <c r="Q72" s="227"/>
      <c r="R72" s="227"/>
      <c r="S72" s="227"/>
      <c r="T72" s="227"/>
      <c r="U72" s="227"/>
      <c r="V72" s="319">
        <v>0</v>
      </c>
      <c r="W72" s="45">
        <v>2</v>
      </c>
      <c r="X72" s="45">
        <v>2</v>
      </c>
      <c r="Y72" s="45">
        <v>149</v>
      </c>
      <c r="Z72" s="45">
        <v>0.14900000000000002</v>
      </c>
      <c r="AA72" s="45">
        <v>0.79359000000000002</v>
      </c>
      <c r="AB72" s="321">
        <v>0.26985428875695694</v>
      </c>
      <c r="AC72" s="229">
        <v>1</v>
      </c>
      <c r="AD72" s="229">
        <v>699.66</v>
      </c>
      <c r="AE72" s="229">
        <v>0.69965999999999995</v>
      </c>
      <c r="AF72" s="229">
        <v>0.71670645904139596</v>
      </c>
      <c r="AG72" s="322">
        <v>0.20462183939099271</v>
      </c>
      <c r="AH72" s="229">
        <v>881</v>
      </c>
      <c r="AI72" s="229">
        <v>10372.602999999988</v>
      </c>
      <c r="AJ72" s="229">
        <v>10.372603000000009</v>
      </c>
      <c r="AK72" s="229">
        <v>10.62532025151096</v>
      </c>
      <c r="AL72" s="322">
        <v>3.0335607368329307</v>
      </c>
      <c r="AM72" s="229">
        <v>882</v>
      </c>
      <c r="AN72" s="229">
        <v>11072.262999999999</v>
      </c>
      <c r="AO72" s="229">
        <v>11.072263</v>
      </c>
      <c r="AP72" s="229">
        <v>11.342026710552396</v>
      </c>
      <c r="AQ72" s="322">
        <v>3.2381825762239349</v>
      </c>
      <c r="AR72" s="231"/>
      <c r="AS72" s="231"/>
      <c r="AT72" s="231"/>
      <c r="AU72" s="231"/>
      <c r="AV72" s="231"/>
      <c r="AW72" s="324">
        <v>0</v>
      </c>
      <c r="AX72" s="338">
        <v>2</v>
      </c>
      <c r="AY72" s="337">
        <v>4600</v>
      </c>
      <c r="AZ72" s="337">
        <v>4.5999999999999996</v>
      </c>
      <c r="BA72" s="338">
        <v>9.2845675832719792</v>
      </c>
      <c r="BB72" s="327">
        <v>2.6507718367435067</v>
      </c>
      <c r="BC72" s="17">
        <v>886</v>
      </c>
      <c r="BD72" s="17">
        <v>15.821262999999998</v>
      </c>
      <c r="BE72" s="17">
        <v>21.571783293824375</v>
      </c>
      <c r="BF72" s="329">
        <v>6.1588087017243982</v>
      </c>
    </row>
    <row r="73" spans="1:58" x14ac:dyDescent="0.25">
      <c r="A73" s="41" t="s">
        <v>387</v>
      </c>
      <c r="B73" s="16" t="s">
        <v>22</v>
      </c>
      <c r="C73" s="246">
        <v>27620</v>
      </c>
      <c r="D73" s="42">
        <v>200.17700428576561</v>
      </c>
      <c r="E73" s="225">
        <v>2</v>
      </c>
      <c r="F73" s="225">
        <v>4</v>
      </c>
      <c r="G73" s="225">
        <v>4585</v>
      </c>
      <c r="H73" s="225">
        <v>4.585</v>
      </c>
      <c r="I73" s="225">
        <v>27.134030000000003</v>
      </c>
      <c r="J73" s="316">
        <v>13.555018518143283</v>
      </c>
      <c r="K73" s="226"/>
      <c r="L73" s="226"/>
      <c r="M73" s="226"/>
      <c r="N73" s="226"/>
      <c r="O73" s="226"/>
      <c r="P73" s="318">
        <v>0</v>
      </c>
      <c r="Q73" s="227"/>
      <c r="R73" s="227"/>
      <c r="S73" s="227"/>
      <c r="T73" s="227"/>
      <c r="U73" s="227"/>
      <c r="V73" s="319">
        <v>0</v>
      </c>
      <c r="W73" s="45">
        <v>1</v>
      </c>
      <c r="X73" s="45">
        <v>1</v>
      </c>
      <c r="Y73" s="45">
        <v>80</v>
      </c>
      <c r="Z73" s="45">
        <v>0.08</v>
      </c>
      <c r="AA73" s="45">
        <v>0.59251500000000001</v>
      </c>
      <c r="AB73" s="321">
        <v>0.31415496612300842</v>
      </c>
      <c r="AC73" s="229"/>
      <c r="AD73" s="229"/>
      <c r="AE73" s="229"/>
      <c r="AF73" s="229"/>
      <c r="AG73" s="322">
        <v>0</v>
      </c>
      <c r="AH73" s="229">
        <v>708</v>
      </c>
      <c r="AI73" s="229">
        <v>8887.8730000000087</v>
      </c>
      <c r="AJ73" s="229">
        <v>8.8878730000000203</v>
      </c>
      <c r="AK73" s="229">
        <v>9.1044164111706234</v>
      </c>
      <c r="AL73" s="322">
        <v>4.548182966197996</v>
      </c>
      <c r="AM73" s="229">
        <v>708</v>
      </c>
      <c r="AN73" s="229">
        <v>8887.8730000000105</v>
      </c>
      <c r="AO73" s="229">
        <v>8.8878730000000203</v>
      </c>
      <c r="AP73" s="229">
        <v>9.1044164111706198</v>
      </c>
      <c r="AQ73" s="322">
        <v>4.5481829661979933</v>
      </c>
      <c r="AR73" s="231"/>
      <c r="AS73" s="231"/>
      <c r="AT73" s="231"/>
      <c r="AU73" s="231"/>
      <c r="AV73" s="231"/>
      <c r="AW73" s="324">
        <v>0</v>
      </c>
      <c r="AX73" s="338">
        <v>9</v>
      </c>
      <c r="AY73" s="337">
        <v>8200</v>
      </c>
      <c r="AZ73" s="337">
        <v>8.1999999999999993</v>
      </c>
      <c r="BA73" s="338">
        <v>11.665810390308842</v>
      </c>
      <c r="BB73" s="327">
        <v>5.8277475137229766</v>
      </c>
      <c r="BC73" s="17">
        <v>720</v>
      </c>
      <c r="BD73" s="17">
        <v>21.752873000000019</v>
      </c>
      <c r="BE73" s="17">
        <v>48.533122801479465</v>
      </c>
      <c r="BF73" s="329">
        <v>24.245103964187262</v>
      </c>
    </row>
    <row r="74" spans="1:58" x14ac:dyDescent="0.25">
      <c r="A74" s="41" t="s">
        <v>443</v>
      </c>
      <c r="B74" s="16" t="s">
        <v>79</v>
      </c>
      <c r="C74" s="246">
        <v>56049</v>
      </c>
      <c r="D74" s="42">
        <v>406.21726695195065</v>
      </c>
      <c r="E74" s="225">
        <v>1</v>
      </c>
      <c r="F74" s="225">
        <v>1</v>
      </c>
      <c r="G74" s="225">
        <v>3</v>
      </c>
      <c r="H74" s="225">
        <v>3.0000000000000001E-3</v>
      </c>
      <c r="I74" s="225">
        <v>1.7753999999999999E-2</v>
      </c>
      <c r="J74" s="316">
        <v>4.3705675372238744E-3</v>
      </c>
      <c r="K74" s="226">
        <v>1</v>
      </c>
      <c r="L74" s="226">
        <v>1</v>
      </c>
      <c r="M74" s="226">
        <v>250</v>
      </c>
      <c r="N74" s="226">
        <v>0.25</v>
      </c>
      <c r="O74" s="226">
        <v>0.58774999999999999</v>
      </c>
      <c r="P74" s="318">
        <v>0.14468858116499561</v>
      </c>
      <c r="Q74" s="227"/>
      <c r="R74" s="227"/>
      <c r="S74" s="227"/>
      <c r="T74" s="227"/>
      <c r="U74" s="227"/>
      <c r="V74" s="319">
        <v>0</v>
      </c>
      <c r="W74" s="45">
        <v>1</v>
      </c>
      <c r="X74" s="45">
        <v>2</v>
      </c>
      <c r="Y74" s="45">
        <v>300</v>
      </c>
      <c r="Z74" s="45">
        <v>0.3</v>
      </c>
      <c r="AA74" s="45"/>
      <c r="AB74" s="321">
        <v>0.17214925531038952</v>
      </c>
      <c r="AC74" s="229"/>
      <c r="AD74" s="229"/>
      <c r="AE74" s="229"/>
      <c r="AF74" s="229"/>
      <c r="AG74" s="322">
        <v>0</v>
      </c>
      <c r="AH74" s="229">
        <v>978</v>
      </c>
      <c r="AI74" s="229">
        <v>13214.936999999996</v>
      </c>
      <c r="AJ74" s="229">
        <v>13.214937000000033</v>
      </c>
      <c r="AK74" s="229">
        <v>13.536904644720488</v>
      </c>
      <c r="AL74" s="322">
        <v>3.3324296493584793</v>
      </c>
      <c r="AM74" s="229">
        <v>978</v>
      </c>
      <c r="AN74" s="229">
        <v>13214.937</v>
      </c>
      <c r="AO74" s="229">
        <v>13.214937000000001</v>
      </c>
      <c r="AP74" s="229">
        <v>13.536904644720501</v>
      </c>
      <c r="AQ74" s="322">
        <v>3.3324296493584828</v>
      </c>
      <c r="AR74" s="231"/>
      <c r="AS74" s="231"/>
      <c r="AT74" s="231"/>
      <c r="AU74" s="231"/>
      <c r="AV74" s="231"/>
      <c r="AW74" s="324">
        <v>0</v>
      </c>
      <c r="AX74" s="338">
        <v>17</v>
      </c>
      <c r="AY74" s="337">
        <v>40880</v>
      </c>
      <c r="AZ74" s="337">
        <v>40.880000000000003</v>
      </c>
      <c r="BA74" s="338">
        <v>96.826567659541723</v>
      </c>
      <c r="BB74" s="327">
        <v>23.836152605249751</v>
      </c>
      <c r="BC74" s="17">
        <v>998</v>
      </c>
      <c r="BD74" s="17">
        <v>54.647936999999999</v>
      </c>
      <c r="BE74" s="17">
        <v>111.66827630426221</v>
      </c>
      <c r="BF74" s="329">
        <v>27.489790658620841</v>
      </c>
    </row>
    <row r="75" spans="1:58" x14ac:dyDescent="0.25">
      <c r="A75" s="41" t="s">
        <v>486</v>
      </c>
      <c r="B75" s="16" t="s">
        <v>128</v>
      </c>
      <c r="C75" s="246">
        <v>46941</v>
      </c>
      <c r="D75" s="42">
        <v>340.20668928957724</v>
      </c>
      <c r="E75" s="225"/>
      <c r="F75" s="225"/>
      <c r="G75" s="225"/>
      <c r="H75" s="225"/>
      <c r="I75" s="225"/>
      <c r="J75" s="316">
        <v>0</v>
      </c>
      <c r="K75" s="226"/>
      <c r="L75" s="226"/>
      <c r="M75" s="226"/>
      <c r="N75" s="226"/>
      <c r="O75" s="226"/>
      <c r="P75" s="318">
        <v>0</v>
      </c>
      <c r="Q75" s="227"/>
      <c r="R75" s="227"/>
      <c r="S75" s="227"/>
      <c r="T75" s="227"/>
      <c r="U75" s="227"/>
      <c r="V75" s="319">
        <v>0</v>
      </c>
      <c r="W75" s="45">
        <v>2</v>
      </c>
      <c r="X75" s="45">
        <v>2</v>
      </c>
      <c r="Y75" s="45">
        <v>95</v>
      </c>
      <c r="Z75" s="45">
        <v>9.5000000000000001E-2</v>
      </c>
      <c r="AA75" s="45">
        <v>0.88124399999999992</v>
      </c>
      <c r="AB75" s="321">
        <v>0.25946403400923468</v>
      </c>
      <c r="AC75" s="229">
        <v>2</v>
      </c>
      <c r="AD75" s="229">
        <v>14239.994999999999</v>
      </c>
      <c r="AE75" s="229">
        <v>14.239995</v>
      </c>
      <c r="AF75" s="229">
        <v>14.586937074031891</v>
      </c>
      <c r="AG75" s="322">
        <v>4.2876690944826716</v>
      </c>
      <c r="AH75" s="229">
        <v>936</v>
      </c>
      <c r="AI75" s="229">
        <v>8331.2139949999982</v>
      </c>
      <c r="AJ75" s="229">
        <v>8.3312139950000166</v>
      </c>
      <c r="AK75" s="229">
        <v>8.5341950116807741</v>
      </c>
      <c r="AL75" s="322">
        <v>2.5085323952629972</v>
      </c>
      <c r="AM75" s="229">
        <v>938</v>
      </c>
      <c r="AN75" s="229">
        <v>22571.208995000001</v>
      </c>
      <c r="AO75" s="229">
        <v>22.571208995000021</v>
      </c>
      <c r="AP75" s="229">
        <v>23.12113208571267</v>
      </c>
      <c r="AQ75" s="322">
        <v>6.7962014897456697</v>
      </c>
      <c r="AR75" s="231"/>
      <c r="AS75" s="231"/>
      <c r="AT75" s="231"/>
      <c r="AU75" s="231"/>
      <c r="AV75" s="231"/>
      <c r="AW75" s="324">
        <v>0</v>
      </c>
      <c r="AX75" s="338">
        <v>4</v>
      </c>
      <c r="AY75" s="337">
        <v>6053</v>
      </c>
      <c r="AZ75" s="337">
        <v>6.0529999999999999</v>
      </c>
      <c r="BA75" s="338">
        <v>13.833531986380519</v>
      </c>
      <c r="BB75" s="327">
        <v>4.0662139875226524</v>
      </c>
      <c r="BC75" s="17">
        <v>944</v>
      </c>
      <c r="BD75" s="17">
        <v>28.71920899500002</v>
      </c>
      <c r="BE75" s="17">
        <v>37.837378072093188</v>
      </c>
      <c r="BF75" s="329">
        <v>11.121879511277555</v>
      </c>
    </row>
    <row r="76" spans="1:58" x14ac:dyDescent="0.25">
      <c r="A76" s="41" t="s">
        <v>570</v>
      </c>
      <c r="B76" s="16" t="s">
        <v>199</v>
      </c>
      <c r="C76" s="246">
        <v>11864</v>
      </c>
      <c r="D76" s="42">
        <v>85.984792861923367</v>
      </c>
      <c r="E76" s="225"/>
      <c r="F76" s="225"/>
      <c r="G76" s="225"/>
      <c r="H76" s="225"/>
      <c r="I76" s="225"/>
      <c r="J76" s="316">
        <v>0</v>
      </c>
      <c r="K76" s="226"/>
      <c r="L76" s="226"/>
      <c r="M76" s="226"/>
      <c r="N76" s="226"/>
      <c r="O76" s="226"/>
      <c r="P76" s="318">
        <v>0</v>
      </c>
      <c r="Q76" s="227"/>
      <c r="R76" s="227"/>
      <c r="S76" s="227"/>
      <c r="T76" s="227"/>
      <c r="U76" s="227"/>
      <c r="V76" s="319">
        <v>0</v>
      </c>
      <c r="W76" s="45"/>
      <c r="X76" s="45"/>
      <c r="Y76" s="45"/>
      <c r="Z76" s="45"/>
      <c r="AA76" s="45"/>
      <c r="AB76" s="321">
        <v>0</v>
      </c>
      <c r="AC76" s="229">
        <v>1</v>
      </c>
      <c r="AD76" s="229">
        <v>7.44</v>
      </c>
      <c r="AE76" s="229">
        <v>7.4400000000000004E-3</v>
      </c>
      <c r="AF76" s="229">
        <v>7.6212675517651199E-3</v>
      </c>
      <c r="AG76" s="322">
        <v>8.8635063225697957E-3</v>
      </c>
      <c r="AH76" s="229">
        <v>604</v>
      </c>
      <c r="AI76" s="229">
        <v>7302.3720000000021</v>
      </c>
      <c r="AJ76" s="229">
        <v>7.3023720000000063</v>
      </c>
      <c r="AK76" s="229">
        <v>7.4802863944244926</v>
      </c>
      <c r="AL76" s="322">
        <v>8.699545751580203</v>
      </c>
      <c r="AM76" s="229">
        <v>605</v>
      </c>
      <c r="AN76" s="229">
        <v>7309.8119999999999</v>
      </c>
      <c r="AO76" s="229">
        <v>7.3098120000000097</v>
      </c>
      <c r="AP76" s="229">
        <v>7.487907661976255</v>
      </c>
      <c r="AQ76" s="322">
        <v>8.7084092579027708</v>
      </c>
      <c r="AR76" s="231">
        <v>2</v>
      </c>
      <c r="AS76" s="231">
        <v>2</v>
      </c>
      <c r="AT76" s="231">
        <v>660</v>
      </c>
      <c r="AU76" s="231">
        <v>0.65999999999999992</v>
      </c>
      <c r="AV76" s="231">
        <v>1.23454</v>
      </c>
      <c r="AW76" s="324">
        <v>1.435765510283262</v>
      </c>
      <c r="AX76" s="338">
        <v>18</v>
      </c>
      <c r="AY76" s="337">
        <v>38400</v>
      </c>
      <c r="AZ76" s="337">
        <v>38.4</v>
      </c>
      <c r="BA76" s="338">
        <v>72.544638240631656</v>
      </c>
      <c r="BB76" s="327">
        <v>84.369149271692422</v>
      </c>
      <c r="BC76" s="17">
        <v>625</v>
      </c>
      <c r="BD76" s="17">
        <v>46.369812000000003</v>
      </c>
      <c r="BE76" s="17">
        <v>81.267085902607903</v>
      </c>
      <c r="BF76" s="329">
        <v>94.513324039878455</v>
      </c>
    </row>
    <row r="77" spans="1:58" x14ac:dyDescent="0.25">
      <c r="A77" s="41" t="s">
        <v>624</v>
      </c>
      <c r="B77" s="16" t="s">
        <v>253</v>
      </c>
      <c r="C77" s="246">
        <v>8727</v>
      </c>
      <c r="D77" s="42">
        <v>63.24926561918452</v>
      </c>
      <c r="E77" s="225"/>
      <c r="F77" s="225"/>
      <c r="G77" s="225"/>
      <c r="H77" s="225"/>
      <c r="I77" s="225"/>
      <c r="J77" s="316">
        <v>0</v>
      </c>
      <c r="K77" s="226"/>
      <c r="L77" s="226"/>
      <c r="M77" s="226"/>
      <c r="N77" s="226"/>
      <c r="O77" s="226"/>
      <c r="P77" s="318">
        <v>0</v>
      </c>
      <c r="Q77" s="227"/>
      <c r="R77" s="227"/>
      <c r="S77" s="227"/>
      <c r="T77" s="227"/>
      <c r="U77" s="227"/>
      <c r="V77" s="319">
        <v>0</v>
      </c>
      <c r="W77" s="45"/>
      <c r="X77" s="45"/>
      <c r="Y77" s="45"/>
      <c r="Z77" s="45"/>
      <c r="AA77" s="45"/>
      <c r="AB77" s="321">
        <v>0</v>
      </c>
      <c r="AC77" s="229">
        <v>1</v>
      </c>
      <c r="AD77" s="229">
        <v>0.6</v>
      </c>
      <c r="AE77" s="229">
        <v>5.9999999999999995E-4</v>
      </c>
      <c r="AF77" s="229">
        <v>6.1461835094880001E-4</v>
      </c>
      <c r="AG77" s="322">
        <v>9.7173990074341096E-4</v>
      </c>
      <c r="AH77" s="229">
        <v>443</v>
      </c>
      <c r="AI77" s="229">
        <v>4535.1309999999976</v>
      </c>
      <c r="AJ77" s="229">
        <v>4.5351310000000034</v>
      </c>
      <c r="AK77" s="229">
        <v>4.6456245609279687</v>
      </c>
      <c r="AL77" s="322">
        <v>7.3449462463306068</v>
      </c>
      <c r="AM77" s="229">
        <v>444</v>
      </c>
      <c r="AN77" s="229">
        <v>4535.7310000000007</v>
      </c>
      <c r="AO77" s="229">
        <v>4.5357310000000002</v>
      </c>
      <c r="AP77" s="229">
        <v>4.6462391792789184</v>
      </c>
      <c r="AQ77" s="322">
        <v>7.3459179862313526</v>
      </c>
      <c r="AR77" s="231">
        <v>1</v>
      </c>
      <c r="AS77" s="231">
        <v>1</v>
      </c>
      <c r="AT77" s="231">
        <v>45</v>
      </c>
      <c r="AU77" s="231">
        <v>4.4999999999999998E-2</v>
      </c>
      <c r="AV77" s="231">
        <v>0.7</v>
      </c>
      <c r="AW77" s="324">
        <v>1.1067322175953909</v>
      </c>
      <c r="AX77" s="337"/>
      <c r="AY77" s="337"/>
      <c r="AZ77" s="337"/>
      <c r="BA77" s="338"/>
      <c r="BB77" s="327">
        <v>0</v>
      </c>
      <c r="BC77" s="17">
        <v>445</v>
      </c>
      <c r="BD77" s="17">
        <v>4.5807310000000001</v>
      </c>
      <c r="BE77" s="17">
        <v>5.3462391792789186</v>
      </c>
      <c r="BF77" s="329">
        <v>8.4526502038267441</v>
      </c>
    </row>
    <row r="78" spans="1:58" x14ac:dyDescent="0.25">
      <c r="A78" s="41" t="s">
        <v>651</v>
      </c>
      <c r="B78" s="16" t="s">
        <v>275</v>
      </c>
      <c r="C78" s="246">
        <v>15841</v>
      </c>
      <c r="D78" s="42">
        <v>114.80825216838571</v>
      </c>
      <c r="E78" s="225">
        <v>3</v>
      </c>
      <c r="F78" s="225">
        <v>5</v>
      </c>
      <c r="G78" s="225">
        <v>1000</v>
      </c>
      <c r="H78" s="225">
        <v>1</v>
      </c>
      <c r="I78" s="225">
        <v>5.9180000000000001</v>
      </c>
      <c r="J78" s="316">
        <v>5.1546817308221478</v>
      </c>
      <c r="K78" s="226"/>
      <c r="L78" s="226"/>
      <c r="M78" s="226"/>
      <c r="N78" s="226"/>
      <c r="O78" s="226"/>
      <c r="P78" s="318">
        <v>0</v>
      </c>
      <c r="Q78" s="227"/>
      <c r="R78" s="227"/>
      <c r="S78" s="227"/>
      <c r="T78" s="227"/>
      <c r="U78" s="227"/>
      <c r="V78" s="319">
        <v>0</v>
      </c>
      <c r="W78" s="45"/>
      <c r="X78" s="45"/>
      <c r="Y78" s="45"/>
      <c r="Z78" s="45"/>
      <c r="AA78" s="45"/>
      <c r="AB78" s="321">
        <v>0</v>
      </c>
      <c r="AC78" s="229">
        <v>1</v>
      </c>
      <c r="AD78" s="229">
        <v>9.6</v>
      </c>
      <c r="AE78" s="229">
        <v>9.5999999999999992E-3</v>
      </c>
      <c r="AF78" s="229">
        <v>9.8338936151808002E-3</v>
      </c>
      <c r="AG78" s="322">
        <v>8.5654937075060888E-3</v>
      </c>
      <c r="AH78" s="229">
        <v>760</v>
      </c>
      <c r="AI78" s="229">
        <v>10209.546999999995</v>
      </c>
      <c r="AJ78" s="229">
        <v>10.209547000000002</v>
      </c>
      <c r="AK78" s="229">
        <v>10.458291568457115</v>
      </c>
      <c r="AL78" s="322">
        <v>9.1093552692695496</v>
      </c>
      <c r="AM78" s="229">
        <v>761</v>
      </c>
      <c r="AN78" s="229">
        <v>10219.147000000001</v>
      </c>
      <c r="AO78" s="229">
        <v>10.219147000000001</v>
      </c>
      <c r="AP78" s="229">
        <v>10.46812546207228</v>
      </c>
      <c r="AQ78" s="322">
        <v>9.1179207629770413</v>
      </c>
      <c r="AR78" s="231">
        <v>2</v>
      </c>
      <c r="AS78" s="231">
        <v>2</v>
      </c>
      <c r="AT78" s="231">
        <v>302</v>
      </c>
      <c r="AU78" s="231">
        <v>0.30199999999999999</v>
      </c>
      <c r="AV78" s="231">
        <v>1.1954500000000001</v>
      </c>
      <c r="AW78" s="324">
        <v>1.0412579038714662</v>
      </c>
      <c r="AX78" s="338">
        <v>23</v>
      </c>
      <c r="AY78" s="337">
        <v>52300</v>
      </c>
      <c r="AZ78" s="337">
        <v>52.299999999999983</v>
      </c>
      <c r="BA78" s="338">
        <v>93.031417918030385</v>
      </c>
      <c r="BB78" s="327">
        <v>81.031995663155016</v>
      </c>
      <c r="BC78" s="17">
        <v>789</v>
      </c>
      <c r="BD78" s="17">
        <v>63.821146999999982</v>
      </c>
      <c r="BE78" s="17">
        <v>110.61299338010267</v>
      </c>
      <c r="BF78" s="329">
        <v>96.345856060825668</v>
      </c>
    </row>
    <row r="79" spans="1:58" x14ac:dyDescent="0.25">
      <c r="A79" s="41" t="s">
        <v>661</v>
      </c>
      <c r="B79" s="16" t="s">
        <v>285</v>
      </c>
      <c r="C79" s="246">
        <v>56455</v>
      </c>
      <c r="D79" s="42">
        <v>409.15976744941702</v>
      </c>
      <c r="E79" s="225">
        <v>1</v>
      </c>
      <c r="F79" s="225">
        <v>1</v>
      </c>
      <c r="G79" s="225">
        <v>230</v>
      </c>
      <c r="H79" s="225">
        <v>0.23</v>
      </c>
      <c r="I79" s="225">
        <v>1.36114</v>
      </c>
      <c r="J79" s="316">
        <v>0.33266711643839053</v>
      </c>
      <c r="K79" s="226"/>
      <c r="L79" s="226"/>
      <c r="M79" s="226"/>
      <c r="N79" s="226"/>
      <c r="O79" s="226"/>
      <c r="P79" s="318">
        <v>0</v>
      </c>
      <c r="Q79" s="227"/>
      <c r="R79" s="227"/>
      <c r="S79" s="227"/>
      <c r="T79" s="227"/>
      <c r="U79" s="227"/>
      <c r="V79" s="319">
        <v>0</v>
      </c>
      <c r="W79" s="45">
        <v>1</v>
      </c>
      <c r="X79" s="45">
        <v>2</v>
      </c>
      <c r="Y79" s="45">
        <v>200</v>
      </c>
      <c r="Z79" s="45">
        <v>0.2</v>
      </c>
      <c r="AA79" s="45">
        <v>1.4154</v>
      </c>
      <c r="AB79" s="321">
        <v>0.37159078701157039</v>
      </c>
      <c r="AC79" s="229">
        <v>3</v>
      </c>
      <c r="AD79" s="229">
        <v>4922.24</v>
      </c>
      <c r="AE79" s="229">
        <v>4.9222399999999995</v>
      </c>
      <c r="AF79" s="229">
        <v>5.0421650529570323</v>
      </c>
      <c r="AG79" s="322">
        <v>1.232321810227927</v>
      </c>
      <c r="AH79" s="229">
        <v>1050</v>
      </c>
      <c r="AI79" s="229">
        <v>10688.76499999999</v>
      </c>
      <c r="AJ79" s="229">
        <v>10.688765000000013</v>
      </c>
      <c r="AK79" s="229">
        <v>10.949185196632095</v>
      </c>
      <c r="AL79" s="322">
        <v>2.6760170641620338</v>
      </c>
      <c r="AM79" s="229">
        <v>1053</v>
      </c>
      <c r="AN79" s="229">
        <v>15611.004999999999</v>
      </c>
      <c r="AO79" s="229">
        <v>15.611005</v>
      </c>
      <c r="AP79" s="229">
        <v>15.99135024958913</v>
      </c>
      <c r="AQ79" s="322">
        <v>3.9083388743899619</v>
      </c>
      <c r="AR79" s="231">
        <v>2</v>
      </c>
      <c r="AS79" s="231">
        <v>2</v>
      </c>
      <c r="AT79" s="231">
        <v>379</v>
      </c>
      <c r="AU79" s="231">
        <v>0.379</v>
      </c>
      <c r="AV79" s="231">
        <v>2.13029</v>
      </c>
      <c r="AW79" s="324">
        <v>0.52064991953622619</v>
      </c>
      <c r="AX79" s="338">
        <v>3</v>
      </c>
      <c r="AY79" s="337">
        <v>6100</v>
      </c>
      <c r="AZ79" s="337">
        <v>6.1</v>
      </c>
      <c r="BA79" s="338">
        <v>7.303719425522349</v>
      </c>
      <c r="BB79" s="327">
        <v>1.785053176428272</v>
      </c>
      <c r="BC79" s="17">
        <v>1060</v>
      </c>
      <c r="BD79" s="17">
        <v>22.520004999999998</v>
      </c>
      <c r="BE79" s="17">
        <v>28.306899675111477</v>
      </c>
      <c r="BF79" s="329">
        <v>6.9182998738044201</v>
      </c>
    </row>
    <row r="80" spans="1:58" x14ac:dyDescent="0.25">
      <c r="A80" s="41" t="s">
        <v>714</v>
      </c>
      <c r="B80" s="16" t="s">
        <v>838</v>
      </c>
      <c r="C80" s="246">
        <v>38598</v>
      </c>
      <c r="D80" s="42">
        <v>279.74047832809492</v>
      </c>
      <c r="E80" s="225">
        <v>2</v>
      </c>
      <c r="F80" s="225">
        <v>3</v>
      </c>
      <c r="G80" s="225">
        <v>1318</v>
      </c>
      <c r="H80" s="225">
        <v>1.3180000000000001</v>
      </c>
      <c r="I80" s="225">
        <v>7.7999240000000007</v>
      </c>
      <c r="J80" s="316">
        <v>2.7882714888518292</v>
      </c>
      <c r="K80" s="226"/>
      <c r="L80" s="226"/>
      <c r="M80" s="226"/>
      <c r="N80" s="226"/>
      <c r="O80" s="226"/>
      <c r="P80" s="318">
        <v>0</v>
      </c>
      <c r="Q80" s="227"/>
      <c r="R80" s="227"/>
      <c r="S80" s="227"/>
      <c r="T80" s="227"/>
      <c r="U80" s="227"/>
      <c r="V80" s="319">
        <v>0</v>
      </c>
      <c r="W80" s="45"/>
      <c r="X80" s="45"/>
      <c r="Y80" s="45"/>
      <c r="Z80" s="45"/>
      <c r="AA80" s="45"/>
      <c r="AB80" s="321">
        <v>0</v>
      </c>
      <c r="AC80" s="229"/>
      <c r="AD80" s="229"/>
      <c r="AE80" s="229"/>
      <c r="AF80" s="229"/>
      <c r="AG80" s="322">
        <v>0</v>
      </c>
      <c r="AH80" s="229">
        <v>644</v>
      </c>
      <c r="AI80" s="229">
        <v>8225.3840000000109</v>
      </c>
      <c r="AJ80" s="229">
        <v>8.2253840000000142</v>
      </c>
      <c r="AK80" s="229">
        <v>8.4257865833344123</v>
      </c>
      <c r="AL80" s="322">
        <v>3.0120012068658113</v>
      </c>
      <c r="AM80" s="229">
        <v>644</v>
      </c>
      <c r="AN80" s="229">
        <v>8225.3840000000091</v>
      </c>
      <c r="AO80" s="229">
        <v>8.2253840000000107</v>
      </c>
      <c r="AP80" s="229">
        <v>8.4257865833344106</v>
      </c>
      <c r="AQ80" s="322">
        <v>3.0120012068658104</v>
      </c>
      <c r="AR80" s="231"/>
      <c r="AS80" s="231"/>
      <c r="AT80" s="231"/>
      <c r="AU80" s="231"/>
      <c r="AV80" s="231"/>
      <c r="AW80" s="324">
        <v>0</v>
      </c>
      <c r="AX80" s="338">
        <v>9</v>
      </c>
      <c r="AY80" s="337">
        <v>15800</v>
      </c>
      <c r="AZ80" s="337">
        <v>15.8</v>
      </c>
      <c r="BA80" s="338">
        <v>29.286382719205271</v>
      </c>
      <c r="BB80" s="327">
        <v>10.469125846298368</v>
      </c>
      <c r="BC80" s="17">
        <v>655</v>
      </c>
      <c r="BD80" s="17">
        <v>25.343384000000011</v>
      </c>
      <c r="BE80" s="17">
        <v>45.512093302539682</v>
      </c>
      <c r="BF80" s="329">
        <v>16.26939854201601</v>
      </c>
    </row>
    <row r="81" spans="1:58" x14ac:dyDescent="0.25">
      <c r="A81" s="41" t="s">
        <v>365</v>
      </c>
      <c r="B81" s="16" t="s">
        <v>3</v>
      </c>
      <c r="C81" s="246">
        <v>14081</v>
      </c>
      <c r="D81" s="42">
        <v>102.05258498725075</v>
      </c>
      <c r="E81" s="225"/>
      <c r="F81" s="225"/>
      <c r="G81" s="225"/>
      <c r="H81" s="225"/>
      <c r="I81" s="225"/>
      <c r="J81" s="316">
        <v>0</v>
      </c>
      <c r="K81" s="226"/>
      <c r="L81" s="226"/>
      <c r="M81" s="226"/>
      <c r="N81" s="226"/>
      <c r="O81" s="226"/>
      <c r="P81" s="318">
        <v>0</v>
      </c>
      <c r="Q81" s="227"/>
      <c r="R81" s="227"/>
      <c r="S81" s="227"/>
      <c r="T81" s="227"/>
      <c r="U81" s="227"/>
      <c r="V81" s="319">
        <v>0</v>
      </c>
      <c r="W81" s="45">
        <v>1</v>
      </c>
      <c r="X81" s="45">
        <v>1</v>
      </c>
      <c r="Y81" s="45"/>
      <c r="Z81" s="45"/>
      <c r="AA81" s="45"/>
      <c r="AB81" s="321">
        <v>0</v>
      </c>
      <c r="AC81" s="229"/>
      <c r="AD81" s="229"/>
      <c r="AE81" s="229"/>
      <c r="AF81" s="229"/>
      <c r="AG81" s="322">
        <v>0</v>
      </c>
      <c r="AH81" s="229">
        <v>461</v>
      </c>
      <c r="AI81" s="229">
        <v>6072.0359999999982</v>
      </c>
      <c r="AJ81" s="229">
        <v>6.0720360000000095</v>
      </c>
      <c r="AK81" s="229">
        <v>6.2199745887029163</v>
      </c>
      <c r="AL81" s="322">
        <v>6.0948721577997915</v>
      </c>
      <c r="AM81" s="229">
        <v>461</v>
      </c>
      <c r="AN81" s="229">
        <v>6072.0360000000001</v>
      </c>
      <c r="AO81" s="229">
        <v>6.0720360000000104</v>
      </c>
      <c r="AP81" s="229">
        <v>6.2199745887029199</v>
      </c>
      <c r="AQ81" s="322">
        <v>6.0948721577997951</v>
      </c>
      <c r="AR81" s="231"/>
      <c r="AS81" s="231"/>
      <c r="AT81" s="231"/>
      <c r="AU81" s="231"/>
      <c r="AV81" s="231"/>
      <c r="AW81" s="324">
        <v>0</v>
      </c>
      <c r="AX81" s="338">
        <v>24</v>
      </c>
      <c r="AY81" s="337">
        <v>64915</v>
      </c>
      <c r="AZ81" s="337">
        <v>64.91500000000002</v>
      </c>
      <c r="BA81" s="338">
        <v>154.32768950101516</v>
      </c>
      <c r="BB81" s="327">
        <v>151.22369464751435</v>
      </c>
      <c r="BC81" s="17">
        <v>486</v>
      </c>
      <c r="BD81" s="17">
        <v>70.987036000000032</v>
      </c>
      <c r="BE81" s="17">
        <v>160.54766408971807</v>
      </c>
      <c r="BF81" s="329">
        <v>157.31856680531413</v>
      </c>
    </row>
    <row r="82" spans="1:58" x14ac:dyDescent="0.25">
      <c r="A82" s="41" t="s">
        <v>430</v>
      </c>
      <c r="B82" s="16" t="s">
        <v>810</v>
      </c>
      <c r="C82" s="246">
        <v>93207</v>
      </c>
      <c r="D82" s="42">
        <v>675.52129031366246</v>
      </c>
      <c r="E82" s="225">
        <v>2</v>
      </c>
      <c r="F82" s="225">
        <v>3</v>
      </c>
      <c r="G82" s="225">
        <v>1200</v>
      </c>
      <c r="H82" s="225">
        <v>1.2</v>
      </c>
      <c r="I82" s="225">
        <v>7.1015999999999995</v>
      </c>
      <c r="J82" s="316">
        <v>1.0512770066362436</v>
      </c>
      <c r="K82" s="226"/>
      <c r="L82" s="226"/>
      <c r="M82" s="226"/>
      <c r="N82" s="226"/>
      <c r="O82" s="226"/>
      <c r="P82" s="318">
        <v>0</v>
      </c>
      <c r="Q82" s="227"/>
      <c r="R82" s="227"/>
      <c r="S82" s="227"/>
      <c r="T82" s="227"/>
      <c r="U82" s="227"/>
      <c r="V82" s="319">
        <v>0</v>
      </c>
      <c r="W82" s="45">
        <v>1</v>
      </c>
      <c r="X82" s="45">
        <v>3</v>
      </c>
      <c r="Y82" s="45">
        <v>1875</v>
      </c>
      <c r="Z82" s="45">
        <v>1.875</v>
      </c>
      <c r="AA82" s="45">
        <v>7.0174649999999996</v>
      </c>
      <c r="AB82" s="321">
        <v>0.99230033103583259</v>
      </c>
      <c r="AC82" s="229">
        <v>4</v>
      </c>
      <c r="AD82" s="229">
        <v>16678.605</v>
      </c>
      <c r="AE82" s="229">
        <v>16.678605000000001</v>
      </c>
      <c r="AF82" s="229">
        <v>17.084961168710684</v>
      </c>
      <c r="AG82" s="322">
        <v>2.5291521397908396</v>
      </c>
      <c r="AH82" s="229">
        <v>1323</v>
      </c>
      <c r="AI82" s="229">
        <v>22690.246000000017</v>
      </c>
      <c r="AJ82" s="229">
        <v>22.690246000000005</v>
      </c>
      <c r="AK82" s="229">
        <v>23.243069298571047</v>
      </c>
      <c r="AL82" s="322">
        <v>3.4407604366960323</v>
      </c>
      <c r="AM82" s="229">
        <v>1327</v>
      </c>
      <c r="AN82" s="229">
        <v>39368.850999999995</v>
      </c>
      <c r="AO82" s="229">
        <v>39.368850999999999</v>
      </c>
      <c r="AP82" s="229">
        <v>40.3280304672817</v>
      </c>
      <c r="AQ82" s="322">
        <v>5.969912576486867</v>
      </c>
      <c r="AR82" s="231">
        <v>2</v>
      </c>
      <c r="AS82" s="231">
        <v>2</v>
      </c>
      <c r="AT82" s="231">
        <v>80</v>
      </c>
      <c r="AU82" s="231">
        <v>0.08</v>
      </c>
      <c r="AV82" s="231">
        <v>0.267314</v>
      </c>
      <c r="AW82" s="324">
        <v>3.9571513708454548E-2</v>
      </c>
      <c r="AX82" s="338">
        <v>16</v>
      </c>
      <c r="AY82" s="337">
        <v>33901</v>
      </c>
      <c r="AZ82" s="337">
        <v>33.900999999999996</v>
      </c>
      <c r="BA82" s="338">
        <v>69.254552128124004</v>
      </c>
      <c r="BB82" s="327">
        <v>10.25201620158667</v>
      </c>
      <c r="BC82" s="17">
        <v>1348</v>
      </c>
      <c r="BD82" s="17">
        <v>76.424851000000004</v>
      </c>
      <c r="BE82" s="17">
        <v>123.65469659540571</v>
      </c>
      <c r="BF82" s="329">
        <v>18.305077629454068</v>
      </c>
    </row>
    <row r="83" spans="1:58" s="32" customFormat="1" x14ac:dyDescent="0.25">
      <c r="A83" s="47" t="s">
        <v>476</v>
      </c>
      <c r="B83" s="16" t="s">
        <v>117</v>
      </c>
      <c r="C83" s="246">
        <v>4365</v>
      </c>
      <c r="D83" s="42">
        <v>31.63550411684891</v>
      </c>
      <c r="E83" s="225"/>
      <c r="F83" s="225"/>
      <c r="G83" s="225"/>
      <c r="H83" s="225"/>
      <c r="I83" s="225"/>
      <c r="J83" s="316">
        <v>0</v>
      </c>
      <c r="K83" s="226"/>
      <c r="L83" s="226"/>
      <c r="M83" s="226"/>
      <c r="N83" s="226"/>
      <c r="O83" s="226"/>
      <c r="P83" s="318">
        <v>0</v>
      </c>
      <c r="Q83" s="227"/>
      <c r="R83" s="227"/>
      <c r="S83" s="227"/>
      <c r="T83" s="227"/>
      <c r="U83" s="227"/>
      <c r="V83" s="319">
        <v>0</v>
      </c>
      <c r="W83" s="45"/>
      <c r="X83" s="45"/>
      <c r="Y83" s="45"/>
      <c r="Z83" s="45"/>
      <c r="AA83" s="45"/>
      <c r="AB83" s="321">
        <v>0</v>
      </c>
      <c r="AC83" s="229"/>
      <c r="AD83" s="229"/>
      <c r="AE83" s="229"/>
      <c r="AF83" s="229"/>
      <c r="AG83" s="322">
        <v>0</v>
      </c>
      <c r="AH83" s="229">
        <v>255</v>
      </c>
      <c r="AI83" s="229">
        <v>3066.6669999999999</v>
      </c>
      <c r="AJ83" s="229">
        <v>3.066666999999998</v>
      </c>
      <c r="AK83" s="229">
        <v>3.1413830240818381</v>
      </c>
      <c r="AL83" s="322">
        <v>9.9299287676239469</v>
      </c>
      <c r="AM83" s="229">
        <v>255</v>
      </c>
      <c r="AN83" s="229">
        <v>3066.6669999999999</v>
      </c>
      <c r="AO83" s="229">
        <v>3.0666669999999998</v>
      </c>
      <c r="AP83" s="229">
        <v>3.1413830240818399</v>
      </c>
      <c r="AQ83" s="322">
        <v>9.929928767623954</v>
      </c>
      <c r="AR83" s="231">
        <v>3</v>
      </c>
      <c r="AS83" s="231">
        <v>5</v>
      </c>
      <c r="AT83" s="231">
        <v>45775</v>
      </c>
      <c r="AU83" s="231">
        <v>45.774999999999999</v>
      </c>
      <c r="AV83" s="231">
        <v>80.5</v>
      </c>
      <c r="AW83" s="324">
        <v>254.46093636651139</v>
      </c>
      <c r="AX83" s="338">
        <v>11</v>
      </c>
      <c r="AY83" s="337">
        <v>13800</v>
      </c>
      <c r="AZ83" s="337">
        <v>13.8</v>
      </c>
      <c r="BA83" s="338">
        <v>18.88877078936175</v>
      </c>
      <c r="BB83" s="327">
        <v>59.70750685557018</v>
      </c>
      <c r="BC83" s="17">
        <v>269</v>
      </c>
      <c r="BD83" s="17">
        <v>62.641667000000005</v>
      </c>
      <c r="BE83" s="17">
        <v>102.5301538134436</v>
      </c>
      <c r="BF83" s="329">
        <v>324.09837198970553</v>
      </c>
    </row>
    <row r="84" spans="1:58" x14ac:dyDescent="0.25">
      <c r="A84" s="41" t="s">
        <v>502</v>
      </c>
      <c r="B84" s="16" t="s">
        <v>817</v>
      </c>
      <c r="C84" s="246">
        <v>8929</v>
      </c>
      <c r="D84" s="42">
        <v>64.713268329746597</v>
      </c>
      <c r="E84" s="225">
        <v>3</v>
      </c>
      <c r="F84" s="225">
        <v>3</v>
      </c>
      <c r="G84" s="225">
        <v>1108</v>
      </c>
      <c r="H84" s="225">
        <v>1.1080000000000001</v>
      </c>
      <c r="I84" s="225">
        <v>6.5571440000000001</v>
      </c>
      <c r="J84" s="316">
        <v>10.13261139367596</v>
      </c>
      <c r="K84" s="226">
        <v>1</v>
      </c>
      <c r="L84" s="226">
        <v>4</v>
      </c>
      <c r="M84" s="226">
        <v>1500</v>
      </c>
      <c r="N84" s="226">
        <v>1.5</v>
      </c>
      <c r="O84" s="226">
        <v>3.5265</v>
      </c>
      <c r="P84" s="318">
        <v>5.4494234196775713</v>
      </c>
      <c r="Q84" s="227"/>
      <c r="R84" s="227"/>
      <c r="S84" s="227"/>
      <c r="T84" s="227"/>
      <c r="U84" s="227"/>
      <c r="V84" s="319">
        <v>0</v>
      </c>
      <c r="W84" s="45"/>
      <c r="X84" s="45"/>
      <c r="Y84" s="45"/>
      <c r="Z84" s="45"/>
      <c r="AA84" s="45"/>
      <c r="AB84" s="321">
        <v>0</v>
      </c>
      <c r="AC84" s="229"/>
      <c r="AD84" s="229"/>
      <c r="AE84" s="229"/>
      <c r="AF84" s="229"/>
      <c r="AG84" s="322">
        <v>0</v>
      </c>
      <c r="AH84" s="229">
        <v>565</v>
      </c>
      <c r="AI84" s="229">
        <v>7287.5899999999983</v>
      </c>
      <c r="AJ84" s="229">
        <v>7.287590000000006</v>
      </c>
      <c r="AK84" s="229">
        <v>7.4651442469849441</v>
      </c>
      <c r="AL84" s="322">
        <v>11.535724341639316</v>
      </c>
      <c r="AM84" s="229">
        <v>565</v>
      </c>
      <c r="AN84" s="229">
        <v>7287.59</v>
      </c>
      <c r="AO84" s="229">
        <v>7.2875900000000096</v>
      </c>
      <c r="AP84" s="229">
        <v>7.4651442469849396</v>
      </c>
      <c r="AQ84" s="322">
        <v>11.535724341639309</v>
      </c>
      <c r="AR84" s="231">
        <v>1</v>
      </c>
      <c r="AS84" s="231">
        <v>1</v>
      </c>
      <c r="AT84" s="231">
        <v>67</v>
      </c>
      <c r="AU84" s="231">
        <v>6.7000000000000004E-2</v>
      </c>
      <c r="AV84" s="231">
        <v>1.0467000000000001E-2</v>
      </c>
      <c r="AW84" s="324">
        <v>1.6174426466401572E-2</v>
      </c>
      <c r="AX84" s="338">
        <v>12</v>
      </c>
      <c r="AY84" s="337">
        <v>26300</v>
      </c>
      <c r="AZ84" s="337">
        <v>26.300000000000004</v>
      </c>
      <c r="BA84" s="338">
        <v>63.157407820615632</v>
      </c>
      <c r="BB84" s="327">
        <v>97.595762740334678</v>
      </c>
      <c r="BC84" s="17">
        <v>582</v>
      </c>
      <c r="BD84" s="17">
        <v>36.26259000000001</v>
      </c>
      <c r="BE84" s="17">
        <v>80.716663067600564</v>
      </c>
      <c r="BF84" s="329">
        <v>124.72969632179392</v>
      </c>
    </row>
    <row r="85" spans="1:58" x14ac:dyDescent="0.25">
      <c r="A85" s="41" t="s">
        <v>505</v>
      </c>
      <c r="B85" s="16" t="s">
        <v>137</v>
      </c>
      <c r="C85" s="246">
        <v>7507</v>
      </c>
      <c r="D85" s="42">
        <v>54.407269050443247</v>
      </c>
      <c r="E85" s="225">
        <v>1</v>
      </c>
      <c r="F85" s="225">
        <v>1</v>
      </c>
      <c r="G85" s="225">
        <v>5</v>
      </c>
      <c r="H85" s="225">
        <v>5.0000000000000001E-3</v>
      </c>
      <c r="I85" s="225">
        <v>2.9590000000000002E-2</v>
      </c>
      <c r="J85" s="316">
        <v>5.4386115157821796E-2</v>
      </c>
      <c r="K85" s="226"/>
      <c r="L85" s="226"/>
      <c r="M85" s="226"/>
      <c r="N85" s="226"/>
      <c r="O85" s="226"/>
      <c r="P85" s="318">
        <v>0</v>
      </c>
      <c r="Q85" s="227"/>
      <c r="R85" s="227"/>
      <c r="S85" s="227"/>
      <c r="T85" s="227"/>
      <c r="U85" s="227"/>
      <c r="V85" s="319">
        <v>0</v>
      </c>
      <c r="W85" s="45"/>
      <c r="X85" s="45"/>
      <c r="Y85" s="45"/>
      <c r="Z85" s="45"/>
      <c r="AA85" s="45"/>
      <c r="AB85" s="321">
        <v>0</v>
      </c>
      <c r="AC85" s="229">
        <v>2</v>
      </c>
      <c r="AD85" s="229">
        <v>18215.46</v>
      </c>
      <c r="AE85" s="229">
        <v>18.21546</v>
      </c>
      <c r="AF85" s="229">
        <v>18.659259978289711</v>
      </c>
      <c r="AG85" s="322">
        <v>34.295527608617768</v>
      </c>
      <c r="AH85" s="229">
        <v>268</v>
      </c>
      <c r="AI85" s="229">
        <v>4071.888999999996</v>
      </c>
      <c r="AJ85" s="229">
        <v>4.0718890000000023</v>
      </c>
      <c r="AK85" s="229">
        <v>4.1710961707109284</v>
      </c>
      <c r="AL85" s="322">
        <v>7.66643179028841</v>
      </c>
      <c r="AM85" s="229">
        <v>270</v>
      </c>
      <c r="AN85" s="229">
        <v>22287.348999999998</v>
      </c>
      <c r="AO85" s="229">
        <v>22.287348999999999</v>
      </c>
      <c r="AP85" s="229">
        <v>22.830356149000629</v>
      </c>
      <c r="AQ85" s="322">
        <v>41.961959398906153</v>
      </c>
      <c r="AR85" s="231"/>
      <c r="AS85" s="231"/>
      <c r="AT85" s="231"/>
      <c r="AU85" s="231"/>
      <c r="AV85" s="231"/>
      <c r="AW85" s="324">
        <v>0</v>
      </c>
      <c r="AX85" s="337"/>
      <c r="AY85" s="337"/>
      <c r="AZ85" s="337"/>
      <c r="BA85" s="338"/>
      <c r="BB85" s="327">
        <v>0</v>
      </c>
      <c r="BC85" s="17">
        <v>271</v>
      </c>
      <c r="BD85" s="17">
        <v>22.292348999999998</v>
      </c>
      <c r="BE85" s="17">
        <v>22.859946149000628</v>
      </c>
      <c r="BF85" s="329">
        <v>42.016345514063971</v>
      </c>
    </row>
    <row r="86" spans="1:58" x14ac:dyDescent="0.25">
      <c r="A86" s="41" t="s">
        <v>509</v>
      </c>
      <c r="B86" s="16" t="s">
        <v>821</v>
      </c>
      <c r="C86" s="246">
        <v>33158</v>
      </c>
      <c r="D86" s="42">
        <v>240.31387067731413</v>
      </c>
      <c r="E86" s="225">
        <v>1</v>
      </c>
      <c r="F86" s="225">
        <v>1</v>
      </c>
      <c r="G86" s="225">
        <v>1400</v>
      </c>
      <c r="H86" s="225">
        <v>1.4</v>
      </c>
      <c r="I86" s="225">
        <v>8.2851999999999997</v>
      </c>
      <c r="J86" s="316">
        <v>3.4476578387458559</v>
      </c>
      <c r="K86" s="226"/>
      <c r="L86" s="226"/>
      <c r="M86" s="226"/>
      <c r="N86" s="226"/>
      <c r="O86" s="226"/>
      <c r="P86" s="318">
        <v>0</v>
      </c>
      <c r="Q86" s="227"/>
      <c r="R86" s="227"/>
      <c r="S86" s="227"/>
      <c r="T86" s="227"/>
      <c r="U86" s="227"/>
      <c r="V86" s="319">
        <v>0</v>
      </c>
      <c r="W86" s="45">
        <v>1</v>
      </c>
      <c r="X86" s="45">
        <v>1</v>
      </c>
      <c r="Y86" s="45">
        <v>135</v>
      </c>
      <c r="Z86" s="45">
        <v>0.13500000000000001</v>
      </c>
      <c r="AA86" s="45">
        <v>0.94920000000000004</v>
      </c>
      <c r="AB86" s="321">
        <v>0.38524867390744294</v>
      </c>
      <c r="AC86" s="229">
        <v>4</v>
      </c>
      <c r="AD86" s="229">
        <v>11723.58</v>
      </c>
      <c r="AE86" s="229">
        <v>11.723579999999998</v>
      </c>
      <c r="AF86" s="229">
        <v>12.009212344693887</v>
      </c>
      <c r="AG86" s="322">
        <v>4.9973030315921623</v>
      </c>
      <c r="AH86" s="229">
        <v>1174</v>
      </c>
      <c r="AI86" s="229">
        <v>16142.271999999999</v>
      </c>
      <c r="AJ86" s="229">
        <v>16.142272000000027</v>
      </c>
      <c r="AK86" s="229">
        <v>16.535560995344973</v>
      </c>
      <c r="AL86" s="322">
        <v>6.8808183850312998</v>
      </c>
      <c r="AM86" s="229">
        <v>1178</v>
      </c>
      <c r="AN86" s="229">
        <v>27865.851999999999</v>
      </c>
      <c r="AO86" s="229">
        <v>27.865851999999997</v>
      </c>
      <c r="AP86" s="229">
        <v>28.544773340038901</v>
      </c>
      <c r="AQ86" s="322">
        <v>11.878121416623481</v>
      </c>
      <c r="AR86" s="231"/>
      <c r="AS86" s="231"/>
      <c r="AT86" s="231"/>
      <c r="AU86" s="231"/>
      <c r="AV86" s="231"/>
      <c r="AW86" s="324">
        <v>0</v>
      </c>
      <c r="AX86" s="338">
        <v>27</v>
      </c>
      <c r="AY86" s="337">
        <v>78955.5</v>
      </c>
      <c r="AZ86" s="337">
        <v>78.955500000000001</v>
      </c>
      <c r="BA86" s="338">
        <v>187.30975007695366</v>
      </c>
      <c r="BB86" s="327">
        <v>77.94379473354131</v>
      </c>
      <c r="BC86" s="17">
        <v>1207</v>
      </c>
      <c r="BD86" s="17">
        <v>108.356352</v>
      </c>
      <c r="BE86" s="17">
        <v>225.06552941699255</v>
      </c>
      <c r="BF86" s="329">
        <v>93.654822662818091</v>
      </c>
    </row>
    <row r="87" spans="1:58" x14ac:dyDescent="0.25">
      <c r="A87" s="41" t="s">
        <v>522</v>
      </c>
      <c r="B87" s="16" t="s">
        <v>159</v>
      </c>
      <c r="C87" s="246">
        <v>17687</v>
      </c>
      <c r="D87" s="42">
        <v>128.18720763223521</v>
      </c>
      <c r="E87" s="225"/>
      <c r="F87" s="225"/>
      <c r="G87" s="225"/>
      <c r="H87" s="225"/>
      <c r="I87" s="225"/>
      <c r="J87" s="316">
        <v>0</v>
      </c>
      <c r="K87" s="226"/>
      <c r="L87" s="226"/>
      <c r="M87" s="226"/>
      <c r="N87" s="226"/>
      <c r="O87" s="226"/>
      <c r="P87" s="318">
        <v>0</v>
      </c>
      <c r="Q87" s="227"/>
      <c r="R87" s="227"/>
      <c r="S87" s="227"/>
      <c r="T87" s="227"/>
      <c r="U87" s="227"/>
      <c r="V87" s="319">
        <v>0</v>
      </c>
      <c r="W87" s="45"/>
      <c r="X87" s="45"/>
      <c r="Y87" s="45"/>
      <c r="Z87" s="45"/>
      <c r="AA87" s="45"/>
      <c r="AB87" s="321">
        <v>0</v>
      </c>
      <c r="AC87" s="229">
        <v>1</v>
      </c>
      <c r="AD87" s="229">
        <v>66.78</v>
      </c>
      <c r="AE87" s="229">
        <v>6.6780000000000006E-2</v>
      </c>
      <c r="AF87" s="229">
        <v>6.8407022460601499E-2</v>
      </c>
      <c r="AG87" s="322">
        <v>5.3364936895153335E-2</v>
      </c>
      <c r="AH87" s="229">
        <v>739</v>
      </c>
      <c r="AI87" s="229">
        <v>8369.1029999999846</v>
      </c>
      <c r="AJ87" s="229">
        <v>8.3691030000000008</v>
      </c>
      <c r="AK87" s="229">
        <v>8.5730071413010904</v>
      </c>
      <c r="AL87" s="322">
        <v>6.6878804052716081</v>
      </c>
      <c r="AM87" s="229">
        <v>740</v>
      </c>
      <c r="AN87" s="229">
        <v>8435.8829999999907</v>
      </c>
      <c r="AO87" s="229">
        <v>8.4358830000000005</v>
      </c>
      <c r="AP87" s="229">
        <v>8.6414141637616915</v>
      </c>
      <c r="AQ87" s="322">
        <v>6.7412453421667617</v>
      </c>
      <c r="AR87" s="231">
        <v>4</v>
      </c>
      <c r="AS87" s="231">
        <v>6</v>
      </c>
      <c r="AT87" s="231">
        <v>1187</v>
      </c>
      <c r="AU87" s="231">
        <v>1.1870000000000001</v>
      </c>
      <c r="AV87" s="231">
        <v>5.1965909999999997</v>
      </c>
      <c r="AW87" s="324">
        <v>4.0539076371090355</v>
      </c>
      <c r="AX87" s="338">
        <v>8</v>
      </c>
      <c r="AY87" s="337">
        <v>22160</v>
      </c>
      <c r="AZ87" s="337">
        <v>22.159999999999997</v>
      </c>
      <c r="BA87" s="338">
        <v>56.646358780287464</v>
      </c>
      <c r="BB87" s="327">
        <v>44.190336794607433</v>
      </c>
      <c r="BC87" s="17">
        <v>752</v>
      </c>
      <c r="BD87" s="17">
        <v>31.782882999999998</v>
      </c>
      <c r="BE87" s="17">
        <v>70.48436394404915</v>
      </c>
      <c r="BF87" s="329">
        <v>54.985489773883231</v>
      </c>
    </row>
    <row r="88" spans="1:58" x14ac:dyDescent="0.25">
      <c r="A88" s="41" t="s">
        <v>530</v>
      </c>
      <c r="B88" s="16" t="s">
        <v>166</v>
      </c>
      <c r="C88" s="246">
        <v>14257</v>
      </c>
      <c r="D88" s="42">
        <v>103.32815170536425</v>
      </c>
      <c r="E88" s="225"/>
      <c r="F88" s="225"/>
      <c r="G88" s="225"/>
      <c r="H88" s="225"/>
      <c r="I88" s="225"/>
      <c r="J88" s="316">
        <v>0</v>
      </c>
      <c r="K88" s="226"/>
      <c r="L88" s="226"/>
      <c r="M88" s="226"/>
      <c r="N88" s="226"/>
      <c r="O88" s="226"/>
      <c r="P88" s="318">
        <v>0</v>
      </c>
      <c r="Q88" s="227"/>
      <c r="R88" s="227"/>
      <c r="S88" s="227"/>
      <c r="T88" s="227"/>
      <c r="U88" s="227"/>
      <c r="V88" s="319">
        <v>0</v>
      </c>
      <c r="W88" s="45">
        <v>1</v>
      </c>
      <c r="X88" s="45">
        <v>1</v>
      </c>
      <c r="Y88" s="45"/>
      <c r="Z88" s="45"/>
      <c r="AA88" s="45"/>
      <c r="AB88" s="321">
        <v>0</v>
      </c>
      <c r="AC88" s="229">
        <v>1</v>
      </c>
      <c r="AD88" s="229">
        <v>2.04</v>
      </c>
      <c r="AE88" s="229">
        <v>2.0400000000000001E-3</v>
      </c>
      <c r="AF88" s="229">
        <v>2.0897023932259198E-3</v>
      </c>
      <c r="AG88" s="322">
        <v>2.0223940511242431E-3</v>
      </c>
      <c r="AH88" s="229">
        <v>687</v>
      </c>
      <c r="AI88" s="229">
        <v>7235.4269999999997</v>
      </c>
      <c r="AJ88" s="229">
        <v>7.2354270000000067</v>
      </c>
      <c r="AK88" s="229">
        <v>7.4117103519173657</v>
      </c>
      <c r="AL88" s="322">
        <v>7.1729826088939799</v>
      </c>
      <c r="AM88" s="229">
        <v>688</v>
      </c>
      <c r="AN88" s="229">
        <v>7237.4669999999996</v>
      </c>
      <c r="AO88" s="229">
        <v>7.2374670000000103</v>
      </c>
      <c r="AP88" s="229">
        <v>7.4138000543105962</v>
      </c>
      <c r="AQ88" s="322">
        <v>7.1750050029451087</v>
      </c>
      <c r="AR88" s="231"/>
      <c r="AS88" s="231"/>
      <c r="AT88" s="231"/>
      <c r="AU88" s="231"/>
      <c r="AV88" s="231"/>
      <c r="AW88" s="324">
        <v>0</v>
      </c>
      <c r="AX88" s="338">
        <v>5</v>
      </c>
      <c r="AY88" s="337">
        <v>7600</v>
      </c>
      <c r="AZ88" s="337">
        <v>7.6</v>
      </c>
      <c r="BA88" s="338">
        <v>13.188723605921698</v>
      </c>
      <c r="BB88" s="327">
        <v>12.763920953051375</v>
      </c>
      <c r="BC88" s="17">
        <v>694</v>
      </c>
      <c r="BD88" s="17">
        <v>14.837467000000011</v>
      </c>
      <c r="BE88" s="17">
        <v>20.602523660232293</v>
      </c>
      <c r="BF88" s="329">
        <v>19.938925955996485</v>
      </c>
    </row>
    <row r="89" spans="1:58" x14ac:dyDescent="0.25">
      <c r="A89" s="41" t="s">
        <v>540</v>
      </c>
      <c r="B89" s="16" t="s">
        <v>176</v>
      </c>
      <c r="C89" s="246">
        <v>13015</v>
      </c>
      <c r="D89" s="42">
        <v>94.32670929685878</v>
      </c>
      <c r="E89" s="225">
        <v>3</v>
      </c>
      <c r="F89" s="225">
        <v>3</v>
      </c>
      <c r="G89" s="225">
        <v>955</v>
      </c>
      <c r="H89" s="225">
        <v>0.95500000000000007</v>
      </c>
      <c r="I89" s="225">
        <v>5.6516900000000003</v>
      </c>
      <c r="J89" s="316">
        <v>5.9916115404952546</v>
      </c>
      <c r="K89" s="226"/>
      <c r="L89" s="226"/>
      <c r="M89" s="226"/>
      <c r="N89" s="226"/>
      <c r="O89" s="226"/>
      <c r="P89" s="318">
        <v>0</v>
      </c>
      <c r="Q89" s="227"/>
      <c r="R89" s="227"/>
      <c r="S89" s="227"/>
      <c r="T89" s="227"/>
      <c r="U89" s="227"/>
      <c r="V89" s="319">
        <v>0</v>
      </c>
      <c r="W89" s="45">
        <v>1</v>
      </c>
      <c r="X89" s="45">
        <v>1</v>
      </c>
      <c r="Y89" s="45">
        <v>50</v>
      </c>
      <c r="Z89" s="45">
        <v>0.05</v>
      </c>
      <c r="AA89" s="45">
        <v>0.41147400000000001</v>
      </c>
      <c r="AB89" s="321">
        <v>0.48433259614964008</v>
      </c>
      <c r="AC89" s="229"/>
      <c r="AD89" s="229"/>
      <c r="AE89" s="229"/>
      <c r="AF89" s="229"/>
      <c r="AG89" s="322">
        <v>0</v>
      </c>
      <c r="AH89" s="229">
        <v>635</v>
      </c>
      <c r="AI89" s="229">
        <v>10225.442999999992</v>
      </c>
      <c r="AJ89" s="229">
        <v>10.225443000000007</v>
      </c>
      <c r="AK89" s="229">
        <v>10.474574857301571</v>
      </c>
      <c r="AL89" s="322">
        <v>11.10456935833167</v>
      </c>
      <c r="AM89" s="229">
        <v>635</v>
      </c>
      <c r="AN89" s="229">
        <v>10225.442999999999</v>
      </c>
      <c r="AO89" s="229">
        <v>10.225443</v>
      </c>
      <c r="AP89" s="229">
        <v>10.474574857301601</v>
      </c>
      <c r="AQ89" s="322">
        <v>11.104569358331702</v>
      </c>
      <c r="AR89" s="231"/>
      <c r="AS89" s="231"/>
      <c r="AT89" s="231"/>
      <c r="AU89" s="231"/>
      <c r="AV89" s="231"/>
      <c r="AW89" s="324">
        <v>0</v>
      </c>
      <c r="AX89" s="338">
        <v>40</v>
      </c>
      <c r="AY89" s="337">
        <v>106880</v>
      </c>
      <c r="AZ89" s="337">
        <v>106.87999999999992</v>
      </c>
      <c r="BA89" s="338">
        <v>253.8987202015428</v>
      </c>
      <c r="BB89" s="327">
        <v>269.16948772429828</v>
      </c>
      <c r="BC89" s="17">
        <v>679</v>
      </c>
      <c r="BD89" s="17">
        <v>118.11044299999992</v>
      </c>
      <c r="BE89" s="17">
        <v>270.4818400588444</v>
      </c>
      <c r="BF89" s="329">
        <v>286.75000121927479</v>
      </c>
    </row>
    <row r="90" spans="1:58" x14ac:dyDescent="0.25">
      <c r="A90" s="41" t="s">
        <v>561</v>
      </c>
      <c r="B90" s="16" t="s">
        <v>190</v>
      </c>
      <c r="C90" s="246">
        <v>10302</v>
      </c>
      <c r="D90" s="42">
        <v>74.664138238666084</v>
      </c>
      <c r="E90" s="225"/>
      <c r="F90" s="225"/>
      <c r="G90" s="225"/>
      <c r="H90" s="225"/>
      <c r="I90" s="225"/>
      <c r="J90" s="316">
        <v>0</v>
      </c>
      <c r="K90" s="226"/>
      <c r="L90" s="226"/>
      <c r="M90" s="226"/>
      <c r="N90" s="226"/>
      <c r="O90" s="226"/>
      <c r="P90" s="318">
        <v>0</v>
      </c>
      <c r="Q90" s="227"/>
      <c r="R90" s="227"/>
      <c r="S90" s="227"/>
      <c r="T90" s="227"/>
      <c r="U90" s="227"/>
      <c r="V90" s="319">
        <v>0</v>
      </c>
      <c r="W90" s="45"/>
      <c r="X90" s="45"/>
      <c r="Y90" s="45"/>
      <c r="Z90" s="45"/>
      <c r="AA90" s="45"/>
      <c r="AB90" s="321">
        <v>0</v>
      </c>
      <c r="AC90" s="229"/>
      <c r="AD90" s="229"/>
      <c r="AE90" s="229"/>
      <c r="AF90" s="229"/>
      <c r="AG90" s="322">
        <v>0</v>
      </c>
      <c r="AH90" s="229">
        <v>323</v>
      </c>
      <c r="AI90" s="229">
        <v>4293.9820000000009</v>
      </c>
      <c r="AJ90" s="229">
        <v>4.2939820000000042</v>
      </c>
      <c r="AK90" s="229">
        <v>4.3986002264063826</v>
      </c>
      <c r="AL90" s="322">
        <v>5.8911819384376063</v>
      </c>
      <c r="AM90" s="229">
        <v>323</v>
      </c>
      <c r="AN90" s="229">
        <v>4293.982</v>
      </c>
      <c r="AO90" s="229">
        <v>4.2939819999999997</v>
      </c>
      <c r="AP90" s="229">
        <v>4.3986002264063799</v>
      </c>
      <c r="AQ90" s="322">
        <v>5.8911819384376027</v>
      </c>
      <c r="AR90" s="231"/>
      <c r="AS90" s="231"/>
      <c r="AT90" s="231"/>
      <c r="AU90" s="231"/>
      <c r="AV90" s="231"/>
      <c r="AW90" s="324">
        <v>0</v>
      </c>
      <c r="AX90" s="338">
        <v>3</v>
      </c>
      <c r="AY90" s="337">
        <v>4500</v>
      </c>
      <c r="AZ90" s="337">
        <v>4.5</v>
      </c>
      <c r="BA90" s="338">
        <v>4.0416296137509802</v>
      </c>
      <c r="BB90" s="327">
        <v>5.4130801065858343</v>
      </c>
      <c r="BC90" s="17">
        <v>326</v>
      </c>
      <c r="BD90" s="17">
        <v>8.7939819999999997</v>
      </c>
      <c r="BE90" s="17">
        <v>8.440229840157361</v>
      </c>
      <c r="BF90" s="329">
        <v>11.304262045023437</v>
      </c>
    </row>
    <row r="91" spans="1:58" x14ac:dyDescent="0.25">
      <c r="A91" s="41" t="s">
        <v>583</v>
      </c>
      <c r="B91" s="16" t="s">
        <v>214</v>
      </c>
      <c r="C91" s="246">
        <v>10419</v>
      </c>
      <c r="D91" s="42">
        <v>75.512100204684714</v>
      </c>
      <c r="E91" s="225"/>
      <c r="F91" s="225"/>
      <c r="G91" s="225"/>
      <c r="H91" s="225"/>
      <c r="I91" s="225"/>
      <c r="J91" s="316">
        <v>0</v>
      </c>
      <c r="K91" s="226"/>
      <c r="L91" s="226"/>
      <c r="M91" s="226"/>
      <c r="N91" s="226"/>
      <c r="O91" s="226"/>
      <c r="P91" s="318">
        <v>0</v>
      </c>
      <c r="Q91" s="227"/>
      <c r="R91" s="227"/>
      <c r="S91" s="227"/>
      <c r="T91" s="227"/>
      <c r="U91" s="227"/>
      <c r="V91" s="319">
        <v>0</v>
      </c>
      <c r="W91" s="45"/>
      <c r="X91" s="45"/>
      <c r="Y91" s="45"/>
      <c r="Z91" s="45"/>
      <c r="AA91" s="45"/>
      <c r="AB91" s="321">
        <v>0</v>
      </c>
      <c r="AC91" s="229"/>
      <c r="AD91" s="229"/>
      <c r="AE91" s="229"/>
      <c r="AF91" s="229"/>
      <c r="AG91" s="322">
        <v>0</v>
      </c>
      <c r="AH91" s="229">
        <v>670</v>
      </c>
      <c r="AI91" s="229">
        <v>7843.019999999995</v>
      </c>
      <c r="AJ91" s="229">
        <v>7.8430200000000116</v>
      </c>
      <c r="AK91" s="229">
        <v>8.0341066980974247</v>
      </c>
      <c r="AL91" s="322">
        <v>10.639495758057322</v>
      </c>
      <c r="AM91" s="229">
        <v>670</v>
      </c>
      <c r="AN91" s="229">
        <v>7843.02</v>
      </c>
      <c r="AO91" s="229">
        <v>7.8430200000000099</v>
      </c>
      <c r="AP91" s="229">
        <v>8.0341066980974301</v>
      </c>
      <c r="AQ91" s="322">
        <v>10.639495758057329</v>
      </c>
      <c r="AR91" s="231">
        <v>2</v>
      </c>
      <c r="AS91" s="231">
        <v>3</v>
      </c>
      <c r="AT91" s="231">
        <v>20.5</v>
      </c>
      <c r="AU91" s="231">
        <v>2.0499999999999997E-2</v>
      </c>
      <c r="AV91" s="231">
        <v>5.3422999999999998E-2</v>
      </c>
      <c r="AW91" s="324">
        <v>7.0747601848168001E-2</v>
      </c>
      <c r="AX91" s="338">
        <v>7</v>
      </c>
      <c r="AY91" s="337">
        <v>14600</v>
      </c>
      <c r="AZ91" s="337">
        <v>14.600000000000001</v>
      </c>
      <c r="BA91" s="338">
        <v>28.294695336269271</v>
      </c>
      <c r="BB91" s="327">
        <v>37.470412370432108</v>
      </c>
      <c r="BC91" s="17">
        <v>679</v>
      </c>
      <c r="BD91" s="17">
        <v>22.46352000000001</v>
      </c>
      <c r="BE91" s="17">
        <v>36.382225034366698</v>
      </c>
      <c r="BF91" s="329">
        <v>48.180655730337605</v>
      </c>
    </row>
    <row r="92" spans="1:58" x14ac:dyDescent="0.25">
      <c r="A92" s="41" t="s">
        <v>586</v>
      </c>
      <c r="B92" s="16" t="s">
        <v>216</v>
      </c>
      <c r="C92" s="246">
        <v>14345</v>
      </c>
      <c r="D92" s="42">
        <v>103.96593506442099</v>
      </c>
      <c r="E92" s="225"/>
      <c r="F92" s="225"/>
      <c r="G92" s="225"/>
      <c r="H92" s="225"/>
      <c r="I92" s="225"/>
      <c r="J92" s="316">
        <v>0</v>
      </c>
      <c r="K92" s="226"/>
      <c r="L92" s="226"/>
      <c r="M92" s="226"/>
      <c r="N92" s="226"/>
      <c r="O92" s="226"/>
      <c r="P92" s="318">
        <v>0</v>
      </c>
      <c r="Q92" s="227"/>
      <c r="R92" s="227"/>
      <c r="S92" s="227"/>
      <c r="T92" s="227"/>
      <c r="U92" s="227"/>
      <c r="V92" s="319">
        <v>0</v>
      </c>
      <c r="W92" s="45"/>
      <c r="X92" s="45"/>
      <c r="Y92" s="45"/>
      <c r="Z92" s="45"/>
      <c r="AA92" s="45"/>
      <c r="AB92" s="321">
        <v>0</v>
      </c>
      <c r="AC92" s="229">
        <v>1</v>
      </c>
      <c r="AD92" s="229">
        <v>747.3</v>
      </c>
      <c r="AE92" s="229">
        <v>0.74729999999999996</v>
      </c>
      <c r="AF92" s="229">
        <v>0.76550715610673004</v>
      </c>
      <c r="AG92" s="322">
        <v>0.7363057482553248</v>
      </c>
      <c r="AH92" s="229">
        <v>583</v>
      </c>
      <c r="AI92" s="229">
        <v>10299.417999999998</v>
      </c>
      <c r="AJ92" s="229">
        <v>10.299417999999998</v>
      </c>
      <c r="AK92" s="229">
        <v>10.550352178153981</v>
      </c>
      <c r="AL92" s="322">
        <v>10.147893318726569</v>
      </c>
      <c r="AM92" s="229">
        <v>584</v>
      </c>
      <c r="AN92" s="229">
        <v>11046.717999999999</v>
      </c>
      <c r="AO92" s="229">
        <v>11.046717999999998</v>
      </c>
      <c r="AP92" s="229">
        <v>11.315859334260731</v>
      </c>
      <c r="AQ92" s="322">
        <v>10.884199066981912</v>
      </c>
      <c r="AR92" s="231"/>
      <c r="AS92" s="231"/>
      <c r="AT92" s="231"/>
      <c r="AU92" s="231"/>
      <c r="AV92" s="231"/>
      <c r="AW92" s="324">
        <v>0</v>
      </c>
      <c r="AX92" s="338">
        <v>9</v>
      </c>
      <c r="AY92" s="337">
        <v>20680</v>
      </c>
      <c r="AZ92" s="337">
        <v>20.68</v>
      </c>
      <c r="BA92" s="338">
        <v>49.098717270562595</v>
      </c>
      <c r="BB92" s="327">
        <v>47.225773749968475</v>
      </c>
      <c r="BC92" s="17">
        <v>593</v>
      </c>
      <c r="BD92" s="17">
        <v>31.726717999999998</v>
      </c>
      <c r="BE92" s="17">
        <v>60.414576604823324</v>
      </c>
      <c r="BF92" s="329">
        <v>58.109972816950389</v>
      </c>
    </row>
    <row r="93" spans="1:58" x14ac:dyDescent="0.25">
      <c r="A93" s="41" t="s">
        <v>590</v>
      </c>
      <c r="B93" s="16" t="s">
        <v>795</v>
      </c>
      <c r="C93" s="246">
        <v>11064</v>
      </c>
      <c r="D93" s="42">
        <v>80.18676232504383</v>
      </c>
      <c r="E93" s="225">
        <v>3</v>
      </c>
      <c r="F93" s="225">
        <v>9</v>
      </c>
      <c r="G93" s="225">
        <v>5396</v>
      </c>
      <c r="H93" s="225">
        <v>5.3959999999999999</v>
      </c>
      <c r="I93" s="225">
        <v>31.933527999999999</v>
      </c>
      <c r="J93" s="316">
        <v>39.823939855003424</v>
      </c>
      <c r="K93" s="226"/>
      <c r="L93" s="226"/>
      <c r="M93" s="226"/>
      <c r="N93" s="226"/>
      <c r="O93" s="226"/>
      <c r="P93" s="318">
        <v>0</v>
      </c>
      <c r="Q93" s="227"/>
      <c r="R93" s="227"/>
      <c r="S93" s="227"/>
      <c r="T93" s="227"/>
      <c r="U93" s="227"/>
      <c r="V93" s="319">
        <v>0</v>
      </c>
      <c r="W93" s="45"/>
      <c r="X93" s="45"/>
      <c r="Y93" s="45"/>
      <c r="Z93" s="45"/>
      <c r="AA93" s="45"/>
      <c r="AB93" s="321">
        <v>0</v>
      </c>
      <c r="AC93" s="229"/>
      <c r="AD93" s="229"/>
      <c r="AE93" s="229"/>
      <c r="AF93" s="229"/>
      <c r="AG93" s="322">
        <v>0</v>
      </c>
      <c r="AH93" s="229">
        <v>556</v>
      </c>
      <c r="AI93" s="229">
        <v>9153.2239999999838</v>
      </c>
      <c r="AJ93" s="229">
        <v>9.1532239999999998</v>
      </c>
      <c r="AK93" s="229">
        <v>9.37623240124163</v>
      </c>
      <c r="AL93" s="322">
        <v>11.69299286986333</v>
      </c>
      <c r="AM93" s="229">
        <v>556</v>
      </c>
      <c r="AN93" s="229">
        <v>9153.2239999999802</v>
      </c>
      <c r="AO93" s="229">
        <v>9.1532239999999998</v>
      </c>
      <c r="AP93" s="229">
        <v>9.37623240124163</v>
      </c>
      <c r="AQ93" s="322">
        <v>11.69299286986333</v>
      </c>
      <c r="AR93" s="231"/>
      <c r="AS93" s="231"/>
      <c r="AT93" s="231"/>
      <c r="AU93" s="231"/>
      <c r="AV93" s="231"/>
      <c r="AW93" s="324">
        <v>0</v>
      </c>
      <c r="AX93" s="338">
        <v>5</v>
      </c>
      <c r="AY93" s="337">
        <v>5400</v>
      </c>
      <c r="AZ93" s="337">
        <v>5.3999999999999995</v>
      </c>
      <c r="BA93" s="338">
        <v>6.2914297333371296</v>
      </c>
      <c r="BB93" s="327">
        <v>7.845970520463573</v>
      </c>
      <c r="BC93" s="17">
        <v>564</v>
      </c>
      <c r="BD93" s="17">
        <v>19.949224000000001</v>
      </c>
      <c r="BE93" s="17">
        <v>47.601190134578758</v>
      </c>
      <c r="BF93" s="329">
        <v>59.36290324533033</v>
      </c>
    </row>
    <row r="94" spans="1:58" s="32" customFormat="1" x14ac:dyDescent="0.25">
      <c r="A94" s="47" t="s">
        <v>667</v>
      </c>
      <c r="B94" s="16" t="s">
        <v>291</v>
      </c>
      <c r="C94" s="246">
        <v>8686</v>
      </c>
      <c r="D94" s="42">
        <v>62.95211655416945</v>
      </c>
      <c r="E94" s="225">
        <v>1</v>
      </c>
      <c r="F94" s="225">
        <v>1</v>
      </c>
      <c r="G94" s="225">
        <v>1253</v>
      </c>
      <c r="H94" s="225">
        <v>1.2529999999999999</v>
      </c>
      <c r="I94" s="225">
        <v>7.415254</v>
      </c>
      <c r="J94" s="316">
        <v>11.779197278647928</v>
      </c>
      <c r="K94" s="226"/>
      <c r="L94" s="226"/>
      <c r="M94" s="226"/>
      <c r="N94" s="226"/>
      <c r="O94" s="226"/>
      <c r="P94" s="318">
        <v>0</v>
      </c>
      <c r="Q94" s="227"/>
      <c r="R94" s="227"/>
      <c r="S94" s="227"/>
      <c r="T94" s="227"/>
      <c r="U94" s="227"/>
      <c r="V94" s="319">
        <v>0</v>
      </c>
      <c r="W94" s="45"/>
      <c r="X94" s="45"/>
      <c r="Y94" s="45"/>
      <c r="Z94" s="45"/>
      <c r="AA94" s="45"/>
      <c r="AB94" s="321">
        <v>0</v>
      </c>
      <c r="AC94" s="229"/>
      <c r="AD94" s="229"/>
      <c r="AE94" s="229"/>
      <c r="AF94" s="229"/>
      <c r="AG94" s="322">
        <v>0</v>
      </c>
      <c r="AH94" s="229">
        <v>453</v>
      </c>
      <c r="AI94" s="229">
        <v>7323.9909999999936</v>
      </c>
      <c r="AJ94" s="229">
        <v>7.3239910000000066</v>
      </c>
      <c r="AK94" s="229">
        <v>7.5024321179730906</v>
      </c>
      <c r="AL94" s="322">
        <v>11.917680498506114</v>
      </c>
      <c r="AM94" s="229">
        <v>453</v>
      </c>
      <c r="AN94" s="229">
        <v>7323.99099999999</v>
      </c>
      <c r="AO94" s="229">
        <v>7.3239910000000101</v>
      </c>
      <c r="AP94" s="229">
        <v>7.5024321179730897</v>
      </c>
      <c r="AQ94" s="322">
        <v>11.917680498506112</v>
      </c>
      <c r="AR94" s="231"/>
      <c r="AS94" s="231"/>
      <c r="AT94" s="231"/>
      <c r="AU94" s="231"/>
      <c r="AV94" s="231"/>
      <c r="AW94" s="324">
        <v>0</v>
      </c>
      <c r="AX94" s="338">
        <v>26</v>
      </c>
      <c r="AY94" s="337">
        <v>50000</v>
      </c>
      <c r="AZ94" s="337">
        <v>49.999999999999979</v>
      </c>
      <c r="BA94" s="338">
        <v>97.207325625503458</v>
      </c>
      <c r="BB94" s="327">
        <v>154.41470588500047</v>
      </c>
      <c r="BC94" s="17">
        <v>480</v>
      </c>
      <c r="BD94" s="17">
        <v>58.576990999999992</v>
      </c>
      <c r="BE94" s="17">
        <v>112.12501174347655</v>
      </c>
      <c r="BF94" s="329">
        <v>178.11158366215452</v>
      </c>
    </row>
    <row r="95" spans="1:58" x14ac:dyDescent="0.25">
      <c r="A95" s="41" t="s">
        <v>676</v>
      </c>
      <c r="B95" s="16" t="s">
        <v>782</v>
      </c>
      <c r="C95" s="246">
        <v>9811</v>
      </c>
      <c r="D95" s="42">
        <v>71.105596996656274</v>
      </c>
      <c r="E95" s="225">
        <v>2</v>
      </c>
      <c r="F95" s="225">
        <v>3</v>
      </c>
      <c r="G95" s="225">
        <v>1330</v>
      </c>
      <c r="H95" s="225">
        <v>1.33</v>
      </c>
      <c r="I95" s="225">
        <v>7.8709399999999992</v>
      </c>
      <c r="J95" s="316">
        <v>11.069367718507628</v>
      </c>
      <c r="K95" s="226"/>
      <c r="L95" s="226"/>
      <c r="M95" s="226"/>
      <c r="N95" s="226"/>
      <c r="O95" s="226"/>
      <c r="P95" s="318">
        <v>0</v>
      </c>
      <c r="Q95" s="227"/>
      <c r="R95" s="227"/>
      <c r="S95" s="227"/>
      <c r="T95" s="227"/>
      <c r="U95" s="227"/>
      <c r="V95" s="319">
        <v>0</v>
      </c>
      <c r="W95" s="45"/>
      <c r="X95" s="45"/>
      <c r="Y95" s="45"/>
      <c r="Z95" s="45"/>
      <c r="AA95" s="45"/>
      <c r="AB95" s="321">
        <v>0</v>
      </c>
      <c r="AC95" s="229"/>
      <c r="AD95" s="229"/>
      <c r="AE95" s="229"/>
      <c r="AF95" s="229"/>
      <c r="AG95" s="322">
        <v>0</v>
      </c>
      <c r="AH95" s="229">
        <v>700</v>
      </c>
      <c r="AI95" s="229">
        <v>11749.864999999996</v>
      </c>
      <c r="AJ95" s="229">
        <v>11.749865000000002</v>
      </c>
      <c r="AK95" s="229">
        <v>12.036137750285016</v>
      </c>
      <c r="AL95" s="322">
        <v>16.927131278921706</v>
      </c>
      <c r="AM95" s="229">
        <v>700</v>
      </c>
      <c r="AN95" s="229">
        <v>11749.865</v>
      </c>
      <c r="AO95" s="229">
        <v>11.749865</v>
      </c>
      <c r="AP95" s="229">
        <v>12.036137750285</v>
      </c>
      <c r="AQ95" s="322">
        <v>16.927131278921681</v>
      </c>
      <c r="AR95" s="231"/>
      <c r="AS95" s="231"/>
      <c r="AT95" s="231"/>
      <c r="AU95" s="231"/>
      <c r="AV95" s="231"/>
      <c r="AW95" s="324">
        <v>0</v>
      </c>
      <c r="AX95" s="338">
        <v>7</v>
      </c>
      <c r="AY95" s="337">
        <v>9800</v>
      </c>
      <c r="AZ95" s="337">
        <v>9.8000000000000007</v>
      </c>
      <c r="BA95" s="338">
        <v>9.7470017500265058</v>
      </c>
      <c r="BB95" s="327">
        <v>13.70778414318757</v>
      </c>
      <c r="BC95" s="17">
        <v>709</v>
      </c>
      <c r="BD95" s="17">
        <v>22.879865000000002</v>
      </c>
      <c r="BE95" s="17">
        <v>29.654079500311504</v>
      </c>
      <c r="BF95" s="329">
        <v>41.70428314061688</v>
      </c>
    </row>
    <row r="96" spans="1:58" x14ac:dyDescent="0.25">
      <c r="A96" s="41" t="s">
        <v>391</v>
      </c>
      <c r="B96" s="16" t="s">
        <v>26</v>
      </c>
      <c r="C96" s="246">
        <v>24302</v>
      </c>
      <c r="D96" s="42">
        <v>176.12967263405778</v>
      </c>
      <c r="E96" s="225"/>
      <c r="F96" s="225"/>
      <c r="G96" s="225"/>
      <c r="H96" s="225"/>
      <c r="I96" s="225"/>
      <c r="J96" s="316">
        <v>0</v>
      </c>
      <c r="K96" s="226"/>
      <c r="L96" s="226"/>
      <c r="M96" s="226"/>
      <c r="N96" s="226"/>
      <c r="O96" s="226"/>
      <c r="P96" s="318">
        <v>0</v>
      </c>
      <c r="Q96" s="227"/>
      <c r="R96" s="227"/>
      <c r="S96" s="227"/>
      <c r="T96" s="227"/>
      <c r="U96" s="227"/>
      <c r="V96" s="319">
        <v>0</v>
      </c>
      <c r="W96" s="45">
        <v>1</v>
      </c>
      <c r="X96" s="45">
        <v>1</v>
      </c>
      <c r="Y96" s="45">
        <v>125</v>
      </c>
      <c r="Z96" s="45">
        <v>0.125</v>
      </c>
      <c r="AA96" s="45">
        <v>0.84687193500000002</v>
      </c>
      <c r="AB96" s="321">
        <v>0.53230148502456809</v>
      </c>
      <c r="AC96" s="229">
        <v>1</v>
      </c>
      <c r="AD96" s="229">
        <v>6.9</v>
      </c>
      <c r="AE96" s="229">
        <v>6.8999999999999999E-3</v>
      </c>
      <c r="AF96" s="229">
        <v>7.0681110359112004E-3</v>
      </c>
      <c r="AG96" s="322">
        <v>4.013015484674475E-3</v>
      </c>
      <c r="AH96" s="229">
        <v>792</v>
      </c>
      <c r="AI96" s="229">
        <v>10906.672000000002</v>
      </c>
      <c r="AJ96" s="229">
        <v>10.906672000000018</v>
      </c>
      <c r="AK96" s="229">
        <v>11.172401264965746</v>
      </c>
      <c r="AL96" s="322">
        <v>6.3432816843863051</v>
      </c>
      <c r="AM96" s="229">
        <v>793</v>
      </c>
      <c r="AN96" s="229">
        <v>10913.572</v>
      </c>
      <c r="AO96" s="229">
        <v>10.913572</v>
      </c>
      <c r="AP96" s="229">
        <v>11.179469376001611</v>
      </c>
      <c r="AQ96" s="322">
        <v>6.3472946998709538</v>
      </c>
      <c r="AR96" s="231"/>
      <c r="AS96" s="231"/>
      <c r="AT96" s="231"/>
      <c r="AU96" s="231"/>
      <c r="AV96" s="231"/>
      <c r="AW96" s="324">
        <v>0</v>
      </c>
      <c r="AX96" s="338">
        <v>39</v>
      </c>
      <c r="AY96" s="337">
        <v>121120</v>
      </c>
      <c r="AZ96" s="337">
        <v>121.12000000000005</v>
      </c>
      <c r="BA96" s="338">
        <v>296.12445117422357</v>
      </c>
      <c r="BB96" s="327">
        <v>168.12865586225058</v>
      </c>
      <c r="BC96" s="17">
        <v>833</v>
      </c>
      <c r="BD96" s="17">
        <v>132.15857200000005</v>
      </c>
      <c r="BE96" s="17">
        <v>308.24146141322518</v>
      </c>
      <c r="BF96" s="329">
        <v>175.0082520471461</v>
      </c>
    </row>
    <row r="97" spans="1:58" x14ac:dyDescent="0.25">
      <c r="A97" s="41" t="s">
        <v>393</v>
      </c>
      <c r="B97" s="16" t="s">
        <v>29</v>
      </c>
      <c r="C97" s="246">
        <v>62376</v>
      </c>
      <c r="D97" s="42">
        <v>452.07244096049658</v>
      </c>
      <c r="E97" s="225">
        <v>1</v>
      </c>
      <c r="F97" s="225">
        <v>1</v>
      </c>
      <c r="G97" s="225">
        <v>3</v>
      </c>
      <c r="H97" s="225">
        <v>3.0000000000000001E-3</v>
      </c>
      <c r="I97" s="225">
        <v>1.7753999999999999E-2</v>
      </c>
      <c r="J97" s="316">
        <v>3.9272466957461349E-3</v>
      </c>
      <c r="K97" s="226"/>
      <c r="L97" s="226"/>
      <c r="M97" s="226"/>
      <c r="N97" s="226"/>
      <c r="O97" s="226"/>
      <c r="P97" s="318">
        <v>0</v>
      </c>
      <c r="Q97" s="227"/>
      <c r="R97" s="227"/>
      <c r="S97" s="227"/>
      <c r="T97" s="227"/>
      <c r="U97" s="227"/>
      <c r="V97" s="319">
        <v>0</v>
      </c>
      <c r="W97" s="45">
        <v>2</v>
      </c>
      <c r="X97" s="45">
        <v>3</v>
      </c>
      <c r="Y97" s="45">
        <v>758.09586695278995</v>
      </c>
      <c r="Z97" s="45">
        <v>0.75809586695278997</v>
      </c>
      <c r="AA97" s="45">
        <v>2.6677967819999999</v>
      </c>
      <c r="AB97" s="321">
        <v>0.59422956468933286</v>
      </c>
      <c r="AC97" s="229">
        <v>2</v>
      </c>
      <c r="AD97" s="229">
        <v>1694.2</v>
      </c>
      <c r="AE97" s="229">
        <v>1.6941999999999999</v>
      </c>
      <c r="AF97" s="229">
        <v>1.7354773502957577</v>
      </c>
      <c r="AG97" s="322">
        <v>0.38389364027775558</v>
      </c>
      <c r="AH97" s="229">
        <v>1345</v>
      </c>
      <c r="AI97" s="229">
        <v>17396.43900000002</v>
      </c>
      <c r="AJ97" s="229">
        <v>17.396438999999969</v>
      </c>
      <c r="AK97" s="229">
        <v>17.820284417602295</v>
      </c>
      <c r="AL97" s="322">
        <v>3.9419090400070385</v>
      </c>
      <c r="AM97" s="229">
        <v>1347</v>
      </c>
      <c r="AN97" s="229">
        <v>19090.638999999999</v>
      </c>
      <c r="AO97" s="229">
        <v>19.090638999999999</v>
      </c>
      <c r="AP97" s="229">
        <v>19.555761767898058</v>
      </c>
      <c r="AQ97" s="322">
        <v>4.3258026802847951</v>
      </c>
      <c r="AR97" s="231"/>
      <c r="AS97" s="231"/>
      <c r="AT97" s="231"/>
      <c r="AU97" s="231"/>
      <c r="AV97" s="231"/>
      <c r="AW97" s="324">
        <v>0</v>
      </c>
      <c r="AX97" s="338">
        <v>14</v>
      </c>
      <c r="AY97" s="337">
        <v>36372</v>
      </c>
      <c r="AZ97" s="337">
        <v>36.372</v>
      </c>
      <c r="BA97" s="338">
        <v>81.870664878800113</v>
      </c>
      <c r="BB97" s="327">
        <v>18.110076496778579</v>
      </c>
      <c r="BC97" s="17">
        <v>1364</v>
      </c>
      <c r="BD97" s="17">
        <v>56.218971802575105</v>
      </c>
      <c r="BE97" s="17">
        <v>104.13052874469817</v>
      </c>
      <c r="BF97" s="329">
        <v>23.034035988448451</v>
      </c>
    </row>
    <row r="98" spans="1:58" x14ac:dyDescent="0.25">
      <c r="A98" s="41" t="s">
        <v>413</v>
      </c>
      <c r="B98" s="16" t="s">
        <v>805</v>
      </c>
      <c r="C98" s="246">
        <v>44804</v>
      </c>
      <c r="D98" s="42">
        <v>324.71870021793779</v>
      </c>
      <c r="E98" s="225">
        <v>1</v>
      </c>
      <c r="F98" s="225">
        <v>1</v>
      </c>
      <c r="G98" s="225">
        <v>232</v>
      </c>
      <c r="H98" s="225">
        <v>0.23200000000000001</v>
      </c>
      <c r="I98" s="225">
        <v>1.372976</v>
      </c>
      <c r="J98" s="316">
        <v>0.42282012063934571</v>
      </c>
      <c r="K98" s="226"/>
      <c r="L98" s="226"/>
      <c r="M98" s="226"/>
      <c r="N98" s="226"/>
      <c r="O98" s="226"/>
      <c r="P98" s="318">
        <v>0</v>
      </c>
      <c r="Q98" s="227"/>
      <c r="R98" s="227"/>
      <c r="S98" s="227"/>
      <c r="T98" s="227"/>
      <c r="U98" s="227"/>
      <c r="V98" s="319">
        <v>0</v>
      </c>
      <c r="W98" s="45"/>
      <c r="X98" s="45"/>
      <c r="Y98" s="45"/>
      <c r="Z98" s="45"/>
      <c r="AA98" s="45"/>
      <c r="AB98" s="321">
        <v>0</v>
      </c>
      <c r="AC98" s="229"/>
      <c r="AD98" s="229"/>
      <c r="AE98" s="229"/>
      <c r="AF98" s="229"/>
      <c r="AG98" s="322">
        <v>0</v>
      </c>
      <c r="AH98" s="229">
        <v>779</v>
      </c>
      <c r="AI98" s="229">
        <v>9085.4639999999945</v>
      </c>
      <c r="AJ98" s="229">
        <v>9.0854640000000035</v>
      </c>
      <c r="AK98" s="229">
        <v>9.3068215021411511</v>
      </c>
      <c r="AL98" s="322">
        <v>2.8661181188193954</v>
      </c>
      <c r="AM98" s="229">
        <v>779</v>
      </c>
      <c r="AN98" s="229">
        <v>9085.4639999999999</v>
      </c>
      <c r="AO98" s="229">
        <v>9.085464</v>
      </c>
      <c r="AP98" s="229">
        <v>9.3068215021411493</v>
      </c>
      <c r="AQ98" s="322">
        <v>2.8661181188193949</v>
      </c>
      <c r="AR98" s="231"/>
      <c r="AS98" s="231"/>
      <c r="AT98" s="231"/>
      <c r="AU98" s="231"/>
      <c r="AV98" s="231"/>
      <c r="AW98" s="324">
        <v>0</v>
      </c>
      <c r="AX98" s="337"/>
      <c r="AY98" s="337"/>
      <c r="AZ98" s="337"/>
      <c r="BA98" s="338"/>
      <c r="BB98" s="327">
        <v>0</v>
      </c>
      <c r="BC98" s="17">
        <v>780</v>
      </c>
      <c r="BD98" s="17">
        <v>9.3174639999999993</v>
      </c>
      <c r="BE98" s="17">
        <v>10.679797502141149</v>
      </c>
      <c r="BF98" s="329">
        <v>3.2889382394587408</v>
      </c>
    </row>
    <row r="99" spans="1:58" x14ac:dyDescent="0.25">
      <c r="A99" s="41" t="s">
        <v>432</v>
      </c>
      <c r="B99" s="16" t="s">
        <v>67</v>
      </c>
      <c r="C99" s="246">
        <v>22021</v>
      </c>
      <c r="D99" s="42">
        <v>159.59803806578003</v>
      </c>
      <c r="E99" s="225">
        <v>1</v>
      </c>
      <c r="F99" s="225">
        <v>1</v>
      </c>
      <c r="G99" s="225">
        <v>300</v>
      </c>
      <c r="H99" s="225">
        <v>0.3</v>
      </c>
      <c r="I99" s="225">
        <v>1.7754000000000001</v>
      </c>
      <c r="J99" s="316">
        <v>1.1124196898136367</v>
      </c>
      <c r="K99" s="226"/>
      <c r="L99" s="226"/>
      <c r="M99" s="226"/>
      <c r="N99" s="226"/>
      <c r="O99" s="226"/>
      <c r="P99" s="318">
        <v>0</v>
      </c>
      <c r="Q99" s="227"/>
      <c r="R99" s="227"/>
      <c r="S99" s="227"/>
      <c r="T99" s="227"/>
      <c r="U99" s="227"/>
      <c r="V99" s="319">
        <v>0</v>
      </c>
      <c r="W99" s="45">
        <v>1</v>
      </c>
      <c r="X99" s="45">
        <v>1</v>
      </c>
      <c r="Y99" s="45"/>
      <c r="Z99" s="45"/>
      <c r="AA99" s="45"/>
      <c r="AB99" s="321">
        <v>0</v>
      </c>
      <c r="AC99" s="229"/>
      <c r="AD99" s="229"/>
      <c r="AE99" s="229"/>
      <c r="AF99" s="229"/>
      <c r="AG99" s="322">
        <v>0</v>
      </c>
      <c r="AH99" s="229">
        <v>717</v>
      </c>
      <c r="AI99" s="229">
        <v>9445.33</v>
      </c>
      <c r="AJ99" s="229">
        <v>9.4453300000000144</v>
      </c>
      <c r="AK99" s="229">
        <v>9.6754552479453793</v>
      </c>
      <c r="AL99" s="322">
        <v>6.0623898421342357</v>
      </c>
      <c r="AM99" s="229">
        <v>717</v>
      </c>
      <c r="AN99" s="229">
        <v>9445.33</v>
      </c>
      <c r="AO99" s="229">
        <v>9.4453300000000198</v>
      </c>
      <c r="AP99" s="229">
        <v>9.6754552479453793</v>
      </c>
      <c r="AQ99" s="322">
        <v>6.0623898421342357</v>
      </c>
      <c r="AR99" s="231"/>
      <c r="AS99" s="231"/>
      <c r="AT99" s="231"/>
      <c r="AU99" s="231"/>
      <c r="AV99" s="231"/>
      <c r="AW99" s="324">
        <v>0</v>
      </c>
      <c r="AX99" s="338">
        <v>8</v>
      </c>
      <c r="AY99" s="337">
        <v>16100</v>
      </c>
      <c r="AZ99" s="337">
        <v>16.100000000000001</v>
      </c>
      <c r="BA99" s="338">
        <v>26.40615638065314</v>
      </c>
      <c r="BB99" s="327">
        <v>16.54541415463363</v>
      </c>
      <c r="BC99" s="17">
        <v>727</v>
      </c>
      <c r="BD99" s="17">
        <v>25.845330000000022</v>
      </c>
      <c r="BE99" s="17">
        <v>37.857011628598521</v>
      </c>
      <c r="BF99" s="329">
        <v>23.720223686581502</v>
      </c>
    </row>
    <row r="100" spans="1:58" x14ac:dyDescent="0.25">
      <c r="A100" s="41" t="s">
        <v>439</v>
      </c>
      <c r="B100" s="16" t="s">
        <v>75</v>
      </c>
      <c r="C100" s="246">
        <v>49882</v>
      </c>
      <c r="D100" s="42">
        <v>361.52169905078063</v>
      </c>
      <c r="E100" s="225">
        <v>2</v>
      </c>
      <c r="F100" s="225">
        <v>3</v>
      </c>
      <c r="G100" s="225">
        <v>2178</v>
      </c>
      <c r="H100" s="225">
        <v>2.1780000000000004</v>
      </c>
      <c r="I100" s="225">
        <v>12.889403999999999</v>
      </c>
      <c r="J100" s="316">
        <v>3.5653196015184436</v>
      </c>
      <c r="K100" s="226"/>
      <c r="L100" s="226"/>
      <c r="M100" s="226"/>
      <c r="N100" s="226"/>
      <c r="O100" s="226"/>
      <c r="P100" s="318">
        <v>0</v>
      </c>
      <c r="Q100" s="227"/>
      <c r="R100" s="227"/>
      <c r="S100" s="227"/>
      <c r="T100" s="227"/>
      <c r="U100" s="227"/>
      <c r="V100" s="319">
        <v>0</v>
      </c>
      <c r="W100" s="45">
        <v>1</v>
      </c>
      <c r="X100" s="45">
        <v>1</v>
      </c>
      <c r="Y100" s="45">
        <v>300</v>
      </c>
      <c r="Z100" s="45">
        <v>0.3</v>
      </c>
      <c r="AA100" s="45"/>
      <c r="AB100" s="321">
        <v>0.31502596607348532</v>
      </c>
      <c r="AC100" s="229">
        <v>1</v>
      </c>
      <c r="AD100" s="229">
        <v>5.76</v>
      </c>
      <c r="AE100" s="229">
        <v>5.7600000000000004E-3</v>
      </c>
      <c r="AF100" s="229">
        <v>5.9003361691084798E-3</v>
      </c>
      <c r="AG100" s="322">
        <v>1.6320835470182101E-3</v>
      </c>
      <c r="AH100" s="229">
        <v>1903</v>
      </c>
      <c r="AI100" s="229">
        <v>22590.356000000065</v>
      </c>
      <c r="AJ100" s="229">
        <v>22.590355999999932</v>
      </c>
      <c r="AK100" s="229">
        <v>23.1407455867772</v>
      </c>
      <c r="AL100" s="322">
        <v>6.4009285327923759</v>
      </c>
      <c r="AM100" s="229">
        <v>1904</v>
      </c>
      <c r="AN100" s="229">
        <v>22596.1160000001</v>
      </c>
      <c r="AO100" s="229">
        <v>22.596115999999899</v>
      </c>
      <c r="AP100" s="229">
        <v>23.146645922946309</v>
      </c>
      <c r="AQ100" s="322">
        <v>6.402560616339394</v>
      </c>
      <c r="AR100" s="231"/>
      <c r="AS100" s="231"/>
      <c r="AT100" s="231"/>
      <c r="AU100" s="231"/>
      <c r="AV100" s="231"/>
      <c r="AW100" s="324">
        <v>0</v>
      </c>
      <c r="AX100" s="338">
        <v>15</v>
      </c>
      <c r="AY100" s="337">
        <v>16805</v>
      </c>
      <c r="AZ100" s="337">
        <v>16.804999999999996</v>
      </c>
      <c r="BA100" s="338">
        <v>16.27906656696566</v>
      </c>
      <c r="BB100" s="327">
        <v>4.5029293150890632</v>
      </c>
      <c r="BC100" s="17">
        <v>1922</v>
      </c>
      <c r="BD100" s="17">
        <v>41.87911599999989</v>
      </c>
      <c r="BE100" s="17">
        <v>53.45400371491197</v>
      </c>
      <c r="BF100" s="329">
        <v>14.785835499020386</v>
      </c>
    </row>
    <row r="101" spans="1:58" x14ac:dyDescent="0.25">
      <c r="A101" s="41" t="s">
        <v>450</v>
      </c>
      <c r="B101" s="16" t="s">
        <v>87</v>
      </c>
      <c r="C101" s="246">
        <v>52811</v>
      </c>
      <c r="D101" s="42">
        <v>382.74973835393075</v>
      </c>
      <c r="E101" s="225">
        <v>2</v>
      </c>
      <c r="F101" s="225">
        <v>2</v>
      </c>
      <c r="G101" s="225">
        <v>400</v>
      </c>
      <c r="H101" s="225">
        <v>0.4</v>
      </c>
      <c r="I101" s="225">
        <v>2.3672</v>
      </c>
      <c r="J101" s="316">
        <v>0.61847200998241758</v>
      </c>
      <c r="K101" s="226"/>
      <c r="L101" s="226"/>
      <c r="M101" s="226"/>
      <c r="N101" s="226"/>
      <c r="O101" s="226"/>
      <c r="P101" s="318">
        <v>0</v>
      </c>
      <c r="Q101" s="227"/>
      <c r="R101" s="227"/>
      <c r="S101" s="227"/>
      <c r="T101" s="227"/>
      <c r="U101" s="227"/>
      <c r="V101" s="319">
        <v>0</v>
      </c>
      <c r="W101" s="45">
        <v>1</v>
      </c>
      <c r="X101" s="45">
        <v>1</v>
      </c>
      <c r="Y101" s="45">
        <v>689.05272103004302</v>
      </c>
      <c r="Z101" s="45">
        <v>0.689052721030043</v>
      </c>
      <c r="AA101" s="45">
        <v>0.96329570399999997</v>
      </c>
      <c r="AB101" s="321">
        <v>0.21728832541511753</v>
      </c>
      <c r="AC101" s="229"/>
      <c r="AD101" s="229"/>
      <c r="AE101" s="229"/>
      <c r="AF101" s="229"/>
      <c r="AG101" s="322">
        <v>0</v>
      </c>
      <c r="AH101" s="229">
        <v>880</v>
      </c>
      <c r="AI101" s="229">
        <v>14841.141000000003</v>
      </c>
      <c r="AJ101" s="229">
        <v>14.841141</v>
      </c>
      <c r="AK101" s="229">
        <v>15.20272934603106</v>
      </c>
      <c r="AL101" s="322">
        <v>3.9719764176489161</v>
      </c>
      <c r="AM101" s="229">
        <v>880</v>
      </c>
      <c r="AN101" s="229">
        <v>14841.141</v>
      </c>
      <c r="AO101" s="229">
        <v>14.841141</v>
      </c>
      <c r="AP101" s="229">
        <v>15.2027293460311</v>
      </c>
      <c r="AQ101" s="322">
        <v>3.9719764176489272</v>
      </c>
      <c r="AR101" s="231"/>
      <c r="AS101" s="231"/>
      <c r="AT101" s="231"/>
      <c r="AU101" s="231"/>
      <c r="AV101" s="231"/>
      <c r="AW101" s="324">
        <v>0</v>
      </c>
      <c r="AX101" s="338">
        <v>1</v>
      </c>
      <c r="AY101" s="337">
        <v>80</v>
      </c>
      <c r="AZ101" s="337">
        <v>0.08</v>
      </c>
      <c r="BA101" s="338">
        <v>6.2024185447752497E-2</v>
      </c>
      <c r="BB101" s="327">
        <v>1.6204892971186931E-2</v>
      </c>
      <c r="BC101" s="17">
        <v>884</v>
      </c>
      <c r="BD101" s="17">
        <v>15.916041212446354</v>
      </c>
      <c r="BE101" s="17">
        <v>18.463624028478854</v>
      </c>
      <c r="BF101" s="329">
        <v>4.8239416460176487</v>
      </c>
    </row>
    <row r="102" spans="1:58" x14ac:dyDescent="0.25">
      <c r="A102" s="41" t="s">
        <v>503</v>
      </c>
      <c r="B102" s="16" t="s">
        <v>818</v>
      </c>
      <c r="C102" s="246">
        <v>60969</v>
      </c>
      <c r="D102" s="42">
        <v>441.87515475375972</v>
      </c>
      <c r="E102" s="225"/>
      <c r="F102" s="225"/>
      <c r="G102" s="225"/>
      <c r="H102" s="225"/>
      <c r="I102" s="225"/>
      <c r="J102" s="316">
        <v>0</v>
      </c>
      <c r="K102" s="226">
        <v>1</v>
      </c>
      <c r="L102" s="226">
        <v>3</v>
      </c>
      <c r="M102" s="226">
        <v>2829</v>
      </c>
      <c r="N102" s="226">
        <v>2.8290000000000002</v>
      </c>
      <c r="O102" s="226">
        <v>6.6509790000000004</v>
      </c>
      <c r="P102" s="318">
        <v>1.5051715237771943</v>
      </c>
      <c r="Q102" s="227"/>
      <c r="R102" s="227"/>
      <c r="S102" s="227"/>
      <c r="T102" s="227"/>
      <c r="U102" s="227"/>
      <c r="V102" s="319">
        <v>0</v>
      </c>
      <c r="W102" s="45">
        <v>1</v>
      </c>
      <c r="X102" s="45">
        <v>1</v>
      </c>
      <c r="Y102" s="45">
        <v>200</v>
      </c>
      <c r="Z102" s="45">
        <v>0.2</v>
      </c>
      <c r="AA102" s="45">
        <v>1.6056186720000001</v>
      </c>
      <c r="AB102" s="321">
        <v>0.36085815163981738</v>
      </c>
      <c r="AC102" s="229">
        <v>1</v>
      </c>
      <c r="AD102" s="229">
        <v>3010.56</v>
      </c>
      <c r="AE102" s="229">
        <v>3.0105599999999999</v>
      </c>
      <c r="AF102" s="229">
        <v>3.0839090377207001</v>
      </c>
      <c r="AG102" s="322">
        <v>0.69791410640393337</v>
      </c>
      <c r="AH102" s="229">
        <v>870</v>
      </c>
      <c r="AI102" s="229">
        <v>11974.428999999998</v>
      </c>
      <c r="AJ102" s="229">
        <v>11.974429000000004</v>
      </c>
      <c r="AK102" s="229">
        <v>12.266173009222465</v>
      </c>
      <c r="AL102" s="322">
        <v>2.7759363424852292</v>
      </c>
      <c r="AM102" s="229">
        <v>871</v>
      </c>
      <c r="AN102" s="229">
        <v>14984.989</v>
      </c>
      <c r="AO102" s="229">
        <v>14.984989000000001</v>
      </c>
      <c r="AP102" s="229">
        <v>15.3500820469432</v>
      </c>
      <c r="AQ102" s="322">
        <v>3.4738504488891708</v>
      </c>
      <c r="AR102" s="231"/>
      <c r="AS102" s="231"/>
      <c r="AT102" s="231"/>
      <c r="AU102" s="231"/>
      <c r="AV102" s="231"/>
      <c r="AW102" s="324">
        <v>0</v>
      </c>
      <c r="AX102" s="338">
        <v>5</v>
      </c>
      <c r="AY102" s="337">
        <v>13550</v>
      </c>
      <c r="AZ102" s="337">
        <v>13.549999999999999</v>
      </c>
      <c r="BA102" s="338">
        <v>30.395884590381019</v>
      </c>
      <c r="BB102" s="327">
        <v>6.8788399310025685</v>
      </c>
      <c r="BC102" s="17">
        <v>878</v>
      </c>
      <c r="BD102" s="17">
        <v>31.563988999999999</v>
      </c>
      <c r="BE102" s="17">
        <v>53.991488153324212</v>
      </c>
      <c r="BF102" s="329">
        <v>12.218720055308752</v>
      </c>
    </row>
    <row r="103" spans="1:58" x14ac:dyDescent="0.25">
      <c r="A103" s="41" t="s">
        <v>516</v>
      </c>
      <c r="B103" s="16" t="s">
        <v>149</v>
      </c>
      <c r="C103" s="246">
        <v>67239</v>
      </c>
      <c r="D103" s="42">
        <v>487.317219086553</v>
      </c>
      <c r="E103" s="225">
        <v>1</v>
      </c>
      <c r="F103" s="225">
        <v>1</v>
      </c>
      <c r="G103" s="225">
        <v>1294</v>
      </c>
      <c r="H103" s="225">
        <v>1.294</v>
      </c>
      <c r="I103" s="225">
        <v>7.6578920000000004</v>
      </c>
      <c r="J103" s="316">
        <v>1.5714388287683043</v>
      </c>
      <c r="K103" s="226">
        <v>1</v>
      </c>
      <c r="L103" s="226">
        <v>3</v>
      </c>
      <c r="M103" s="226">
        <v>930</v>
      </c>
      <c r="N103" s="226">
        <v>0.93</v>
      </c>
      <c r="O103" s="226">
        <v>2.1864300000000001</v>
      </c>
      <c r="P103" s="318">
        <v>0.44866668247396069</v>
      </c>
      <c r="Q103" s="227"/>
      <c r="R103" s="227"/>
      <c r="S103" s="227"/>
      <c r="T103" s="227"/>
      <c r="U103" s="227"/>
      <c r="V103" s="319">
        <v>0</v>
      </c>
      <c r="W103" s="45"/>
      <c r="X103" s="45"/>
      <c r="Y103" s="45"/>
      <c r="Z103" s="45"/>
      <c r="AA103" s="45"/>
      <c r="AB103" s="321">
        <v>0</v>
      </c>
      <c r="AC103" s="229">
        <v>1</v>
      </c>
      <c r="AD103" s="229">
        <v>2054.4</v>
      </c>
      <c r="AE103" s="229">
        <v>2.0543999999999998</v>
      </c>
      <c r="AF103" s="229">
        <v>2.1044532336486901</v>
      </c>
      <c r="AG103" s="322">
        <v>0.43184462834975579</v>
      </c>
      <c r="AH103" s="229">
        <v>1589</v>
      </c>
      <c r="AI103" s="229">
        <v>29896.991000000002</v>
      </c>
      <c r="AJ103" s="229">
        <v>29.896990999999993</v>
      </c>
      <c r="AK103" s="229">
        <v>30.625398844585224</v>
      </c>
      <c r="AL103" s="322">
        <v>6.2844893726494417</v>
      </c>
      <c r="AM103" s="229">
        <v>1590</v>
      </c>
      <c r="AN103" s="229">
        <v>31951.391000000003</v>
      </c>
      <c r="AO103" s="229">
        <v>31.951391000000001</v>
      </c>
      <c r="AP103" s="229">
        <v>32.72985207823389</v>
      </c>
      <c r="AQ103" s="322">
        <v>6.7163340009991943</v>
      </c>
      <c r="AR103" s="231"/>
      <c r="AS103" s="231"/>
      <c r="AT103" s="231"/>
      <c r="AU103" s="231"/>
      <c r="AV103" s="231"/>
      <c r="AW103" s="324">
        <v>0</v>
      </c>
      <c r="AX103" s="338">
        <v>4</v>
      </c>
      <c r="AY103" s="337">
        <v>4600</v>
      </c>
      <c r="AZ103" s="337">
        <v>4.5999999999999996</v>
      </c>
      <c r="BA103" s="338">
        <v>4.6927082045051192</v>
      </c>
      <c r="BB103" s="327">
        <v>0.96296786173517934</v>
      </c>
      <c r="BC103" s="17">
        <v>1596</v>
      </c>
      <c r="BD103" s="17">
        <v>38.775390999999999</v>
      </c>
      <c r="BE103" s="17">
        <v>47.266882282739004</v>
      </c>
      <c r="BF103" s="329">
        <v>9.6994073739766389</v>
      </c>
    </row>
    <row r="104" spans="1:58" x14ac:dyDescent="0.25">
      <c r="A104" s="41" t="s">
        <v>608</v>
      </c>
      <c r="B104" s="16" t="s">
        <v>236</v>
      </c>
      <c r="C104" s="246">
        <v>55530</v>
      </c>
      <c r="D104" s="42">
        <v>402.45579464115008</v>
      </c>
      <c r="E104" s="225"/>
      <c r="F104" s="225"/>
      <c r="G104" s="225"/>
      <c r="H104" s="225"/>
      <c r="I104" s="225"/>
      <c r="J104" s="316">
        <v>0</v>
      </c>
      <c r="K104" s="226"/>
      <c r="L104" s="226"/>
      <c r="M104" s="226"/>
      <c r="N104" s="226"/>
      <c r="O104" s="226"/>
      <c r="P104" s="318">
        <v>0</v>
      </c>
      <c r="Q104" s="227"/>
      <c r="R104" s="227"/>
      <c r="S104" s="227"/>
      <c r="T104" s="227"/>
      <c r="U104" s="227"/>
      <c r="V104" s="319">
        <v>0</v>
      </c>
      <c r="W104" s="45">
        <v>1</v>
      </c>
      <c r="X104" s="45">
        <v>1</v>
      </c>
      <c r="Y104" s="45">
        <v>927.01330472102995</v>
      </c>
      <c r="Z104" s="45">
        <v>0.92701330472103005</v>
      </c>
      <c r="AA104" s="45">
        <v>1.2959646</v>
      </c>
      <c r="AB104" s="321">
        <v>0.32670875100019225</v>
      </c>
      <c r="AC104" s="229"/>
      <c r="AD104" s="229"/>
      <c r="AE104" s="229"/>
      <c r="AF104" s="229"/>
      <c r="AG104" s="322">
        <v>0</v>
      </c>
      <c r="AH104" s="229">
        <v>1560</v>
      </c>
      <c r="AI104" s="229">
        <v>18763.77099999999</v>
      </c>
      <c r="AJ104" s="229">
        <v>18.763770999999998</v>
      </c>
      <c r="AK104" s="229">
        <v>19.22092998266821</v>
      </c>
      <c r="AL104" s="322">
        <v>4.7759108549565203</v>
      </c>
      <c r="AM104" s="229">
        <v>1560</v>
      </c>
      <c r="AN104" s="229">
        <v>18763.771000000001</v>
      </c>
      <c r="AO104" s="229">
        <v>18.763770999999998</v>
      </c>
      <c r="AP104" s="229">
        <v>19.220929982668199</v>
      </c>
      <c r="AQ104" s="322">
        <v>4.7759108549565177</v>
      </c>
      <c r="AR104" s="231">
        <v>1</v>
      </c>
      <c r="AS104" s="231">
        <v>1</v>
      </c>
      <c r="AT104" s="231">
        <v>42</v>
      </c>
      <c r="AU104" s="231">
        <v>4.2000000000000003E-2</v>
      </c>
      <c r="AV104" s="231">
        <v>0.2016</v>
      </c>
      <c r="AW104" s="324">
        <v>5.0092458025050121E-2</v>
      </c>
      <c r="AX104" s="338">
        <v>3</v>
      </c>
      <c r="AY104" s="337">
        <v>5600</v>
      </c>
      <c r="AZ104" s="337">
        <v>5.6</v>
      </c>
      <c r="BA104" s="338">
        <v>5.54513677500249</v>
      </c>
      <c r="BB104" s="327">
        <v>1.377825055282609</v>
      </c>
      <c r="BC104" s="17">
        <v>1565</v>
      </c>
      <c r="BD104" s="17">
        <v>25.346299111587982</v>
      </c>
      <c r="BE104" s="17">
        <v>26.282525057670689</v>
      </c>
      <c r="BF104" s="329">
        <v>6.5305371192643697</v>
      </c>
    </row>
    <row r="105" spans="1:58" x14ac:dyDescent="0.25">
      <c r="A105" s="41" t="s">
        <v>700</v>
      </c>
      <c r="B105" s="16" t="s">
        <v>323</v>
      </c>
      <c r="C105" s="246">
        <v>38192</v>
      </c>
      <c r="D105" s="42">
        <v>276.79797783062855</v>
      </c>
      <c r="E105" s="225">
        <v>1</v>
      </c>
      <c r="F105" s="225">
        <v>1</v>
      </c>
      <c r="G105" s="225">
        <v>360</v>
      </c>
      <c r="H105" s="225">
        <v>0.36</v>
      </c>
      <c r="I105" s="225">
        <v>2.1304799999999999</v>
      </c>
      <c r="J105" s="316">
        <v>0.76968770389776153</v>
      </c>
      <c r="K105" s="226"/>
      <c r="L105" s="226"/>
      <c r="M105" s="226"/>
      <c r="N105" s="226"/>
      <c r="O105" s="226"/>
      <c r="P105" s="318">
        <v>0</v>
      </c>
      <c r="Q105" s="227"/>
      <c r="R105" s="227"/>
      <c r="S105" s="227"/>
      <c r="T105" s="227"/>
      <c r="U105" s="227"/>
      <c r="V105" s="319">
        <v>0</v>
      </c>
      <c r="W105" s="45">
        <v>2</v>
      </c>
      <c r="X105" s="45">
        <v>2</v>
      </c>
      <c r="Y105" s="45">
        <v>1108.0223175965671</v>
      </c>
      <c r="Z105" s="45">
        <v>1.1080223175965669</v>
      </c>
      <c r="AA105" s="45">
        <v>2.1601446719999999</v>
      </c>
      <c r="AB105" s="321">
        <v>0.84395276956445653</v>
      </c>
      <c r="AC105" s="229"/>
      <c r="AD105" s="229"/>
      <c r="AE105" s="229"/>
      <c r="AF105" s="229"/>
      <c r="AG105" s="322">
        <v>0</v>
      </c>
      <c r="AH105" s="229">
        <v>633</v>
      </c>
      <c r="AI105" s="229">
        <v>7218.5240000000003</v>
      </c>
      <c r="AJ105" s="229">
        <v>7.2185240000000039</v>
      </c>
      <c r="AK105" s="229">
        <v>7.3943955286072258</v>
      </c>
      <c r="AL105" s="322">
        <v>2.6714051838672837</v>
      </c>
      <c r="AM105" s="229">
        <v>633</v>
      </c>
      <c r="AN105" s="229">
        <v>7218.5240000000003</v>
      </c>
      <c r="AO105" s="229">
        <v>7.2185240000000004</v>
      </c>
      <c r="AP105" s="229">
        <v>7.3943955286072303</v>
      </c>
      <c r="AQ105" s="322">
        <v>2.6714051838672854</v>
      </c>
      <c r="AR105" s="231"/>
      <c r="AS105" s="231"/>
      <c r="AT105" s="231"/>
      <c r="AU105" s="231"/>
      <c r="AV105" s="231"/>
      <c r="AW105" s="324">
        <v>0</v>
      </c>
      <c r="AX105" s="338">
        <v>2</v>
      </c>
      <c r="AY105" s="337">
        <v>3000</v>
      </c>
      <c r="AZ105" s="337">
        <v>3</v>
      </c>
      <c r="BA105" s="338">
        <v>4.9364833694208095</v>
      </c>
      <c r="BB105" s="327">
        <v>1.7834246507542846</v>
      </c>
      <c r="BC105" s="17">
        <v>638</v>
      </c>
      <c r="BD105" s="17">
        <v>11.791903828326181</v>
      </c>
      <c r="BE105" s="17">
        <v>16.797403098028038</v>
      </c>
      <c r="BF105" s="329">
        <v>6.0684703080837883</v>
      </c>
    </row>
    <row r="106" spans="1:58" x14ac:dyDescent="0.25">
      <c r="A106" s="41" t="s">
        <v>382</v>
      </c>
      <c r="B106" s="16" t="s">
        <v>802</v>
      </c>
      <c r="C106" s="246">
        <v>17282</v>
      </c>
      <c r="D106" s="42">
        <v>125.25195467293995</v>
      </c>
      <c r="E106" s="225"/>
      <c r="F106" s="225"/>
      <c r="G106" s="225"/>
      <c r="H106" s="225"/>
      <c r="I106" s="225"/>
      <c r="J106" s="316">
        <v>0</v>
      </c>
      <c r="K106" s="226"/>
      <c r="L106" s="226"/>
      <c r="M106" s="226"/>
      <c r="N106" s="226"/>
      <c r="O106" s="226"/>
      <c r="P106" s="318">
        <v>0</v>
      </c>
      <c r="Q106" s="227"/>
      <c r="R106" s="227"/>
      <c r="S106" s="227"/>
      <c r="T106" s="227"/>
      <c r="U106" s="227"/>
      <c r="V106" s="319">
        <v>0</v>
      </c>
      <c r="W106" s="45">
        <v>1</v>
      </c>
      <c r="X106" s="45">
        <v>1</v>
      </c>
      <c r="Y106" s="45">
        <v>50</v>
      </c>
      <c r="Z106" s="45">
        <v>0.05</v>
      </c>
      <c r="AA106" s="45">
        <v>0.27600249599999999</v>
      </c>
      <c r="AB106" s="321">
        <v>0.2079737124104761</v>
      </c>
      <c r="AC106" s="229"/>
      <c r="AD106" s="229"/>
      <c r="AE106" s="229"/>
      <c r="AF106" s="229"/>
      <c r="AG106" s="322">
        <v>0</v>
      </c>
      <c r="AH106" s="229">
        <v>913</v>
      </c>
      <c r="AI106" s="229">
        <v>9390.9649999999965</v>
      </c>
      <c r="AJ106" s="229">
        <v>9.3909650000000031</v>
      </c>
      <c r="AK106" s="229">
        <v>9.6197657035298239</v>
      </c>
      <c r="AL106" s="322">
        <v>7.6803317989320972</v>
      </c>
      <c r="AM106" s="229">
        <v>913</v>
      </c>
      <c r="AN106" s="229">
        <v>9390.9650000000001</v>
      </c>
      <c r="AO106" s="229">
        <v>9.3909649999999996</v>
      </c>
      <c r="AP106" s="229">
        <v>9.6197657035298203</v>
      </c>
      <c r="AQ106" s="322">
        <v>7.6803317989320945</v>
      </c>
      <c r="AR106" s="231">
        <v>2</v>
      </c>
      <c r="AS106" s="231">
        <v>2</v>
      </c>
      <c r="AT106" s="231">
        <v>20.5</v>
      </c>
      <c r="AU106" s="231">
        <v>2.0499999999999997E-2</v>
      </c>
      <c r="AV106" s="231">
        <v>3.0176000000000001E-2</v>
      </c>
      <c r="AW106" s="324">
        <v>2.4092238782856597E-2</v>
      </c>
      <c r="AX106" s="338">
        <v>1</v>
      </c>
      <c r="AY106" s="337">
        <v>9</v>
      </c>
      <c r="AZ106" s="337">
        <v>8.9999999999999993E-3</v>
      </c>
      <c r="BA106" s="338">
        <v>1.4095728E-2</v>
      </c>
      <c r="BB106" s="327">
        <v>1.1253898621228713E-2</v>
      </c>
      <c r="BC106" s="17">
        <v>917</v>
      </c>
      <c r="BD106" s="17">
        <v>9.4704650000000008</v>
      </c>
      <c r="BE106" s="17">
        <v>9.9245285715298195</v>
      </c>
      <c r="BF106" s="329">
        <v>7.923651648746656</v>
      </c>
    </row>
    <row r="107" spans="1:58" x14ac:dyDescent="0.25">
      <c r="A107" s="41" t="s">
        <v>400</v>
      </c>
      <c r="B107" s="16" t="s">
        <v>37</v>
      </c>
      <c r="C107" s="246">
        <v>8433</v>
      </c>
      <c r="D107" s="42">
        <v>61.118489396881294</v>
      </c>
      <c r="E107" s="225">
        <v>4</v>
      </c>
      <c r="F107" s="225">
        <v>5</v>
      </c>
      <c r="G107" s="225">
        <v>2407</v>
      </c>
      <c r="H107" s="225">
        <v>2.407</v>
      </c>
      <c r="I107" s="225">
        <v>14.244626</v>
      </c>
      <c r="J107" s="316">
        <v>23.306574067137962</v>
      </c>
      <c r="K107" s="226"/>
      <c r="L107" s="226"/>
      <c r="M107" s="226"/>
      <c r="N107" s="226"/>
      <c r="O107" s="226"/>
      <c r="P107" s="318">
        <v>0</v>
      </c>
      <c r="Q107" s="227"/>
      <c r="R107" s="227"/>
      <c r="S107" s="227"/>
      <c r="T107" s="227"/>
      <c r="U107" s="227"/>
      <c r="V107" s="319">
        <v>0</v>
      </c>
      <c r="W107" s="45"/>
      <c r="X107" s="45"/>
      <c r="Y107" s="45"/>
      <c r="Z107" s="45"/>
      <c r="AA107" s="45"/>
      <c r="AB107" s="321">
        <v>0</v>
      </c>
      <c r="AC107" s="229">
        <v>4</v>
      </c>
      <c r="AD107" s="229">
        <v>12.89</v>
      </c>
      <c r="AE107" s="229">
        <v>1.289E-2</v>
      </c>
      <c r="AF107" s="229">
        <v>1.320405090621672E-2</v>
      </c>
      <c r="AG107" s="322">
        <v>2.1604020381581102E-2</v>
      </c>
      <c r="AH107" s="229">
        <v>522</v>
      </c>
      <c r="AI107" s="229">
        <v>9468.9230000000025</v>
      </c>
      <c r="AJ107" s="229">
        <v>9.4689230000000002</v>
      </c>
      <c r="AK107" s="229">
        <v>9.6996230658686073</v>
      </c>
      <c r="AL107" s="322">
        <v>15.870194374214281</v>
      </c>
      <c r="AM107" s="229">
        <v>526</v>
      </c>
      <c r="AN107" s="229">
        <v>9481.8130000000001</v>
      </c>
      <c r="AO107" s="229">
        <v>9.4818130000000007</v>
      </c>
      <c r="AP107" s="229">
        <v>9.7128271167748252</v>
      </c>
      <c r="AQ107" s="322">
        <v>15.891798394595865</v>
      </c>
      <c r="AR107" s="231"/>
      <c r="AS107" s="231"/>
      <c r="AT107" s="231"/>
      <c r="AU107" s="231"/>
      <c r="AV107" s="231"/>
      <c r="AW107" s="324">
        <v>0</v>
      </c>
      <c r="AX107" s="338">
        <v>10</v>
      </c>
      <c r="AY107" s="337">
        <v>25940</v>
      </c>
      <c r="AZ107" s="337">
        <v>25.939999999999998</v>
      </c>
      <c r="BA107" s="338">
        <v>69.812373890946404</v>
      </c>
      <c r="BB107" s="327">
        <v>114.22463902471505</v>
      </c>
      <c r="BC107" s="17">
        <v>540</v>
      </c>
      <c r="BD107" s="17">
        <v>37.828812999999997</v>
      </c>
      <c r="BE107" s="17">
        <v>93.769827007721219</v>
      </c>
      <c r="BF107" s="329">
        <v>153.42301148644887</v>
      </c>
    </row>
    <row r="108" spans="1:58" x14ac:dyDescent="0.25">
      <c r="A108" s="41" t="s">
        <v>419</v>
      </c>
      <c r="B108" s="16" t="s">
        <v>55</v>
      </c>
      <c r="C108" s="246">
        <v>4400</v>
      </c>
      <c r="D108" s="42">
        <v>31.88916795283739</v>
      </c>
      <c r="E108" s="225">
        <v>3</v>
      </c>
      <c r="F108" s="225">
        <v>4</v>
      </c>
      <c r="G108" s="225">
        <v>1635</v>
      </c>
      <c r="H108" s="225">
        <v>1.635</v>
      </c>
      <c r="I108" s="225">
        <v>9.675930000000001</v>
      </c>
      <c r="J108" s="316">
        <v>30.342372100489595</v>
      </c>
      <c r="K108" s="226"/>
      <c r="L108" s="226"/>
      <c r="M108" s="226"/>
      <c r="N108" s="226"/>
      <c r="O108" s="226"/>
      <c r="P108" s="318">
        <v>0</v>
      </c>
      <c r="Q108" s="227"/>
      <c r="R108" s="227"/>
      <c r="S108" s="227"/>
      <c r="T108" s="227"/>
      <c r="U108" s="227"/>
      <c r="V108" s="319">
        <v>0</v>
      </c>
      <c r="W108" s="45"/>
      <c r="X108" s="45"/>
      <c r="Y108" s="45"/>
      <c r="Z108" s="45"/>
      <c r="AA108" s="45"/>
      <c r="AB108" s="321">
        <v>0</v>
      </c>
      <c r="AC108" s="229">
        <v>2</v>
      </c>
      <c r="AD108" s="229">
        <v>3167.85</v>
      </c>
      <c r="AE108" s="229">
        <v>3.1678500000000001</v>
      </c>
      <c r="AF108" s="229">
        <v>3.2450312384219235</v>
      </c>
      <c r="AG108" s="322">
        <v>10.175967097107003</v>
      </c>
      <c r="AH108" s="229">
        <v>256</v>
      </c>
      <c r="AI108" s="229">
        <v>4046.7930000000001</v>
      </c>
      <c r="AJ108" s="229">
        <v>4.0467929999999983</v>
      </c>
      <c r="AK108" s="229">
        <v>4.145388733818578</v>
      </c>
      <c r="AL108" s="322">
        <v>12.999363106461157</v>
      </c>
      <c r="AM108" s="229">
        <v>258</v>
      </c>
      <c r="AN108" s="229">
        <v>7214.643</v>
      </c>
      <c r="AO108" s="229">
        <v>7.2146430000000006</v>
      </c>
      <c r="AP108" s="229">
        <v>7.3904199722404993</v>
      </c>
      <c r="AQ108" s="322">
        <v>23.175330203568151</v>
      </c>
      <c r="AR108" s="231"/>
      <c r="AS108" s="231"/>
      <c r="AT108" s="231"/>
      <c r="AU108" s="231"/>
      <c r="AV108" s="231"/>
      <c r="AW108" s="324">
        <v>0</v>
      </c>
      <c r="AX108" s="338">
        <v>20</v>
      </c>
      <c r="AY108" s="337">
        <v>54800</v>
      </c>
      <c r="AZ108" s="337">
        <v>54.800000000000011</v>
      </c>
      <c r="BA108" s="338">
        <v>147.50151785456742</v>
      </c>
      <c r="BB108" s="327">
        <v>462.54426604267434</v>
      </c>
      <c r="BC108" s="17">
        <v>281</v>
      </c>
      <c r="BD108" s="17">
        <v>63.649643000000012</v>
      </c>
      <c r="BE108" s="17">
        <v>164.56786782680791</v>
      </c>
      <c r="BF108" s="329">
        <v>516.0619683467321</v>
      </c>
    </row>
    <row r="109" spans="1:58" x14ac:dyDescent="0.25">
      <c r="A109" s="41" t="s">
        <v>446</v>
      </c>
      <c r="B109" s="16" t="s">
        <v>83</v>
      </c>
      <c r="C109" s="246">
        <v>59772</v>
      </c>
      <c r="D109" s="42">
        <v>433.19985156295377</v>
      </c>
      <c r="E109" s="225">
        <v>7</v>
      </c>
      <c r="F109" s="225">
        <v>18</v>
      </c>
      <c r="G109" s="225">
        <v>10420</v>
      </c>
      <c r="H109" s="225">
        <v>10.42</v>
      </c>
      <c r="I109" s="225">
        <v>61.665560000000006</v>
      </c>
      <c r="J109" s="316">
        <v>14.234898691104144</v>
      </c>
      <c r="K109" s="226"/>
      <c r="L109" s="226"/>
      <c r="M109" s="226"/>
      <c r="N109" s="226"/>
      <c r="O109" s="226"/>
      <c r="P109" s="318">
        <v>0</v>
      </c>
      <c r="Q109" s="227"/>
      <c r="R109" s="227"/>
      <c r="S109" s="227"/>
      <c r="T109" s="227"/>
      <c r="U109" s="227"/>
      <c r="V109" s="319">
        <v>0</v>
      </c>
      <c r="W109" s="45">
        <v>1</v>
      </c>
      <c r="X109" s="45">
        <v>1</v>
      </c>
      <c r="Y109" s="45">
        <v>1391.1533218884099</v>
      </c>
      <c r="Z109" s="45">
        <v>1.39115332188841</v>
      </c>
      <c r="AA109" s="45">
        <v>1.9448323439999999</v>
      </c>
      <c r="AB109" s="321">
        <v>0.41508113945849096</v>
      </c>
      <c r="AC109" s="229">
        <v>3</v>
      </c>
      <c r="AD109" s="229">
        <v>10958.740000000002</v>
      </c>
      <c r="AE109" s="229">
        <v>10.958740000000001</v>
      </c>
      <c r="AF109" s="229">
        <v>11.22573784546111</v>
      </c>
      <c r="AG109" s="322">
        <v>2.5913531144942588</v>
      </c>
      <c r="AH109" s="229">
        <v>2150</v>
      </c>
      <c r="AI109" s="229">
        <v>35842.166000000027</v>
      </c>
      <c r="AJ109" s="229">
        <v>35.842165999999899</v>
      </c>
      <c r="AK109" s="229">
        <v>36.715421602255283</v>
      </c>
      <c r="AL109" s="322">
        <v>8.4754003192264946</v>
      </c>
      <c r="AM109" s="229">
        <v>2153</v>
      </c>
      <c r="AN109" s="229">
        <v>46800.905999999995</v>
      </c>
      <c r="AO109" s="229">
        <v>46.800905999999898</v>
      </c>
      <c r="AP109" s="229">
        <v>47.941159447716402</v>
      </c>
      <c r="AQ109" s="322">
        <v>11.066753433720756</v>
      </c>
      <c r="AR109" s="231"/>
      <c r="AS109" s="231"/>
      <c r="AT109" s="231"/>
      <c r="AU109" s="231"/>
      <c r="AV109" s="231"/>
      <c r="AW109" s="324">
        <v>0</v>
      </c>
      <c r="AX109" s="338">
        <v>2</v>
      </c>
      <c r="AY109" s="337">
        <v>4700</v>
      </c>
      <c r="AZ109" s="337">
        <v>4.7</v>
      </c>
      <c r="BA109" s="338">
        <v>8.3508120968408086</v>
      </c>
      <c r="BB109" s="327">
        <v>1.9277042839954079</v>
      </c>
      <c r="BC109" s="17">
        <v>2163</v>
      </c>
      <c r="BD109" s="17">
        <v>63.207122652360425</v>
      </c>
      <c r="BE109" s="17">
        <v>119.75566242455722</v>
      </c>
      <c r="BF109" s="329">
        <v>27.644437548278798</v>
      </c>
    </row>
    <row r="110" spans="1:58" x14ac:dyDescent="0.25">
      <c r="A110" s="41" t="s">
        <v>478</v>
      </c>
      <c r="B110" s="16" t="s">
        <v>119</v>
      </c>
      <c r="C110" s="246">
        <v>7925</v>
      </c>
      <c r="D110" s="42">
        <v>57.436740005962797</v>
      </c>
      <c r="E110" s="225"/>
      <c r="F110" s="225"/>
      <c r="G110" s="225"/>
      <c r="H110" s="225"/>
      <c r="I110" s="225"/>
      <c r="J110" s="316">
        <v>0</v>
      </c>
      <c r="K110" s="226"/>
      <c r="L110" s="226"/>
      <c r="M110" s="226"/>
      <c r="N110" s="226"/>
      <c r="O110" s="226"/>
      <c r="P110" s="318">
        <v>0</v>
      </c>
      <c r="Q110" s="227"/>
      <c r="R110" s="227"/>
      <c r="S110" s="227"/>
      <c r="T110" s="227"/>
      <c r="U110" s="227"/>
      <c r="V110" s="319">
        <v>0</v>
      </c>
      <c r="W110" s="45"/>
      <c r="X110" s="45"/>
      <c r="Y110" s="45"/>
      <c r="Z110" s="45"/>
      <c r="AA110" s="45"/>
      <c r="AB110" s="321">
        <v>0</v>
      </c>
      <c r="AC110" s="229">
        <v>2</v>
      </c>
      <c r="AD110" s="229">
        <v>11.65</v>
      </c>
      <c r="AE110" s="229">
        <v>1.1650000000000001E-2</v>
      </c>
      <c r="AF110" s="229">
        <v>1.1933839647589199E-2</v>
      </c>
      <c r="AG110" s="322">
        <v>2.0777362444926867E-2</v>
      </c>
      <c r="AH110" s="229">
        <v>551</v>
      </c>
      <c r="AI110" s="229">
        <v>7118.7239999999965</v>
      </c>
      <c r="AJ110" s="229">
        <v>7.11872400000001</v>
      </c>
      <c r="AK110" s="229">
        <v>7.2921640095660756</v>
      </c>
      <c r="AL110" s="322">
        <v>12.695992162523567</v>
      </c>
      <c r="AM110" s="229">
        <v>553</v>
      </c>
      <c r="AN110" s="229">
        <v>7130.3739999999998</v>
      </c>
      <c r="AO110" s="229">
        <v>7.1303740000000104</v>
      </c>
      <c r="AP110" s="229">
        <v>7.3040978492136688</v>
      </c>
      <c r="AQ110" s="322">
        <v>12.716769524968502</v>
      </c>
      <c r="AR110" s="231">
        <v>1</v>
      </c>
      <c r="AS110" s="231">
        <v>2</v>
      </c>
      <c r="AT110" s="231">
        <v>1500</v>
      </c>
      <c r="AU110" s="231">
        <v>1.5</v>
      </c>
      <c r="AV110" s="231">
        <v>3.9089999999999998</v>
      </c>
      <c r="AW110" s="324">
        <v>6.8057483756811168</v>
      </c>
      <c r="AX110" s="338">
        <v>26</v>
      </c>
      <c r="AY110" s="337">
        <v>24285</v>
      </c>
      <c r="AZ110" s="337">
        <v>24.285000000000007</v>
      </c>
      <c r="BA110" s="338">
        <v>43.031673637830252</v>
      </c>
      <c r="BB110" s="327">
        <v>74.920118435278397</v>
      </c>
      <c r="BC110" s="17">
        <v>580</v>
      </c>
      <c r="BD110" s="17">
        <v>32.915374000000014</v>
      </c>
      <c r="BE110" s="17">
        <v>54.24477148704392</v>
      </c>
      <c r="BF110" s="329">
        <v>94.442636335928015</v>
      </c>
    </row>
    <row r="111" spans="1:58" x14ac:dyDescent="0.25">
      <c r="A111" s="41" t="s">
        <v>511</v>
      </c>
      <c r="B111" s="16" t="s">
        <v>143</v>
      </c>
      <c r="C111" s="246">
        <v>11112</v>
      </c>
      <c r="D111" s="42">
        <v>80.534644157256608</v>
      </c>
      <c r="E111" s="225">
        <v>3</v>
      </c>
      <c r="F111" s="225">
        <v>4</v>
      </c>
      <c r="G111" s="225">
        <v>1927</v>
      </c>
      <c r="H111" s="225">
        <v>1.9269999999999998</v>
      </c>
      <c r="I111" s="225">
        <v>11.403986</v>
      </c>
      <c r="J111" s="316">
        <v>14.160348157411507</v>
      </c>
      <c r="K111" s="226"/>
      <c r="L111" s="226"/>
      <c r="M111" s="226"/>
      <c r="N111" s="226"/>
      <c r="O111" s="226"/>
      <c r="P111" s="318">
        <v>0</v>
      </c>
      <c r="Q111" s="227"/>
      <c r="R111" s="227"/>
      <c r="S111" s="227"/>
      <c r="T111" s="227"/>
      <c r="U111" s="227"/>
      <c r="V111" s="319">
        <v>0</v>
      </c>
      <c r="W111" s="45"/>
      <c r="X111" s="45"/>
      <c r="Y111" s="45"/>
      <c r="Z111" s="45"/>
      <c r="AA111" s="45"/>
      <c r="AB111" s="321">
        <v>0</v>
      </c>
      <c r="AC111" s="229"/>
      <c r="AD111" s="229"/>
      <c r="AE111" s="229"/>
      <c r="AF111" s="229"/>
      <c r="AG111" s="322">
        <v>0</v>
      </c>
      <c r="AH111" s="229">
        <v>634</v>
      </c>
      <c r="AI111" s="229">
        <v>14121.073999999995</v>
      </c>
      <c r="AJ111" s="229">
        <v>14.121074000000009</v>
      </c>
      <c r="AK111" s="229">
        <v>14.465118692509938</v>
      </c>
      <c r="AL111" s="322">
        <v>17.961361652339967</v>
      </c>
      <c r="AM111" s="229">
        <v>634</v>
      </c>
      <c r="AN111" s="229">
        <v>14121.074000000001</v>
      </c>
      <c r="AO111" s="229">
        <v>14.121074</v>
      </c>
      <c r="AP111" s="229">
        <v>14.4651186925099</v>
      </c>
      <c r="AQ111" s="322">
        <v>17.961361652339917</v>
      </c>
      <c r="AR111" s="231"/>
      <c r="AS111" s="231"/>
      <c r="AT111" s="231"/>
      <c r="AU111" s="231"/>
      <c r="AV111" s="231"/>
      <c r="AW111" s="324">
        <v>0</v>
      </c>
      <c r="AX111" s="338">
        <v>5</v>
      </c>
      <c r="AY111" s="337">
        <v>10000</v>
      </c>
      <c r="AZ111" s="337">
        <v>10</v>
      </c>
      <c r="BA111" s="338">
        <v>18.856131637153609</v>
      </c>
      <c r="BB111" s="327">
        <v>23.413689641856536</v>
      </c>
      <c r="BC111" s="17">
        <v>642</v>
      </c>
      <c r="BD111" s="17">
        <v>26.048074</v>
      </c>
      <c r="BE111" s="17">
        <v>44.725236329663517</v>
      </c>
      <c r="BF111" s="329">
        <v>55.535399451607958</v>
      </c>
    </row>
    <row r="112" spans="1:58" x14ac:dyDescent="0.25">
      <c r="A112" s="41" t="s">
        <v>555</v>
      </c>
      <c r="B112" s="16" t="s">
        <v>184</v>
      </c>
      <c r="C112" s="246">
        <v>28567</v>
      </c>
      <c r="D112" s="42">
        <v>207.04042293379675</v>
      </c>
      <c r="E112" s="225">
        <v>3</v>
      </c>
      <c r="F112" s="225">
        <v>4</v>
      </c>
      <c r="G112" s="225">
        <v>945</v>
      </c>
      <c r="H112" s="225">
        <v>0.94499999999999995</v>
      </c>
      <c r="I112" s="225">
        <v>5.5925100000000008</v>
      </c>
      <c r="J112" s="316">
        <v>2.7011681683959186</v>
      </c>
      <c r="K112" s="226">
        <v>1</v>
      </c>
      <c r="L112" s="226">
        <v>1</v>
      </c>
      <c r="M112" s="226">
        <v>2640</v>
      </c>
      <c r="N112" s="226">
        <v>2.64</v>
      </c>
      <c r="O112" s="226">
        <v>6.2066400000000002</v>
      </c>
      <c r="P112" s="318">
        <v>2.9977914032684505</v>
      </c>
      <c r="Q112" s="227"/>
      <c r="R112" s="227"/>
      <c r="S112" s="227"/>
      <c r="T112" s="227"/>
      <c r="U112" s="227"/>
      <c r="V112" s="319">
        <v>0</v>
      </c>
      <c r="W112" s="45"/>
      <c r="X112" s="45"/>
      <c r="Y112" s="45"/>
      <c r="Z112" s="45"/>
      <c r="AA112" s="45"/>
      <c r="AB112" s="321">
        <v>0</v>
      </c>
      <c r="AC112" s="229">
        <v>2</v>
      </c>
      <c r="AD112" s="229">
        <v>4740.96</v>
      </c>
      <c r="AE112" s="229">
        <v>4.7409600000000003</v>
      </c>
      <c r="AF112" s="229">
        <v>4.8564683618570381</v>
      </c>
      <c r="AG112" s="322">
        <v>2.3456619210104406</v>
      </c>
      <c r="AH112" s="229">
        <v>1666</v>
      </c>
      <c r="AI112" s="229">
        <v>26210.761999999977</v>
      </c>
      <c r="AJ112" s="229">
        <v>26.210761999999956</v>
      </c>
      <c r="AK112" s="229">
        <v>26.849358862585845</v>
      </c>
      <c r="AL112" s="322">
        <v>12.968172341480965</v>
      </c>
      <c r="AM112" s="229">
        <v>1668</v>
      </c>
      <c r="AN112" s="229">
        <v>30951.721999999998</v>
      </c>
      <c r="AO112" s="229">
        <v>30.951722</v>
      </c>
      <c r="AP112" s="229">
        <v>31.705827224442839</v>
      </c>
      <c r="AQ112" s="322">
        <v>15.313834262491385</v>
      </c>
      <c r="AR112" s="231">
        <v>1</v>
      </c>
      <c r="AS112" s="231">
        <v>1</v>
      </c>
      <c r="AT112" s="231">
        <v>3</v>
      </c>
      <c r="AU112" s="231">
        <v>3.0000000000000001E-3</v>
      </c>
      <c r="AV112" s="231">
        <v>4.1250000000000002E-3</v>
      </c>
      <c r="AW112" s="324">
        <v>1.9923645544904101E-3</v>
      </c>
      <c r="AX112" s="338">
        <v>13</v>
      </c>
      <c r="AY112" s="337">
        <v>17250</v>
      </c>
      <c r="AZ112" s="337">
        <v>17.25</v>
      </c>
      <c r="BA112" s="338">
        <v>31.047250524159253</v>
      </c>
      <c r="BB112" s="327">
        <v>14.995743383931806</v>
      </c>
      <c r="BC112" s="17">
        <v>1686</v>
      </c>
      <c r="BD112" s="17">
        <v>51.789722000000005</v>
      </c>
      <c r="BE112" s="17">
        <v>74.556352748602094</v>
      </c>
      <c r="BF112" s="329">
        <v>36.01052958264205</v>
      </c>
    </row>
    <row r="113" spans="1:58" x14ac:dyDescent="0.25">
      <c r="A113" s="41" t="s">
        <v>575</v>
      </c>
      <c r="B113" s="16" t="s">
        <v>206</v>
      </c>
      <c r="C113" s="246">
        <v>7991</v>
      </c>
      <c r="D113" s="42">
        <v>57.915077525255363</v>
      </c>
      <c r="E113" s="225"/>
      <c r="F113" s="225"/>
      <c r="G113" s="225"/>
      <c r="H113" s="225"/>
      <c r="I113" s="225"/>
      <c r="J113" s="316">
        <v>0</v>
      </c>
      <c r="K113" s="226"/>
      <c r="L113" s="226"/>
      <c r="M113" s="226"/>
      <c r="N113" s="226"/>
      <c r="O113" s="226"/>
      <c r="P113" s="318">
        <v>0</v>
      </c>
      <c r="Q113" s="227"/>
      <c r="R113" s="227"/>
      <c r="S113" s="227"/>
      <c r="T113" s="227"/>
      <c r="U113" s="227"/>
      <c r="V113" s="319">
        <v>0</v>
      </c>
      <c r="W113" s="45"/>
      <c r="X113" s="45"/>
      <c r="Y113" s="45"/>
      <c r="Z113" s="45"/>
      <c r="AA113" s="45"/>
      <c r="AB113" s="321">
        <v>0</v>
      </c>
      <c r="AC113" s="229"/>
      <c r="AD113" s="229"/>
      <c r="AE113" s="229"/>
      <c r="AF113" s="229"/>
      <c r="AG113" s="322">
        <v>0</v>
      </c>
      <c r="AH113" s="229">
        <v>602</v>
      </c>
      <c r="AI113" s="229">
        <v>8142.4689999999928</v>
      </c>
      <c r="AJ113" s="229">
        <v>8.1424690000000055</v>
      </c>
      <c r="AK113" s="229">
        <v>8.3408514490528916</v>
      </c>
      <c r="AL113" s="322">
        <v>14.401865292186905</v>
      </c>
      <c r="AM113" s="229">
        <v>602</v>
      </c>
      <c r="AN113" s="229">
        <v>8142.46899999999</v>
      </c>
      <c r="AO113" s="229">
        <v>8.1424690000000108</v>
      </c>
      <c r="AP113" s="229">
        <v>8.3408514490528898</v>
      </c>
      <c r="AQ113" s="322">
        <v>14.401865292186903</v>
      </c>
      <c r="AR113" s="231">
        <v>2</v>
      </c>
      <c r="AS113" s="231">
        <v>2</v>
      </c>
      <c r="AT113" s="231">
        <v>7.4</v>
      </c>
      <c r="AU113" s="231">
        <v>7.4000000000000003E-3</v>
      </c>
      <c r="AV113" s="231">
        <v>1.92844E-2</v>
      </c>
      <c r="AW113" s="324">
        <v>3.3297719391967559E-2</v>
      </c>
      <c r="AX113" s="338">
        <v>4</v>
      </c>
      <c r="AY113" s="337">
        <v>7500</v>
      </c>
      <c r="AZ113" s="337">
        <v>7.4999999999999991</v>
      </c>
      <c r="BA113" s="338">
        <v>8.9163451428854685</v>
      </c>
      <c r="BB113" s="327">
        <v>15.395550733739874</v>
      </c>
      <c r="BC113" s="17">
        <v>608</v>
      </c>
      <c r="BD113" s="17">
        <v>15.64986900000001</v>
      </c>
      <c r="BE113" s="17">
        <v>17.276480991938357</v>
      </c>
      <c r="BF113" s="329">
        <v>29.830713745318747</v>
      </c>
    </row>
    <row r="114" spans="1:58" x14ac:dyDescent="0.25">
      <c r="A114" s="41" t="s">
        <v>638</v>
      </c>
      <c r="B114" s="16" t="s">
        <v>264</v>
      </c>
      <c r="C114" s="246">
        <v>12977</v>
      </c>
      <c r="D114" s="42">
        <v>94.051302846357004</v>
      </c>
      <c r="E114" s="225">
        <v>1</v>
      </c>
      <c r="F114" s="225">
        <v>1</v>
      </c>
      <c r="G114" s="225">
        <v>140</v>
      </c>
      <c r="H114" s="225">
        <v>0.14000000000000001</v>
      </c>
      <c r="I114" s="225">
        <v>0.82852000000000003</v>
      </c>
      <c r="J114" s="316">
        <v>0.88092346934680665</v>
      </c>
      <c r="K114" s="226"/>
      <c r="L114" s="226"/>
      <c r="M114" s="226"/>
      <c r="N114" s="226"/>
      <c r="O114" s="226"/>
      <c r="P114" s="318">
        <v>0</v>
      </c>
      <c r="Q114" s="227"/>
      <c r="R114" s="227"/>
      <c r="S114" s="227"/>
      <c r="T114" s="227"/>
      <c r="U114" s="227"/>
      <c r="V114" s="319">
        <v>0</v>
      </c>
      <c r="W114" s="45">
        <v>2</v>
      </c>
      <c r="X114" s="45">
        <v>2</v>
      </c>
      <c r="Y114" s="45">
        <v>102</v>
      </c>
      <c r="Z114" s="45">
        <v>0.10200000000000001</v>
      </c>
      <c r="AA114" s="45">
        <v>0.38639999999999997</v>
      </c>
      <c r="AB114" s="321">
        <v>0.35287549449704958</v>
      </c>
      <c r="AC114" s="229">
        <v>5</v>
      </c>
      <c r="AD114" s="229">
        <v>1918.5350000000001</v>
      </c>
      <c r="AE114" s="229">
        <v>1.9185349999999999</v>
      </c>
      <c r="AF114" s="229">
        <v>1.9652780298959283</v>
      </c>
      <c r="AG114" s="322">
        <v>2.0895808674829555</v>
      </c>
      <c r="AH114" s="229">
        <v>744</v>
      </c>
      <c r="AI114" s="229">
        <v>11611.568999999994</v>
      </c>
      <c r="AJ114" s="229">
        <v>11.611569000000001</v>
      </c>
      <c r="AK114" s="229">
        <v>11.894472317846997</v>
      </c>
      <c r="AL114" s="322">
        <v>12.64679165293213</v>
      </c>
      <c r="AM114" s="229">
        <v>749</v>
      </c>
      <c r="AN114" s="229">
        <v>13530.103999999999</v>
      </c>
      <c r="AO114" s="229">
        <v>13.530104</v>
      </c>
      <c r="AP114" s="229">
        <v>13.859750347742931</v>
      </c>
      <c r="AQ114" s="322">
        <v>14.736372520415092</v>
      </c>
      <c r="AR114" s="231">
        <v>1</v>
      </c>
      <c r="AS114" s="231">
        <v>1</v>
      </c>
      <c r="AT114" s="231">
        <v>90</v>
      </c>
      <c r="AU114" s="231">
        <v>0.09</v>
      </c>
      <c r="AV114" s="231">
        <v>3.4223999999999997E-2</v>
      </c>
      <c r="AW114" s="324">
        <v>3.6388650623913853E-2</v>
      </c>
      <c r="AX114" s="338">
        <v>25</v>
      </c>
      <c r="AY114" s="337">
        <v>67750</v>
      </c>
      <c r="AZ114" s="337">
        <v>67.749999999999986</v>
      </c>
      <c r="BA114" s="338">
        <v>169.14114354960552</v>
      </c>
      <c r="BB114" s="327">
        <v>179.83923500338523</v>
      </c>
      <c r="BC114" s="17">
        <v>778</v>
      </c>
      <c r="BD114" s="17">
        <v>81.612103999999988</v>
      </c>
      <c r="BE114" s="17">
        <v>184.19552189734844</v>
      </c>
      <c r="BF114" s="329">
        <v>195.8457951382681</v>
      </c>
    </row>
    <row r="115" spans="1:58" x14ac:dyDescent="0.25">
      <c r="A115" s="41" t="s">
        <v>691</v>
      </c>
      <c r="B115" s="16" t="s">
        <v>314</v>
      </c>
      <c r="C115" s="246">
        <v>17763</v>
      </c>
      <c r="D115" s="42">
        <v>128.73802053323877</v>
      </c>
      <c r="E115" s="225">
        <v>1</v>
      </c>
      <c r="F115" s="225">
        <v>1</v>
      </c>
      <c r="G115" s="225">
        <v>15</v>
      </c>
      <c r="H115" s="225">
        <v>1.4999999999999999E-2</v>
      </c>
      <c r="I115" s="225">
        <v>8.8770000000000002E-2</v>
      </c>
      <c r="J115" s="316">
        <v>6.8953988598170618E-2</v>
      </c>
      <c r="K115" s="226"/>
      <c r="L115" s="226"/>
      <c r="M115" s="226"/>
      <c r="N115" s="226"/>
      <c r="O115" s="226"/>
      <c r="P115" s="318">
        <v>0</v>
      </c>
      <c r="Q115" s="227"/>
      <c r="R115" s="227"/>
      <c r="S115" s="227"/>
      <c r="T115" s="227"/>
      <c r="U115" s="227"/>
      <c r="V115" s="319">
        <v>0</v>
      </c>
      <c r="W115" s="45"/>
      <c r="X115" s="45"/>
      <c r="Y115" s="45"/>
      <c r="Z115" s="45"/>
      <c r="AA115" s="45"/>
      <c r="AB115" s="321">
        <v>0</v>
      </c>
      <c r="AC115" s="229"/>
      <c r="AD115" s="229"/>
      <c r="AE115" s="229"/>
      <c r="AF115" s="229"/>
      <c r="AG115" s="322">
        <v>0</v>
      </c>
      <c r="AH115" s="229">
        <v>829</v>
      </c>
      <c r="AI115" s="229">
        <v>11844.880000000008</v>
      </c>
      <c r="AJ115" s="229">
        <v>11.84488</v>
      </c>
      <c r="AK115" s="229">
        <v>12.133467687977383</v>
      </c>
      <c r="AL115" s="322">
        <v>9.4249295101167512</v>
      </c>
      <c r="AM115" s="229">
        <v>829</v>
      </c>
      <c r="AN115" s="229">
        <v>11844.88</v>
      </c>
      <c r="AO115" s="229">
        <v>11.84488</v>
      </c>
      <c r="AP115" s="229">
        <v>12.133467687977401</v>
      </c>
      <c r="AQ115" s="322">
        <v>9.4249295101167654</v>
      </c>
      <c r="AR115" s="231"/>
      <c r="AS115" s="231"/>
      <c r="AT115" s="231"/>
      <c r="AU115" s="231"/>
      <c r="AV115" s="231"/>
      <c r="AW115" s="324">
        <v>0</v>
      </c>
      <c r="AX115" s="338">
        <v>10</v>
      </c>
      <c r="AY115" s="337">
        <v>8000</v>
      </c>
      <c r="AZ115" s="337">
        <v>7.9999999999999991</v>
      </c>
      <c r="BA115" s="338">
        <v>10.912893366955263</v>
      </c>
      <c r="BB115" s="327">
        <v>8.4768224039437303</v>
      </c>
      <c r="BC115" s="17">
        <v>840</v>
      </c>
      <c r="BD115" s="17">
        <v>19.85988</v>
      </c>
      <c r="BE115" s="17">
        <v>23.135131054932664</v>
      </c>
      <c r="BF115" s="329">
        <v>17.970705902658668</v>
      </c>
    </row>
    <row r="116" spans="1:58" x14ac:dyDescent="0.25">
      <c r="A116" s="41" t="s">
        <v>716</v>
      </c>
      <c r="B116" s="16" t="s">
        <v>839</v>
      </c>
      <c r="C116" s="246">
        <v>21025</v>
      </c>
      <c r="D116" s="42">
        <v>152.37949004736504</v>
      </c>
      <c r="E116" s="225">
        <v>3</v>
      </c>
      <c r="F116" s="225">
        <v>4</v>
      </c>
      <c r="G116" s="225">
        <v>2085.3000000000002</v>
      </c>
      <c r="H116" s="225">
        <v>2.0853000000000002</v>
      </c>
      <c r="I116" s="225">
        <v>12.340805400000001</v>
      </c>
      <c r="J116" s="316">
        <v>8.0987312637442432</v>
      </c>
      <c r="K116" s="226"/>
      <c r="L116" s="226"/>
      <c r="M116" s="226"/>
      <c r="N116" s="226"/>
      <c r="O116" s="226"/>
      <c r="P116" s="318">
        <v>0</v>
      </c>
      <c r="Q116" s="227"/>
      <c r="R116" s="227"/>
      <c r="S116" s="227"/>
      <c r="T116" s="227"/>
      <c r="U116" s="227"/>
      <c r="V116" s="319">
        <v>0</v>
      </c>
      <c r="W116" s="45">
        <v>1</v>
      </c>
      <c r="X116" s="45">
        <v>1</v>
      </c>
      <c r="Y116" s="45">
        <v>202.64086695278999</v>
      </c>
      <c r="Z116" s="45">
        <v>0.20264086695278999</v>
      </c>
      <c r="AA116" s="45">
        <v>0.28329193200000002</v>
      </c>
      <c r="AB116" s="321">
        <v>0.19949485190264726</v>
      </c>
      <c r="AC116" s="229"/>
      <c r="AD116" s="229"/>
      <c r="AE116" s="229"/>
      <c r="AF116" s="229"/>
      <c r="AG116" s="322">
        <v>0</v>
      </c>
      <c r="AH116" s="229">
        <v>1282</v>
      </c>
      <c r="AI116" s="229">
        <v>21425.604000000007</v>
      </c>
      <c r="AJ116" s="229">
        <v>21.425603999999982</v>
      </c>
      <c r="AK116" s="229">
        <v>21.947615664270021</v>
      </c>
      <c r="AL116" s="322">
        <v>14.403261001495615</v>
      </c>
      <c r="AM116" s="229">
        <v>1282</v>
      </c>
      <c r="AN116" s="229">
        <v>21425.603999999999</v>
      </c>
      <c r="AO116" s="229">
        <v>21.425604</v>
      </c>
      <c r="AP116" s="229">
        <v>21.94761566427</v>
      </c>
      <c r="AQ116" s="322">
        <v>14.403261001495601</v>
      </c>
      <c r="AR116" s="231"/>
      <c r="AS116" s="231"/>
      <c r="AT116" s="231"/>
      <c r="AU116" s="231"/>
      <c r="AV116" s="231"/>
      <c r="AW116" s="324">
        <v>0</v>
      </c>
      <c r="AX116" s="338">
        <v>7</v>
      </c>
      <c r="AY116" s="337">
        <v>19250</v>
      </c>
      <c r="AZ116" s="337">
        <v>19.25</v>
      </c>
      <c r="BA116" s="338">
        <v>33.635478853459347</v>
      </c>
      <c r="BB116" s="327">
        <v>22.073494827292194</v>
      </c>
      <c r="BC116" s="17">
        <v>1293</v>
      </c>
      <c r="BD116" s="17">
        <v>42.978349806866959</v>
      </c>
      <c r="BE116" s="17">
        <v>68.227889155729343</v>
      </c>
      <c r="BF116" s="329">
        <v>44.774981944434685</v>
      </c>
    </row>
    <row r="117" spans="1:58" x14ac:dyDescent="0.25">
      <c r="A117" s="41" t="s">
        <v>440</v>
      </c>
      <c r="B117" s="16" t="s">
        <v>76</v>
      </c>
      <c r="C117" s="246">
        <v>44215</v>
      </c>
      <c r="D117" s="42">
        <v>320.44990023516027</v>
      </c>
      <c r="E117" s="225">
        <v>3</v>
      </c>
      <c r="F117" s="225">
        <v>3</v>
      </c>
      <c r="G117" s="225">
        <v>508</v>
      </c>
      <c r="H117" s="225">
        <v>0.50800000000000001</v>
      </c>
      <c r="I117" s="225">
        <v>3.0063439999999999</v>
      </c>
      <c r="J117" s="316">
        <v>0.93816350006469396</v>
      </c>
      <c r="K117" s="226"/>
      <c r="L117" s="226"/>
      <c r="M117" s="226"/>
      <c r="N117" s="226"/>
      <c r="O117" s="226"/>
      <c r="P117" s="318">
        <v>0</v>
      </c>
      <c r="Q117" s="227"/>
      <c r="R117" s="227"/>
      <c r="S117" s="227"/>
      <c r="T117" s="227"/>
      <c r="U117" s="227"/>
      <c r="V117" s="319">
        <v>0</v>
      </c>
      <c r="W117" s="45">
        <v>1</v>
      </c>
      <c r="X117" s="45">
        <v>1</v>
      </c>
      <c r="Y117" s="45">
        <v>501.85543133047202</v>
      </c>
      <c r="Z117" s="45">
        <v>0.50185543133047195</v>
      </c>
      <c r="AA117" s="45">
        <v>0.70159389299999997</v>
      </c>
      <c r="AB117" s="321">
        <v>0.21013444707139783</v>
      </c>
      <c r="AC117" s="229">
        <v>4</v>
      </c>
      <c r="AD117" s="229">
        <v>3461.8050000000003</v>
      </c>
      <c r="AE117" s="229">
        <v>3.461805</v>
      </c>
      <c r="AF117" s="229">
        <v>3.5461481340105183</v>
      </c>
      <c r="AG117" s="322">
        <v>1.1066154588933241</v>
      </c>
      <c r="AH117" s="229">
        <v>1939</v>
      </c>
      <c r="AI117" s="229">
        <v>28944.453000000089</v>
      </c>
      <c r="AJ117" s="229">
        <v>28.944452999999903</v>
      </c>
      <c r="AK117" s="229">
        <v>29.649653286625163</v>
      </c>
      <c r="AL117" s="322">
        <v>9.2525081970276606</v>
      </c>
      <c r="AM117" s="229">
        <v>1943</v>
      </c>
      <c r="AN117" s="229">
        <v>32406.2580000001</v>
      </c>
      <c r="AO117" s="229">
        <v>32.406257999999902</v>
      </c>
      <c r="AP117" s="229">
        <v>33.195801420635718</v>
      </c>
      <c r="AQ117" s="322">
        <v>10.359123655920996</v>
      </c>
      <c r="AR117" s="231"/>
      <c r="AS117" s="231"/>
      <c r="AT117" s="231"/>
      <c r="AU117" s="231"/>
      <c r="AV117" s="231"/>
      <c r="AW117" s="324">
        <v>0</v>
      </c>
      <c r="AX117" s="338">
        <v>22</v>
      </c>
      <c r="AY117" s="337">
        <v>28200</v>
      </c>
      <c r="AZ117" s="337">
        <v>28.200000000000006</v>
      </c>
      <c r="BA117" s="338">
        <v>32.617154069026753</v>
      </c>
      <c r="BB117" s="327">
        <v>10.178550233621806</v>
      </c>
      <c r="BC117" s="17">
        <v>1969</v>
      </c>
      <c r="BD117" s="17">
        <v>61.595928690987037</v>
      </c>
      <c r="BE117" s="17">
        <v>69.492675115662465</v>
      </c>
      <c r="BF117" s="329">
        <v>21.685971836678892</v>
      </c>
    </row>
    <row r="118" spans="1:58" x14ac:dyDescent="0.25">
      <c r="A118" s="41" t="s">
        <v>453</v>
      </c>
      <c r="B118" s="16" t="s">
        <v>89</v>
      </c>
      <c r="C118" s="246">
        <v>13240</v>
      </c>
      <c r="D118" s="42">
        <v>95.95740538535614</v>
      </c>
      <c r="E118" s="225">
        <v>7</v>
      </c>
      <c r="F118" s="225">
        <v>8</v>
      </c>
      <c r="G118" s="225">
        <v>2590</v>
      </c>
      <c r="H118" s="225">
        <v>2.5900000000000003</v>
      </c>
      <c r="I118" s="225">
        <v>15.32762</v>
      </c>
      <c r="J118" s="316">
        <v>15.973358114932021</v>
      </c>
      <c r="K118" s="226">
        <v>1</v>
      </c>
      <c r="L118" s="226">
        <v>1</v>
      </c>
      <c r="M118" s="226">
        <v>375</v>
      </c>
      <c r="N118" s="226">
        <v>0.375</v>
      </c>
      <c r="O118" s="226">
        <v>0.88162499999999999</v>
      </c>
      <c r="P118" s="318">
        <v>0.91876702632743645</v>
      </c>
      <c r="Q118" s="227"/>
      <c r="R118" s="227"/>
      <c r="S118" s="227"/>
      <c r="T118" s="227"/>
      <c r="U118" s="227"/>
      <c r="V118" s="319">
        <v>0</v>
      </c>
      <c r="W118" s="45"/>
      <c r="X118" s="45"/>
      <c r="Y118" s="45"/>
      <c r="Z118" s="45"/>
      <c r="AA118" s="45"/>
      <c r="AB118" s="321">
        <v>0</v>
      </c>
      <c r="AC118" s="229">
        <v>1</v>
      </c>
      <c r="AD118" s="229">
        <v>2.04</v>
      </c>
      <c r="AE118" s="229">
        <v>2.0400000000000001E-3</v>
      </c>
      <c r="AF118" s="229">
        <v>2.0897023932259198E-3</v>
      </c>
      <c r="AG118" s="322">
        <v>2.1777395760482132E-3</v>
      </c>
      <c r="AH118" s="229">
        <v>927</v>
      </c>
      <c r="AI118" s="229">
        <v>15367.264999999974</v>
      </c>
      <c r="AJ118" s="229">
        <v>15.367265000000021</v>
      </c>
      <c r="AK118" s="229">
        <v>15.74167178815534</v>
      </c>
      <c r="AL118" s="322">
        <v>16.404853512804177</v>
      </c>
      <c r="AM118" s="229">
        <v>928</v>
      </c>
      <c r="AN118" s="229">
        <v>15369.305</v>
      </c>
      <c r="AO118" s="229">
        <v>15.369304999999999</v>
      </c>
      <c r="AP118" s="229">
        <v>15.743761490548525</v>
      </c>
      <c r="AQ118" s="322">
        <v>16.407031252380182</v>
      </c>
      <c r="AR118" s="231"/>
      <c r="AS118" s="231"/>
      <c r="AT118" s="231"/>
      <c r="AU118" s="231"/>
      <c r="AV118" s="231"/>
      <c r="AW118" s="324">
        <v>0</v>
      </c>
      <c r="AX118" s="338">
        <v>15</v>
      </c>
      <c r="AY118" s="337">
        <v>24000</v>
      </c>
      <c r="AZ118" s="337">
        <v>24.000000000000007</v>
      </c>
      <c r="BA118" s="338">
        <v>36.921459178266751</v>
      </c>
      <c r="BB118" s="327">
        <v>38.47692528783324</v>
      </c>
      <c r="BC118" s="17">
        <v>951</v>
      </c>
      <c r="BD118" s="17">
        <v>42.334305000000008</v>
      </c>
      <c r="BE118" s="17">
        <v>68.874465668815276</v>
      </c>
      <c r="BF118" s="329">
        <v>71.776081681472874</v>
      </c>
    </row>
    <row r="119" spans="1:58" x14ac:dyDescent="0.25">
      <c r="A119" s="41" t="s">
        <v>454</v>
      </c>
      <c r="B119" s="16" t="s">
        <v>90</v>
      </c>
      <c r="C119" s="246">
        <v>28252</v>
      </c>
      <c r="D119" s="42">
        <v>204.75744840990043</v>
      </c>
      <c r="E119" s="225">
        <v>3</v>
      </c>
      <c r="F119" s="225">
        <v>3</v>
      </c>
      <c r="G119" s="225">
        <v>664</v>
      </c>
      <c r="H119" s="225">
        <v>0.66399999999999992</v>
      </c>
      <c r="I119" s="225">
        <v>3.9295519999999997</v>
      </c>
      <c r="J119" s="316">
        <v>1.919125301919907</v>
      </c>
      <c r="K119" s="226"/>
      <c r="L119" s="226"/>
      <c r="M119" s="226"/>
      <c r="N119" s="226"/>
      <c r="O119" s="226"/>
      <c r="P119" s="318">
        <v>0</v>
      </c>
      <c r="Q119" s="227"/>
      <c r="R119" s="227"/>
      <c r="S119" s="227"/>
      <c r="T119" s="227"/>
      <c r="U119" s="227"/>
      <c r="V119" s="319">
        <v>0</v>
      </c>
      <c r="W119" s="45">
        <v>1</v>
      </c>
      <c r="X119" s="45">
        <v>1</v>
      </c>
      <c r="Y119" s="45">
        <v>85</v>
      </c>
      <c r="Z119" s="45">
        <v>8.5000000000000006E-2</v>
      </c>
      <c r="AA119" s="45">
        <v>0.44309999999999999</v>
      </c>
      <c r="AB119" s="321">
        <v>0.22460721383836257</v>
      </c>
      <c r="AC119" s="229"/>
      <c r="AD119" s="229"/>
      <c r="AE119" s="229"/>
      <c r="AF119" s="229"/>
      <c r="AG119" s="322">
        <v>0</v>
      </c>
      <c r="AH119" s="229">
        <v>1347</v>
      </c>
      <c r="AI119" s="229">
        <v>20473.92000000002</v>
      </c>
      <c r="AJ119" s="229">
        <v>20.473919999999946</v>
      </c>
      <c r="AK119" s="229">
        <v>20.972744913096072</v>
      </c>
      <c r="AL119" s="322">
        <v>10.242726248039141</v>
      </c>
      <c r="AM119" s="229">
        <v>1347</v>
      </c>
      <c r="AN119" s="229">
        <v>20473.919999999998</v>
      </c>
      <c r="AO119" s="229">
        <v>20.4739199999999</v>
      </c>
      <c r="AP119" s="229">
        <v>20.972744913096101</v>
      </c>
      <c r="AQ119" s="322">
        <v>10.242726248039153</v>
      </c>
      <c r="AR119" s="231"/>
      <c r="AS119" s="231"/>
      <c r="AT119" s="231"/>
      <c r="AU119" s="231"/>
      <c r="AV119" s="231"/>
      <c r="AW119" s="324">
        <v>0</v>
      </c>
      <c r="AX119" s="338">
        <v>14</v>
      </c>
      <c r="AY119" s="337">
        <v>35290</v>
      </c>
      <c r="AZ119" s="337">
        <v>35.29</v>
      </c>
      <c r="BA119" s="338">
        <v>74.555879208211422</v>
      </c>
      <c r="BB119" s="327">
        <v>36.411803227279563</v>
      </c>
      <c r="BC119" s="17">
        <v>1365</v>
      </c>
      <c r="BD119" s="17">
        <v>56.512919999999902</v>
      </c>
      <c r="BE119" s="17">
        <v>99.918076121307536</v>
      </c>
      <c r="BF119" s="329">
        <v>48.798261991076984</v>
      </c>
    </row>
    <row r="120" spans="1:58" x14ac:dyDescent="0.25">
      <c r="A120" s="41" t="s">
        <v>477</v>
      </c>
      <c r="B120" s="16" t="s">
        <v>118</v>
      </c>
      <c r="C120" s="246">
        <v>43476</v>
      </c>
      <c r="D120" s="42">
        <v>315.09396952671779</v>
      </c>
      <c r="E120" s="225">
        <v>8</v>
      </c>
      <c r="F120" s="225">
        <v>10</v>
      </c>
      <c r="G120" s="225">
        <v>1970</v>
      </c>
      <c r="H120" s="225">
        <v>1.97</v>
      </c>
      <c r="I120" s="225">
        <v>11.658459999999998</v>
      </c>
      <c r="J120" s="316">
        <v>3.6999946452518322</v>
      </c>
      <c r="K120" s="226"/>
      <c r="L120" s="226"/>
      <c r="M120" s="226"/>
      <c r="N120" s="226"/>
      <c r="O120" s="226"/>
      <c r="P120" s="318">
        <v>0</v>
      </c>
      <c r="Q120" s="227"/>
      <c r="R120" s="227"/>
      <c r="S120" s="227"/>
      <c r="T120" s="227"/>
      <c r="U120" s="227"/>
      <c r="V120" s="319">
        <v>0</v>
      </c>
      <c r="W120" s="45">
        <v>1</v>
      </c>
      <c r="X120" s="45">
        <v>1</v>
      </c>
      <c r="Y120" s="45">
        <v>99</v>
      </c>
      <c r="Z120" s="45">
        <v>9.9000000000000005E-2</v>
      </c>
      <c r="AA120" s="45">
        <v>0.52080000000000004</v>
      </c>
      <c r="AB120" s="321">
        <v>0.20660503308832756</v>
      </c>
      <c r="AC120" s="229">
        <v>2</v>
      </c>
      <c r="AD120" s="229">
        <v>5093.51</v>
      </c>
      <c r="AE120" s="229">
        <v>5.0935100000000002</v>
      </c>
      <c r="AF120" s="229">
        <v>5.2176078612353693</v>
      </c>
      <c r="AG120" s="322">
        <v>1.6558894697579898</v>
      </c>
      <c r="AH120" s="229">
        <v>1906</v>
      </c>
      <c r="AI120" s="229">
        <v>30930.917000000005</v>
      </c>
      <c r="AJ120" s="229">
        <v>30.930916999999781</v>
      </c>
      <c r="AK120" s="229">
        <v>31.684515333123734</v>
      </c>
      <c r="AL120" s="322">
        <v>10.055576557277497</v>
      </c>
      <c r="AM120" s="229">
        <v>1908</v>
      </c>
      <c r="AN120" s="229">
        <v>36024.427000000003</v>
      </c>
      <c r="AO120" s="229">
        <v>36.024426999999797</v>
      </c>
      <c r="AP120" s="229">
        <v>36.902123194359071</v>
      </c>
      <c r="AQ120" s="322">
        <v>11.711466027035476</v>
      </c>
      <c r="AR120" s="231"/>
      <c r="AS120" s="231"/>
      <c r="AT120" s="231"/>
      <c r="AU120" s="231"/>
      <c r="AV120" s="231"/>
      <c r="AW120" s="324">
        <v>0</v>
      </c>
      <c r="AX120" s="338">
        <v>22</v>
      </c>
      <c r="AY120" s="337">
        <v>46850</v>
      </c>
      <c r="AZ120" s="337">
        <v>46.849999999999987</v>
      </c>
      <c r="BA120" s="338">
        <v>117.77641575439944</v>
      </c>
      <c r="BB120" s="327">
        <v>37.378187824826909</v>
      </c>
      <c r="BC120" s="17">
        <v>1939</v>
      </c>
      <c r="BD120" s="17">
        <v>84.943426999999787</v>
      </c>
      <c r="BE120" s="17">
        <v>166.9879989487585</v>
      </c>
      <c r="BF120" s="329">
        <v>52.996253530202551</v>
      </c>
    </row>
    <row r="121" spans="1:58" x14ac:dyDescent="0.25">
      <c r="A121" s="41" t="s">
        <v>498</v>
      </c>
      <c r="B121" s="16" t="s">
        <v>813</v>
      </c>
      <c r="C121" s="246">
        <v>41301</v>
      </c>
      <c r="D121" s="42">
        <v>299.33057400457659</v>
      </c>
      <c r="E121" s="225">
        <v>3</v>
      </c>
      <c r="F121" s="225">
        <v>4</v>
      </c>
      <c r="G121" s="225">
        <v>8877.4</v>
      </c>
      <c r="H121" s="225">
        <v>8.8773999999999997</v>
      </c>
      <c r="I121" s="225">
        <v>52.536453199999997</v>
      </c>
      <c r="J121" s="316">
        <v>17.551315422659343</v>
      </c>
      <c r="K121" s="226"/>
      <c r="L121" s="226"/>
      <c r="M121" s="226"/>
      <c r="N121" s="226"/>
      <c r="O121" s="226"/>
      <c r="P121" s="318">
        <v>0</v>
      </c>
      <c r="Q121" s="227"/>
      <c r="R121" s="227"/>
      <c r="S121" s="227"/>
      <c r="T121" s="227"/>
      <c r="U121" s="227"/>
      <c r="V121" s="319">
        <v>0</v>
      </c>
      <c r="W121" s="45">
        <v>1</v>
      </c>
      <c r="X121" s="45">
        <v>1</v>
      </c>
      <c r="Y121" s="45">
        <v>150</v>
      </c>
      <c r="Z121" s="45">
        <v>0.15</v>
      </c>
      <c r="AA121" s="45">
        <v>1.113</v>
      </c>
      <c r="AB121" s="321">
        <v>0.31710760023648216</v>
      </c>
      <c r="AC121" s="229"/>
      <c r="AD121" s="229"/>
      <c r="AE121" s="229"/>
      <c r="AF121" s="229"/>
      <c r="AG121" s="322">
        <v>0</v>
      </c>
      <c r="AH121" s="229">
        <v>1109</v>
      </c>
      <c r="AI121" s="229">
        <v>15595.840999999991</v>
      </c>
      <c r="AJ121" s="229">
        <v>15.595841000000011</v>
      </c>
      <c r="AK121" s="229">
        <v>15.975816795132806</v>
      </c>
      <c r="AL121" s="322">
        <v>5.3371817590837027</v>
      </c>
      <c r="AM121" s="229">
        <v>1109</v>
      </c>
      <c r="AN121" s="229">
        <v>15595.841</v>
      </c>
      <c r="AO121" s="229">
        <v>15.595841</v>
      </c>
      <c r="AP121" s="229">
        <v>15.975816795132801</v>
      </c>
      <c r="AQ121" s="322">
        <v>5.337181759083701</v>
      </c>
      <c r="AR121" s="231"/>
      <c r="AS121" s="231"/>
      <c r="AT121" s="231"/>
      <c r="AU121" s="231"/>
      <c r="AV121" s="231"/>
      <c r="AW121" s="324">
        <v>0</v>
      </c>
      <c r="AX121" s="338">
        <v>13</v>
      </c>
      <c r="AY121" s="337">
        <v>23300</v>
      </c>
      <c r="AZ121" s="337">
        <v>23.3</v>
      </c>
      <c r="BA121" s="338">
        <v>50.516324128002587</v>
      </c>
      <c r="BB121" s="327">
        <v>16.876433119468185</v>
      </c>
      <c r="BC121" s="17">
        <v>1126</v>
      </c>
      <c r="BD121" s="17">
        <v>47.923241000000004</v>
      </c>
      <c r="BE121" s="17">
        <v>119.9777941231354</v>
      </c>
      <c r="BF121" s="329">
        <v>40.082037901447713</v>
      </c>
    </row>
    <row r="122" spans="1:58" x14ac:dyDescent="0.25">
      <c r="A122" s="41" t="s">
        <v>645</v>
      </c>
      <c r="B122" s="16" t="s">
        <v>269</v>
      </c>
      <c r="C122" s="246">
        <v>10557</v>
      </c>
      <c r="D122" s="42">
        <v>76.512260472296433</v>
      </c>
      <c r="E122" s="225">
        <v>2</v>
      </c>
      <c r="F122" s="225">
        <v>2</v>
      </c>
      <c r="G122" s="225">
        <v>150</v>
      </c>
      <c r="H122" s="225">
        <v>0.15</v>
      </c>
      <c r="I122" s="225">
        <v>0.88770000000000004</v>
      </c>
      <c r="J122" s="316">
        <v>1.1602062133838256</v>
      </c>
      <c r="K122" s="226"/>
      <c r="L122" s="226"/>
      <c r="M122" s="226"/>
      <c r="N122" s="226"/>
      <c r="O122" s="226"/>
      <c r="P122" s="318">
        <v>0</v>
      </c>
      <c r="Q122" s="227"/>
      <c r="R122" s="227"/>
      <c r="S122" s="227"/>
      <c r="T122" s="227"/>
      <c r="U122" s="227"/>
      <c r="V122" s="319">
        <v>0</v>
      </c>
      <c r="W122" s="45"/>
      <c r="X122" s="45"/>
      <c r="Y122" s="45"/>
      <c r="Z122" s="45"/>
      <c r="AA122" s="45"/>
      <c r="AB122" s="321">
        <v>0</v>
      </c>
      <c r="AC122" s="229"/>
      <c r="AD122" s="229"/>
      <c r="AE122" s="229"/>
      <c r="AF122" s="229"/>
      <c r="AG122" s="322">
        <v>0</v>
      </c>
      <c r="AH122" s="229">
        <v>558</v>
      </c>
      <c r="AI122" s="229">
        <v>8958.3619999999883</v>
      </c>
      <c r="AJ122" s="229">
        <v>8.9583620000000099</v>
      </c>
      <c r="AK122" s="229">
        <v>9.1766227994039777</v>
      </c>
      <c r="AL122" s="322">
        <v>11.993663162947135</v>
      </c>
      <c r="AM122" s="229">
        <v>558</v>
      </c>
      <c r="AN122" s="229">
        <v>8958.3619999999901</v>
      </c>
      <c r="AO122" s="229">
        <v>8.9583620000000099</v>
      </c>
      <c r="AP122" s="229">
        <v>9.1766227994039795</v>
      </c>
      <c r="AQ122" s="322">
        <v>11.993663162947135</v>
      </c>
      <c r="AR122" s="231"/>
      <c r="AS122" s="231"/>
      <c r="AT122" s="231"/>
      <c r="AU122" s="231"/>
      <c r="AV122" s="231"/>
      <c r="AW122" s="324">
        <v>0</v>
      </c>
      <c r="AX122" s="338">
        <v>5</v>
      </c>
      <c r="AY122" s="337">
        <v>11450</v>
      </c>
      <c r="AZ122" s="337">
        <v>11.45</v>
      </c>
      <c r="BA122" s="338">
        <v>23.005569446407108</v>
      </c>
      <c r="BB122" s="327">
        <v>30.067820901379548</v>
      </c>
      <c r="BC122" s="17">
        <v>565</v>
      </c>
      <c r="BD122" s="17">
        <v>20.55836200000001</v>
      </c>
      <c r="BE122" s="17">
        <v>33.06989224581109</v>
      </c>
      <c r="BF122" s="329">
        <v>43.221690277710508</v>
      </c>
    </row>
    <row r="123" spans="1:58" x14ac:dyDescent="0.25">
      <c r="A123" s="41" t="s">
        <v>670</v>
      </c>
      <c r="B123" s="16" t="s">
        <v>873</v>
      </c>
      <c r="C123" s="246">
        <v>24215</v>
      </c>
      <c r="D123" s="42">
        <v>175.49913681317213</v>
      </c>
      <c r="E123" s="225"/>
      <c r="F123" s="225"/>
      <c r="G123" s="225"/>
      <c r="H123" s="225"/>
      <c r="I123" s="225"/>
      <c r="J123" s="316">
        <v>0</v>
      </c>
      <c r="K123" s="226"/>
      <c r="L123" s="226"/>
      <c r="M123" s="226"/>
      <c r="N123" s="226"/>
      <c r="O123" s="226"/>
      <c r="P123" s="318">
        <v>0</v>
      </c>
      <c r="Q123" s="227"/>
      <c r="R123" s="227"/>
      <c r="S123" s="227"/>
      <c r="T123" s="227"/>
      <c r="U123" s="227"/>
      <c r="V123" s="319">
        <v>0</v>
      </c>
      <c r="W123" s="45">
        <v>1</v>
      </c>
      <c r="X123" s="45">
        <v>1</v>
      </c>
      <c r="Y123" s="45">
        <v>120</v>
      </c>
      <c r="Z123" s="45">
        <v>0.12</v>
      </c>
      <c r="AA123" s="45">
        <v>0.69825000000000004</v>
      </c>
      <c r="AB123" s="321">
        <v>0.38420018026515595</v>
      </c>
      <c r="AC123" s="229"/>
      <c r="AD123" s="229"/>
      <c r="AE123" s="229"/>
      <c r="AF123" s="229"/>
      <c r="AG123" s="322">
        <v>0</v>
      </c>
      <c r="AH123" s="229">
        <v>584</v>
      </c>
      <c r="AI123" s="229">
        <v>8616.4870000000046</v>
      </c>
      <c r="AJ123" s="229">
        <v>8.6164870000000136</v>
      </c>
      <c r="AK123" s="229">
        <v>8.8264183848529534</v>
      </c>
      <c r="AL123" s="322">
        <v>5.0293229614280843</v>
      </c>
      <c r="AM123" s="229">
        <v>584</v>
      </c>
      <c r="AN123" s="229">
        <v>8616.4870000000101</v>
      </c>
      <c r="AO123" s="229">
        <v>8.61648700000001</v>
      </c>
      <c r="AP123" s="229">
        <v>8.8264183848529498</v>
      </c>
      <c r="AQ123" s="322">
        <v>5.0293229614280826</v>
      </c>
      <c r="AR123" s="231"/>
      <c r="AS123" s="231"/>
      <c r="AT123" s="231"/>
      <c r="AU123" s="231"/>
      <c r="AV123" s="231"/>
      <c r="AW123" s="324">
        <v>0</v>
      </c>
      <c r="AX123" s="338">
        <v>11</v>
      </c>
      <c r="AY123" s="337">
        <v>13500</v>
      </c>
      <c r="AZ123" s="337">
        <v>13.5</v>
      </c>
      <c r="BA123" s="338">
        <v>22.989357810904416</v>
      </c>
      <c r="BB123" s="327">
        <v>13.099413608727758</v>
      </c>
      <c r="BC123" s="17">
        <v>596</v>
      </c>
      <c r="BD123" s="17">
        <v>22.236487000000011</v>
      </c>
      <c r="BE123" s="17">
        <v>32.490044195757363</v>
      </c>
      <c r="BF123" s="329">
        <v>18.512936750420998</v>
      </c>
    </row>
    <row r="124" spans="1:58" x14ac:dyDescent="0.25">
      <c r="A124" s="41" t="s">
        <v>684</v>
      </c>
      <c r="B124" s="16" t="s">
        <v>306</v>
      </c>
      <c r="C124" s="246">
        <v>9164</v>
      </c>
      <c r="D124" s="42">
        <v>66.416439799954958</v>
      </c>
      <c r="E124" s="225">
        <v>2</v>
      </c>
      <c r="F124" s="225">
        <v>4</v>
      </c>
      <c r="G124" s="225">
        <v>1539</v>
      </c>
      <c r="H124" s="225">
        <v>1.5390000000000001</v>
      </c>
      <c r="I124" s="225">
        <v>9.1078019999999995</v>
      </c>
      <c r="J124" s="316">
        <v>13.713174068698239</v>
      </c>
      <c r="K124" s="226"/>
      <c r="L124" s="226"/>
      <c r="M124" s="226"/>
      <c r="N124" s="226"/>
      <c r="O124" s="226"/>
      <c r="P124" s="318">
        <v>0</v>
      </c>
      <c r="Q124" s="227"/>
      <c r="R124" s="227"/>
      <c r="S124" s="227"/>
      <c r="T124" s="227"/>
      <c r="U124" s="227"/>
      <c r="V124" s="319">
        <v>0</v>
      </c>
      <c r="W124" s="45"/>
      <c r="X124" s="45"/>
      <c r="Y124" s="45"/>
      <c r="Z124" s="45"/>
      <c r="AA124" s="45"/>
      <c r="AB124" s="321">
        <v>0</v>
      </c>
      <c r="AC124" s="229">
        <v>1</v>
      </c>
      <c r="AD124" s="229">
        <v>5</v>
      </c>
      <c r="AE124" s="229">
        <v>5.0000000000000001E-3</v>
      </c>
      <c r="AF124" s="229">
        <v>5.1218195912400002E-3</v>
      </c>
      <c r="AG124" s="322">
        <v>7.7116744087259454E-3</v>
      </c>
      <c r="AH124" s="229">
        <v>542</v>
      </c>
      <c r="AI124" s="229">
        <v>7784.7200000000012</v>
      </c>
      <c r="AJ124" s="229">
        <v>7.784720000000001</v>
      </c>
      <c r="AK124" s="229">
        <v>7.9743862816635707</v>
      </c>
      <c r="AL124" s="322">
        <v>12.00664520061941</v>
      </c>
      <c r="AM124" s="229">
        <v>543</v>
      </c>
      <c r="AN124" s="229">
        <v>7789.72</v>
      </c>
      <c r="AO124" s="229">
        <v>7.78972</v>
      </c>
      <c r="AP124" s="229">
        <v>7.9795081012548099</v>
      </c>
      <c r="AQ124" s="322">
        <v>12.014356875028133</v>
      </c>
      <c r="AR124" s="231"/>
      <c r="AS124" s="231"/>
      <c r="AT124" s="231"/>
      <c r="AU124" s="231"/>
      <c r="AV124" s="231"/>
      <c r="AW124" s="324">
        <v>0</v>
      </c>
      <c r="AX124" s="338">
        <v>22</v>
      </c>
      <c r="AY124" s="337">
        <v>52150</v>
      </c>
      <c r="AZ124" s="337">
        <v>52.14999999999997</v>
      </c>
      <c r="BA124" s="338">
        <v>91.692981611066443</v>
      </c>
      <c r="BB124" s="327">
        <v>138.05765844607743</v>
      </c>
      <c r="BC124" s="17">
        <v>567</v>
      </c>
      <c r="BD124" s="17">
        <v>61.478719999999974</v>
      </c>
      <c r="BE124" s="17">
        <v>108.78029171232126</v>
      </c>
      <c r="BF124" s="329">
        <v>163.7851893898038</v>
      </c>
    </row>
    <row r="125" spans="1:58" x14ac:dyDescent="0.25">
      <c r="A125" s="41" t="s">
        <v>689</v>
      </c>
      <c r="B125" s="16" t="s">
        <v>311</v>
      </c>
      <c r="C125" s="246">
        <v>19339</v>
      </c>
      <c r="D125" s="42">
        <v>140.16014069089144</v>
      </c>
      <c r="E125" s="225">
        <v>1</v>
      </c>
      <c r="F125" s="225">
        <v>1</v>
      </c>
      <c r="G125" s="225">
        <v>780</v>
      </c>
      <c r="H125" s="225">
        <v>0.78</v>
      </c>
      <c r="I125" s="225">
        <v>4.6160399999999999</v>
      </c>
      <c r="J125" s="316">
        <v>3.2934042283677458</v>
      </c>
      <c r="K125" s="226">
        <v>1</v>
      </c>
      <c r="L125" s="226">
        <v>1</v>
      </c>
      <c r="M125" s="226">
        <v>1035</v>
      </c>
      <c r="N125" s="226">
        <v>1.0349999999999999</v>
      </c>
      <c r="O125" s="226">
        <v>2.4332850000000001</v>
      </c>
      <c r="P125" s="318">
        <v>1.736074884061622</v>
      </c>
      <c r="Q125" s="227"/>
      <c r="R125" s="227"/>
      <c r="S125" s="227"/>
      <c r="T125" s="227"/>
      <c r="U125" s="227"/>
      <c r="V125" s="319">
        <v>0</v>
      </c>
      <c r="W125" s="45">
        <v>1</v>
      </c>
      <c r="X125" s="45">
        <v>1</v>
      </c>
      <c r="Y125" s="45"/>
      <c r="Z125" s="45"/>
      <c r="AA125" s="45"/>
      <c r="AB125" s="321">
        <v>0</v>
      </c>
      <c r="AC125" s="229"/>
      <c r="AD125" s="229"/>
      <c r="AE125" s="229"/>
      <c r="AF125" s="229"/>
      <c r="AG125" s="322">
        <v>0</v>
      </c>
      <c r="AH125" s="229">
        <v>788</v>
      </c>
      <c r="AI125" s="229">
        <v>9285.4819999999818</v>
      </c>
      <c r="AJ125" s="229">
        <v>9.285482000000016</v>
      </c>
      <c r="AK125" s="229">
        <v>9.5117127243412778</v>
      </c>
      <c r="AL125" s="322">
        <v>6.7863179056864436</v>
      </c>
      <c r="AM125" s="229">
        <v>788</v>
      </c>
      <c r="AN125" s="229">
        <v>9285.48199999998</v>
      </c>
      <c r="AO125" s="229">
        <v>9.2854820000000196</v>
      </c>
      <c r="AP125" s="229">
        <v>9.5117127243412796</v>
      </c>
      <c r="AQ125" s="322">
        <v>6.7863179056864453</v>
      </c>
      <c r="AR125" s="231"/>
      <c r="AS125" s="231"/>
      <c r="AT125" s="231"/>
      <c r="AU125" s="231"/>
      <c r="AV125" s="231"/>
      <c r="AW125" s="324">
        <v>0</v>
      </c>
      <c r="AX125" s="338">
        <v>1</v>
      </c>
      <c r="AY125" s="337">
        <v>80</v>
      </c>
      <c r="AZ125" s="337">
        <v>0.08</v>
      </c>
      <c r="BA125" s="338">
        <v>2.65371178963528E-2</v>
      </c>
      <c r="BB125" s="327">
        <v>1.8933426982552511E-2</v>
      </c>
      <c r="BC125" s="17">
        <v>792</v>
      </c>
      <c r="BD125" s="17">
        <v>11.180482000000019</v>
      </c>
      <c r="BE125" s="17">
        <v>16.587574842237633</v>
      </c>
      <c r="BF125" s="329">
        <v>11.834730445098366</v>
      </c>
    </row>
    <row r="126" spans="1:58" x14ac:dyDescent="0.25">
      <c r="A126" s="41" t="s">
        <v>690</v>
      </c>
      <c r="B126" s="16" t="s">
        <v>313</v>
      </c>
      <c r="C126" s="246">
        <v>28074</v>
      </c>
      <c r="D126" s="42">
        <v>203.46738661544475</v>
      </c>
      <c r="E126" s="225">
        <v>1</v>
      </c>
      <c r="F126" s="225">
        <v>1</v>
      </c>
      <c r="G126" s="225">
        <v>340</v>
      </c>
      <c r="H126" s="225">
        <v>0.34</v>
      </c>
      <c r="I126" s="225">
        <v>2.0121199999999999</v>
      </c>
      <c r="J126" s="316">
        <v>0.98891524261965646</v>
      </c>
      <c r="K126" s="226"/>
      <c r="L126" s="226"/>
      <c r="M126" s="226"/>
      <c r="N126" s="226"/>
      <c r="O126" s="226"/>
      <c r="P126" s="318">
        <v>0</v>
      </c>
      <c r="Q126" s="227"/>
      <c r="R126" s="227"/>
      <c r="S126" s="227"/>
      <c r="T126" s="227"/>
      <c r="U126" s="227"/>
      <c r="V126" s="319">
        <v>0</v>
      </c>
      <c r="W126" s="45">
        <v>1</v>
      </c>
      <c r="X126" s="45">
        <v>1</v>
      </c>
      <c r="Y126" s="45">
        <v>341.39609871244602</v>
      </c>
      <c r="Z126" s="45">
        <v>0.34139609871244597</v>
      </c>
      <c r="AA126" s="45">
        <v>0.477271746</v>
      </c>
      <c r="AB126" s="321">
        <v>0.18436713433047305</v>
      </c>
      <c r="AC126" s="229"/>
      <c r="AD126" s="229"/>
      <c r="AE126" s="229"/>
      <c r="AF126" s="229"/>
      <c r="AG126" s="322">
        <v>0</v>
      </c>
      <c r="AH126" s="229">
        <v>1228</v>
      </c>
      <c r="AI126" s="229">
        <v>15580.464999999987</v>
      </c>
      <c r="AJ126" s="229">
        <v>15.58046500000003</v>
      </c>
      <c r="AK126" s="229">
        <v>15.960066175525817</v>
      </c>
      <c r="AL126" s="322">
        <v>7.8440414658151036</v>
      </c>
      <c r="AM126" s="229">
        <v>1228</v>
      </c>
      <c r="AN126" s="229">
        <v>15580.465</v>
      </c>
      <c r="AO126" s="229">
        <v>15.580465</v>
      </c>
      <c r="AP126" s="229">
        <v>15.9600661755258</v>
      </c>
      <c r="AQ126" s="322">
        <v>7.8440414658150948</v>
      </c>
      <c r="AR126" s="231"/>
      <c r="AS126" s="231"/>
      <c r="AT126" s="231"/>
      <c r="AU126" s="231"/>
      <c r="AV126" s="231"/>
      <c r="AW126" s="324">
        <v>0</v>
      </c>
      <c r="AX126" s="338">
        <v>3</v>
      </c>
      <c r="AY126" s="337">
        <v>4500</v>
      </c>
      <c r="AZ126" s="337">
        <v>4.5</v>
      </c>
      <c r="BA126" s="338">
        <v>7.971277090091041</v>
      </c>
      <c r="BB126" s="327">
        <v>3.9177173416773807</v>
      </c>
      <c r="BC126" s="17">
        <v>1233</v>
      </c>
      <c r="BD126" s="17">
        <v>20.688796180257512</v>
      </c>
      <c r="BE126" s="17">
        <v>26.318590255616837</v>
      </c>
      <c r="BF126" s="329">
        <v>12.935041184442605</v>
      </c>
    </row>
    <row r="127" spans="1:58" x14ac:dyDescent="0.25">
      <c r="A127" s="41" t="s">
        <v>396</v>
      </c>
      <c r="B127" s="16" t="s">
        <v>32</v>
      </c>
      <c r="C127" s="246">
        <v>18633</v>
      </c>
      <c r="D127" s="42">
        <v>135.04337874209526</v>
      </c>
      <c r="E127" s="225"/>
      <c r="F127" s="225"/>
      <c r="G127" s="225"/>
      <c r="H127" s="225"/>
      <c r="I127" s="225"/>
      <c r="J127" s="316">
        <v>0</v>
      </c>
      <c r="K127" s="226"/>
      <c r="L127" s="226"/>
      <c r="M127" s="226"/>
      <c r="N127" s="226"/>
      <c r="O127" s="226"/>
      <c r="P127" s="318">
        <v>0</v>
      </c>
      <c r="Q127" s="227"/>
      <c r="R127" s="227"/>
      <c r="S127" s="227"/>
      <c r="T127" s="227"/>
      <c r="U127" s="227"/>
      <c r="V127" s="319">
        <v>0</v>
      </c>
      <c r="W127" s="45">
        <v>1</v>
      </c>
      <c r="X127" s="45">
        <v>1</v>
      </c>
      <c r="Y127" s="45">
        <v>216.82424892703901</v>
      </c>
      <c r="Z127" s="45">
        <v>0.216824248927039</v>
      </c>
      <c r="AA127" s="45">
        <v>0.30312030000000001</v>
      </c>
      <c r="AB127" s="321">
        <v>0.16511040606132019</v>
      </c>
      <c r="AC127" s="229">
        <v>5</v>
      </c>
      <c r="AD127" s="229">
        <v>122.54</v>
      </c>
      <c r="AE127" s="229">
        <v>0.12254000000000001</v>
      </c>
      <c r="AF127" s="229">
        <v>0.12552555454210973</v>
      </c>
      <c r="AG127" s="322">
        <v>9.2952024535640068E-2</v>
      </c>
      <c r="AH127" s="229">
        <v>440</v>
      </c>
      <c r="AI127" s="229">
        <v>4256.702000000003</v>
      </c>
      <c r="AJ127" s="229">
        <v>4.2567020000000051</v>
      </c>
      <c r="AK127" s="229">
        <v>4.3604119395341003</v>
      </c>
      <c r="AL127" s="322">
        <v>3.2288972477958948</v>
      </c>
      <c r="AM127" s="229">
        <v>445</v>
      </c>
      <c r="AN127" s="229">
        <v>4379.2420000000002</v>
      </c>
      <c r="AO127" s="229">
        <v>4.3792420000000103</v>
      </c>
      <c r="AP127" s="229">
        <v>4.48593749407621</v>
      </c>
      <c r="AQ127" s="322">
        <v>3.3218492723315349</v>
      </c>
      <c r="AR127" s="231"/>
      <c r="AS127" s="231"/>
      <c r="AT127" s="231"/>
      <c r="AU127" s="231"/>
      <c r="AV127" s="231"/>
      <c r="AW127" s="324">
        <v>0</v>
      </c>
      <c r="AX127" s="338">
        <v>1</v>
      </c>
      <c r="AY127" s="337">
        <v>500</v>
      </c>
      <c r="AZ127" s="337">
        <v>0.5</v>
      </c>
      <c r="BA127" s="338">
        <v>0.59549040998131397</v>
      </c>
      <c r="BB127" s="327">
        <v>0.44096231561162036</v>
      </c>
      <c r="BC127" s="17">
        <v>447</v>
      </c>
      <c r="BD127" s="17">
        <v>5.0387346115879934</v>
      </c>
      <c r="BE127" s="17">
        <v>5.3043985750575233</v>
      </c>
      <c r="BF127" s="329">
        <v>3.9279219940044752</v>
      </c>
    </row>
    <row r="128" spans="1:58" x14ac:dyDescent="0.25">
      <c r="A128" s="41" t="s">
        <v>434</v>
      </c>
      <c r="B128" s="16" t="s">
        <v>70</v>
      </c>
      <c r="C128" s="246">
        <v>19584</v>
      </c>
      <c r="D128" s="42">
        <v>141.93578754281077</v>
      </c>
      <c r="E128" s="225"/>
      <c r="F128" s="225"/>
      <c r="G128" s="225"/>
      <c r="H128" s="225"/>
      <c r="I128" s="225"/>
      <c r="J128" s="316">
        <v>0</v>
      </c>
      <c r="K128" s="226"/>
      <c r="L128" s="226"/>
      <c r="M128" s="226"/>
      <c r="N128" s="226"/>
      <c r="O128" s="226"/>
      <c r="P128" s="318">
        <v>0</v>
      </c>
      <c r="Q128" s="227"/>
      <c r="R128" s="227"/>
      <c r="S128" s="227"/>
      <c r="T128" s="227"/>
      <c r="U128" s="227"/>
      <c r="V128" s="319">
        <v>0</v>
      </c>
      <c r="W128" s="45">
        <v>3</v>
      </c>
      <c r="X128" s="45">
        <v>3</v>
      </c>
      <c r="Y128" s="45">
        <v>625.67418025751101</v>
      </c>
      <c r="Z128" s="45">
        <v>0.62567418025751098</v>
      </c>
      <c r="AA128" s="45">
        <v>0.87469250399999998</v>
      </c>
      <c r="AB128" s="321">
        <v>0.61481904888630801</v>
      </c>
      <c r="AC128" s="229"/>
      <c r="AD128" s="229"/>
      <c r="AE128" s="229"/>
      <c r="AF128" s="229"/>
      <c r="AG128" s="322">
        <v>0</v>
      </c>
      <c r="AH128" s="229">
        <v>657</v>
      </c>
      <c r="AI128" s="229">
        <v>6415.875</v>
      </c>
      <c r="AJ128" s="229">
        <v>6.4158750000000131</v>
      </c>
      <c r="AK128" s="229">
        <v>6.5721908539893859</v>
      </c>
      <c r="AL128" s="322">
        <v>4.6303972858198827</v>
      </c>
      <c r="AM128" s="229">
        <v>657</v>
      </c>
      <c r="AN128" s="229">
        <v>6415.875</v>
      </c>
      <c r="AO128" s="229">
        <v>6.4158750000000104</v>
      </c>
      <c r="AP128" s="229">
        <v>6.5721908539893903</v>
      </c>
      <c r="AQ128" s="322">
        <v>4.6303972858198863</v>
      </c>
      <c r="AR128" s="231">
        <v>6</v>
      </c>
      <c r="AS128" s="231">
        <v>6</v>
      </c>
      <c r="AT128" s="231">
        <v>3897</v>
      </c>
      <c r="AU128" s="231">
        <v>3.8970000000000002</v>
      </c>
      <c r="AV128" s="231">
        <v>7.7952580000000005</v>
      </c>
      <c r="AW128" s="324">
        <v>5.4921018405233353</v>
      </c>
      <c r="AX128" s="337"/>
      <c r="AY128" s="337"/>
      <c r="AZ128" s="337"/>
      <c r="BA128" s="338"/>
      <c r="BB128" s="327">
        <v>0</v>
      </c>
      <c r="BC128" s="17">
        <v>666</v>
      </c>
      <c r="BD128" s="17">
        <v>10.937086916309024</v>
      </c>
      <c r="BE128" s="17">
        <v>15.240097112989391</v>
      </c>
      <c r="BF128" s="329">
        <v>10.737318175229529</v>
      </c>
    </row>
    <row r="129" spans="1:58" x14ac:dyDescent="0.25">
      <c r="A129" s="41" t="s">
        <v>463</v>
      </c>
      <c r="B129" s="16" t="s">
        <v>102</v>
      </c>
      <c r="C129" s="246">
        <v>52001</v>
      </c>
      <c r="D129" s="42">
        <v>376.87923243534027</v>
      </c>
      <c r="E129" s="225"/>
      <c r="F129" s="225"/>
      <c r="G129" s="225"/>
      <c r="H129" s="225"/>
      <c r="I129" s="225"/>
      <c r="J129" s="316">
        <v>0</v>
      </c>
      <c r="K129" s="226"/>
      <c r="L129" s="226"/>
      <c r="M129" s="226"/>
      <c r="N129" s="226"/>
      <c r="O129" s="226"/>
      <c r="P129" s="318">
        <v>0</v>
      </c>
      <c r="Q129" s="227"/>
      <c r="R129" s="227"/>
      <c r="S129" s="227"/>
      <c r="T129" s="227"/>
      <c r="U129" s="227"/>
      <c r="V129" s="319">
        <v>0</v>
      </c>
      <c r="W129" s="45">
        <v>2</v>
      </c>
      <c r="X129" s="45">
        <v>2</v>
      </c>
      <c r="Y129" s="45">
        <v>930.81974248927099</v>
      </c>
      <c r="Z129" s="45">
        <v>0.93081974248927102</v>
      </c>
      <c r="AA129" s="45">
        <v>1.3012859999999999</v>
      </c>
      <c r="AB129" s="321">
        <v>0.38024652293513317</v>
      </c>
      <c r="AC129" s="229">
        <v>3</v>
      </c>
      <c r="AD129" s="229">
        <v>36.840000000000003</v>
      </c>
      <c r="AE129" s="229">
        <v>3.6839999999999998E-2</v>
      </c>
      <c r="AF129" s="229">
        <v>3.7737566748256304E-2</v>
      </c>
      <c r="AG129" s="322">
        <v>1.001317225796749E-2</v>
      </c>
      <c r="AH129" s="229">
        <v>1026</v>
      </c>
      <c r="AI129" s="229">
        <v>12766.680999999986</v>
      </c>
      <c r="AJ129" s="229">
        <v>12.766681000000005</v>
      </c>
      <c r="AK129" s="229">
        <v>13.077727372182292</v>
      </c>
      <c r="AL129" s="322">
        <v>3.4700047778371519</v>
      </c>
      <c r="AM129" s="229">
        <v>1029</v>
      </c>
      <c r="AN129" s="229">
        <v>12803.521000000001</v>
      </c>
      <c r="AO129" s="229">
        <v>12.803521</v>
      </c>
      <c r="AP129" s="229">
        <v>13.115464938930558</v>
      </c>
      <c r="AQ129" s="322">
        <v>3.4800179500951218</v>
      </c>
      <c r="AR129" s="231">
        <v>3</v>
      </c>
      <c r="AS129" s="231">
        <v>7</v>
      </c>
      <c r="AT129" s="231">
        <v>3612</v>
      </c>
      <c r="AU129" s="231">
        <v>3.6120000000000001</v>
      </c>
      <c r="AV129" s="231">
        <v>5.2281720000000007</v>
      </c>
      <c r="AW129" s="324">
        <v>1.3872274060356931</v>
      </c>
      <c r="AX129" s="338">
        <v>2</v>
      </c>
      <c r="AY129" s="337">
        <v>4000</v>
      </c>
      <c r="AZ129" s="337">
        <v>4</v>
      </c>
      <c r="BA129" s="338">
        <v>7.1600241157526394</v>
      </c>
      <c r="BB129" s="327">
        <v>1.8998192257730881</v>
      </c>
      <c r="BC129" s="17">
        <v>1036</v>
      </c>
      <c r="BD129" s="17">
        <v>21.440606963519311</v>
      </c>
      <c r="BE129" s="17">
        <v>26.936731231683201</v>
      </c>
      <c r="BF129" s="329">
        <v>7.1473111048390363</v>
      </c>
    </row>
    <row r="130" spans="1:58" x14ac:dyDescent="0.25">
      <c r="A130" s="41" t="s">
        <v>499</v>
      </c>
      <c r="B130" s="16" t="s">
        <v>814</v>
      </c>
      <c r="C130" s="246">
        <v>14825</v>
      </c>
      <c r="D130" s="42">
        <v>107.44475338654871</v>
      </c>
      <c r="E130" s="225"/>
      <c r="F130" s="225"/>
      <c r="G130" s="225"/>
      <c r="H130" s="225"/>
      <c r="I130" s="225"/>
      <c r="J130" s="316">
        <v>0</v>
      </c>
      <c r="K130" s="226"/>
      <c r="L130" s="226"/>
      <c r="M130" s="226"/>
      <c r="N130" s="226"/>
      <c r="O130" s="226"/>
      <c r="P130" s="318">
        <v>0</v>
      </c>
      <c r="Q130" s="227"/>
      <c r="R130" s="227"/>
      <c r="S130" s="227"/>
      <c r="T130" s="227"/>
      <c r="U130" s="227"/>
      <c r="V130" s="319">
        <v>0</v>
      </c>
      <c r="W130" s="45">
        <v>1</v>
      </c>
      <c r="X130" s="45">
        <v>1</v>
      </c>
      <c r="Y130" s="45">
        <v>580.15699570815502</v>
      </c>
      <c r="Z130" s="45">
        <v>0.58015699570815504</v>
      </c>
      <c r="AA130" s="45">
        <v>0.81105948000000005</v>
      </c>
      <c r="AB130" s="321">
        <v>0.82664101503833309</v>
      </c>
      <c r="AC130" s="229"/>
      <c r="AD130" s="229"/>
      <c r="AE130" s="229"/>
      <c r="AF130" s="229"/>
      <c r="AG130" s="322">
        <v>0</v>
      </c>
      <c r="AH130" s="229">
        <v>485</v>
      </c>
      <c r="AI130" s="229">
        <v>6304.6899999999887</v>
      </c>
      <c r="AJ130" s="229">
        <v>6.3046900000000052</v>
      </c>
      <c r="AK130" s="229">
        <v>6.4582969517389781</v>
      </c>
      <c r="AL130" s="322">
        <v>6.0108071806021837</v>
      </c>
      <c r="AM130" s="229">
        <v>485</v>
      </c>
      <c r="AN130" s="229">
        <v>6304.6899999999896</v>
      </c>
      <c r="AO130" s="229">
        <v>6.3046900000000097</v>
      </c>
      <c r="AP130" s="229">
        <v>6.4582969517389799</v>
      </c>
      <c r="AQ130" s="322">
        <v>6.0108071806021854</v>
      </c>
      <c r="AR130" s="231">
        <v>1</v>
      </c>
      <c r="AS130" s="231">
        <v>2</v>
      </c>
      <c r="AT130" s="231">
        <v>440</v>
      </c>
      <c r="AU130" s="231">
        <v>0.44</v>
      </c>
      <c r="AV130" s="231">
        <v>2.1042399999999999</v>
      </c>
      <c r="AW130" s="324">
        <v>1.9584390430211878</v>
      </c>
      <c r="AX130" s="338">
        <v>2</v>
      </c>
      <c r="AY130" s="337">
        <v>4100</v>
      </c>
      <c r="AZ130" s="337">
        <v>4.0999999999999996</v>
      </c>
      <c r="BA130" s="338">
        <v>6.3018601700211399</v>
      </c>
      <c r="BB130" s="327">
        <v>5.865209767245914</v>
      </c>
      <c r="BC130" s="17">
        <v>489</v>
      </c>
      <c r="BD130" s="17">
        <v>11.480013605150226</v>
      </c>
      <c r="BE130" s="17">
        <v>15.75257952176012</v>
      </c>
      <c r="BF130" s="329">
        <v>14.661097005907621</v>
      </c>
    </row>
    <row r="131" spans="1:58" x14ac:dyDescent="0.25">
      <c r="A131" s="41" t="s">
        <v>539</v>
      </c>
      <c r="B131" s="16" t="s">
        <v>175</v>
      </c>
      <c r="C131" s="246">
        <v>21665</v>
      </c>
      <c r="D131" s="42">
        <v>157.01791447686864</v>
      </c>
      <c r="E131" s="225">
        <v>3</v>
      </c>
      <c r="F131" s="225">
        <v>5</v>
      </c>
      <c r="G131" s="225">
        <v>1945</v>
      </c>
      <c r="H131" s="225">
        <v>1.9450000000000001</v>
      </c>
      <c r="I131" s="225">
        <v>11.510509999999998</v>
      </c>
      <c r="J131" s="316">
        <v>7.3306985628672887</v>
      </c>
      <c r="K131" s="226">
        <v>1</v>
      </c>
      <c r="L131" s="226">
        <v>1</v>
      </c>
      <c r="M131" s="226">
        <v>1495</v>
      </c>
      <c r="N131" s="226">
        <v>1.4950000000000001</v>
      </c>
      <c r="O131" s="226">
        <v>3.514745</v>
      </c>
      <c r="P131" s="318">
        <v>2.2384356662167875</v>
      </c>
      <c r="Q131" s="227"/>
      <c r="R131" s="227"/>
      <c r="S131" s="227"/>
      <c r="T131" s="227"/>
      <c r="U131" s="227"/>
      <c r="V131" s="319">
        <v>0</v>
      </c>
      <c r="W131" s="45">
        <v>2</v>
      </c>
      <c r="X131" s="45">
        <v>2</v>
      </c>
      <c r="Y131" s="45">
        <v>35</v>
      </c>
      <c r="Z131" s="45">
        <v>3.5000000000000003E-2</v>
      </c>
      <c r="AA131" s="45">
        <v>0.28870241400000002</v>
      </c>
      <c r="AB131" s="321">
        <v>0.18339454511250797</v>
      </c>
      <c r="AC131" s="229">
        <v>2</v>
      </c>
      <c r="AD131" s="229">
        <v>114.158</v>
      </c>
      <c r="AE131" s="229">
        <v>0.114158</v>
      </c>
      <c r="AF131" s="229">
        <v>0.1169393361793552</v>
      </c>
      <c r="AG131" s="322">
        <v>7.4475155633647344E-2</v>
      </c>
      <c r="AH131" s="229">
        <v>860</v>
      </c>
      <c r="AI131" s="229">
        <v>12399.561999999991</v>
      </c>
      <c r="AJ131" s="229">
        <v>12.399562000000012</v>
      </c>
      <c r="AK131" s="229">
        <v>12.701663914879036</v>
      </c>
      <c r="AL131" s="322">
        <v>8.0893087627591722</v>
      </c>
      <c r="AM131" s="229">
        <v>862</v>
      </c>
      <c r="AN131" s="229">
        <v>12513.72</v>
      </c>
      <c r="AO131" s="229">
        <v>12.513719999999999</v>
      </c>
      <c r="AP131" s="229">
        <v>12.818603251058354</v>
      </c>
      <c r="AQ131" s="322">
        <v>8.1637839183927952</v>
      </c>
      <c r="AR131" s="231"/>
      <c r="AS131" s="231"/>
      <c r="AT131" s="231"/>
      <c r="AU131" s="231"/>
      <c r="AV131" s="231"/>
      <c r="AW131" s="324">
        <v>0</v>
      </c>
      <c r="AX131" s="337"/>
      <c r="AY131" s="337"/>
      <c r="AZ131" s="337"/>
      <c r="BA131" s="338"/>
      <c r="BB131" s="327">
        <v>0</v>
      </c>
      <c r="BC131" s="17">
        <v>868</v>
      </c>
      <c r="BD131" s="17">
        <v>15.988720000000001</v>
      </c>
      <c r="BE131" s="17">
        <v>28.131820541058353</v>
      </c>
      <c r="BF131" s="329">
        <v>17.916312692589379</v>
      </c>
    </row>
    <row r="132" spans="1:58" x14ac:dyDescent="0.25">
      <c r="A132" s="41" t="s">
        <v>551</v>
      </c>
      <c r="B132" s="16" t="s">
        <v>181</v>
      </c>
      <c r="C132" s="246">
        <v>13710</v>
      </c>
      <c r="D132" s="42">
        <v>99.36374832577286</v>
      </c>
      <c r="E132" s="225"/>
      <c r="F132" s="225"/>
      <c r="G132" s="225"/>
      <c r="H132" s="225"/>
      <c r="I132" s="225"/>
      <c r="J132" s="316">
        <v>0</v>
      </c>
      <c r="K132" s="226"/>
      <c r="L132" s="226"/>
      <c r="M132" s="226"/>
      <c r="N132" s="226"/>
      <c r="O132" s="226"/>
      <c r="P132" s="318">
        <v>0</v>
      </c>
      <c r="Q132" s="227"/>
      <c r="R132" s="227"/>
      <c r="S132" s="227"/>
      <c r="T132" s="227"/>
      <c r="U132" s="227"/>
      <c r="V132" s="319">
        <v>0</v>
      </c>
      <c r="W132" s="45">
        <v>1</v>
      </c>
      <c r="X132" s="45">
        <v>1</v>
      </c>
      <c r="Y132" s="45">
        <v>30</v>
      </c>
      <c r="Z132" s="45">
        <v>0.03</v>
      </c>
      <c r="AA132" s="45">
        <v>0.2010015</v>
      </c>
      <c r="AB132" s="321">
        <v>0.22547804282247258</v>
      </c>
      <c r="AC132" s="229"/>
      <c r="AD132" s="229"/>
      <c r="AE132" s="229"/>
      <c r="AF132" s="229"/>
      <c r="AG132" s="322">
        <v>0</v>
      </c>
      <c r="AH132" s="229">
        <v>470</v>
      </c>
      <c r="AI132" s="229">
        <v>4636.9210000000021</v>
      </c>
      <c r="AJ132" s="229">
        <v>4.6369210000000027</v>
      </c>
      <c r="AK132" s="229">
        <v>4.7498945641664365</v>
      </c>
      <c r="AL132" s="322">
        <v>4.7803093625186985</v>
      </c>
      <c r="AM132" s="229">
        <v>470</v>
      </c>
      <c r="AN132" s="229">
        <v>4636.9210000000003</v>
      </c>
      <c r="AO132" s="229">
        <v>4.6369210000000001</v>
      </c>
      <c r="AP132" s="229">
        <v>4.7498945641664401</v>
      </c>
      <c r="AQ132" s="322">
        <v>4.7803093625187021</v>
      </c>
      <c r="AR132" s="231">
        <v>3</v>
      </c>
      <c r="AS132" s="231">
        <v>3</v>
      </c>
      <c r="AT132" s="231">
        <v>70</v>
      </c>
      <c r="AU132" s="231">
        <v>7.0000000000000007E-2</v>
      </c>
      <c r="AV132" s="231">
        <v>0.34689999999999999</v>
      </c>
      <c r="AW132" s="324">
        <v>0.34912129005304587</v>
      </c>
      <c r="AX132" s="338">
        <v>2</v>
      </c>
      <c r="AY132" s="337">
        <v>1100</v>
      </c>
      <c r="AZ132" s="337">
        <v>1.1000000000000001</v>
      </c>
      <c r="BA132" s="338">
        <v>1.1663182499596569</v>
      </c>
      <c r="BB132" s="327">
        <v>1.173786486129508</v>
      </c>
      <c r="BC132" s="17">
        <v>476</v>
      </c>
      <c r="BD132" s="17">
        <v>5.8369210000000002</v>
      </c>
      <c r="BE132" s="17">
        <v>6.4871562491260963</v>
      </c>
      <c r="BF132" s="329">
        <v>6.5286951815237284</v>
      </c>
    </row>
    <row r="133" spans="1:58" x14ac:dyDescent="0.25">
      <c r="A133" s="41" t="s">
        <v>571</v>
      </c>
      <c r="B133" s="16" t="s">
        <v>200</v>
      </c>
      <c r="C133" s="246">
        <v>10293</v>
      </c>
      <c r="D133" s="42">
        <v>74.598910395126197</v>
      </c>
      <c r="E133" s="225"/>
      <c r="F133" s="225"/>
      <c r="G133" s="225"/>
      <c r="H133" s="225"/>
      <c r="I133" s="225"/>
      <c r="J133" s="316">
        <v>0</v>
      </c>
      <c r="K133" s="226"/>
      <c r="L133" s="226"/>
      <c r="M133" s="226"/>
      <c r="N133" s="226"/>
      <c r="O133" s="226"/>
      <c r="P133" s="318">
        <v>0</v>
      </c>
      <c r="Q133" s="227"/>
      <c r="R133" s="227"/>
      <c r="S133" s="227"/>
      <c r="T133" s="227"/>
      <c r="U133" s="227"/>
      <c r="V133" s="319">
        <v>0</v>
      </c>
      <c r="W133" s="45">
        <v>1</v>
      </c>
      <c r="X133" s="45">
        <v>1</v>
      </c>
      <c r="Y133" s="45">
        <v>35</v>
      </c>
      <c r="Z133" s="45">
        <v>3.5000000000000003E-2</v>
      </c>
      <c r="AA133" s="45">
        <v>0.22530572400000001</v>
      </c>
      <c r="AB133" s="321">
        <v>0.29992891426282536</v>
      </c>
      <c r="AC133" s="229"/>
      <c r="AD133" s="229"/>
      <c r="AE133" s="229"/>
      <c r="AF133" s="229"/>
      <c r="AG133" s="322">
        <v>0</v>
      </c>
      <c r="AH133" s="229">
        <v>369</v>
      </c>
      <c r="AI133" s="229">
        <v>5033.443000000002</v>
      </c>
      <c r="AJ133" s="229">
        <v>5.0334430000000054</v>
      </c>
      <c r="AK133" s="229">
        <v>5.1560773937579691</v>
      </c>
      <c r="AL133" s="322">
        <v>6.9117328476353102</v>
      </c>
      <c r="AM133" s="229">
        <v>369</v>
      </c>
      <c r="AN133" s="229">
        <v>5033.4430000000002</v>
      </c>
      <c r="AO133" s="229">
        <v>5.0334430000000099</v>
      </c>
      <c r="AP133" s="229">
        <v>5.15607739375797</v>
      </c>
      <c r="AQ133" s="322">
        <v>6.9117328476353119</v>
      </c>
      <c r="AR133" s="231"/>
      <c r="AS133" s="231"/>
      <c r="AT133" s="231"/>
      <c r="AU133" s="231"/>
      <c r="AV133" s="231"/>
      <c r="AW133" s="324">
        <v>0</v>
      </c>
      <c r="AX133" s="338">
        <v>3</v>
      </c>
      <c r="AY133" s="337">
        <v>2400</v>
      </c>
      <c r="AZ133" s="337">
        <v>2.4000000000000004</v>
      </c>
      <c r="BA133" s="338">
        <v>3.66373462729161</v>
      </c>
      <c r="BB133" s="327">
        <v>4.9112441560955755</v>
      </c>
      <c r="BC133" s="17">
        <v>373</v>
      </c>
      <c r="BD133" s="17">
        <v>7.4684430000000104</v>
      </c>
      <c r="BE133" s="17">
        <v>9.0435557230495807</v>
      </c>
      <c r="BF133" s="329">
        <v>12.122905917993712</v>
      </c>
    </row>
    <row r="134" spans="1:58" x14ac:dyDescent="0.25">
      <c r="A134" s="41" t="s">
        <v>592</v>
      </c>
      <c r="B134" s="16" t="s">
        <v>831</v>
      </c>
      <c r="C134" s="246">
        <v>17486</v>
      </c>
      <c r="D134" s="42">
        <v>126.73045245984423</v>
      </c>
      <c r="E134" s="225"/>
      <c r="F134" s="225"/>
      <c r="G134" s="225"/>
      <c r="H134" s="225"/>
      <c r="I134" s="225"/>
      <c r="J134" s="316">
        <v>0</v>
      </c>
      <c r="K134" s="226"/>
      <c r="L134" s="226"/>
      <c r="M134" s="226"/>
      <c r="N134" s="226"/>
      <c r="O134" s="226"/>
      <c r="P134" s="318">
        <v>0</v>
      </c>
      <c r="Q134" s="227"/>
      <c r="R134" s="227"/>
      <c r="S134" s="227"/>
      <c r="T134" s="227"/>
      <c r="U134" s="227"/>
      <c r="V134" s="319">
        <v>0</v>
      </c>
      <c r="W134" s="45">
        <v>1</v>
      </c>
      <c r="X134" s="45">
        <v>2</v>
      </c>
      <c r="Y134" s="45">
        <v>65</v>
      </c>
      <c r="Z134" s="45">
        <v>6.5000000000000002E-2</v>
      </c>
      <c r="AA134" s="45">
        <v>0.38251728899999998</v>
      </c>
      <c r="AB134" s="321">
        <v>0.3489907164500497</v>
      </c>
      <c r="AC134" s="229"/>
      <c r="AD134" s="229"/>
      <c r="AE134" s="229"/>
      <c r="AF134" s="229"/>
      <c r="AG134" s="322">
        <v>0</v>
      </c>
      <c r="AH134" s="229">
        <v>839</v>
      </c>
      <c r="AI134" s="229">
        <v>9398.9859999999771</v>
      </c>
      <c r="AJ134" s="229">
        <v>9.3989860000000132</v>
      </c>
      <c r="AK134" s="229">
        <v>9.6279821265181003</v>
      </c>
      <c r="AL134" s="322">
        <v>7.5972127769123361</v>
      </c>
      <c r="AM134" s="229">
        <v>839</v>
      </c>
      <c r="AN134" s="229">
        <v>9398.9859999999808</v>
      </c>
      <c r="AO134" s="229">
        <v>9.3989860000000096</v>
      </c>
      <c r="AP134" s="229">
        <v>9.6279821265181003</v>
      </c>
      <c r="AQ134" s="322">
        <v>7.5972127769123361</v>
      </c>
      <c r="AR134" s="231">
        <v>1</v>
      </c>
      <c r="AS134" s="231">
        <v>1</v>
      </c>
      <c r="AT134" s="231">
        <v>55</v>
      </c>
      <c r="AU134" s="231">
        <v>5.5E-2</v>
      </c>
      <c r="AV134" s="231">
        <v>0.14540600000000001</v>
      </c>
      <c r="AW134" s="324">
        <v>0.11473643246564855</v>
      </c>
      <c r="AX134" s="338">
        <v>1</v>
      </c>
      <c r="AY134" s="337">
        <v>600</v>
      </c>
      <c r="AZ134" s="337">
        <v>0.6</v>
      </c>
      <c r="BA134" s="338">
        <v>0.78794251700493501</v>
      </c>
      <c r="BB134" s="327">
        <v>0.62174678754074697</v>
      </c>
      <c r="BC134" s="17">
        <v>842</v>
      </c>
      <c r="BD134" s="17">
        <v>10.118986000000008</v>
      </c>
      <c r="BE134" s="17">
        <v>11.003608157523036</v>
      </c>
      <c r="BF134" s="329">
        <v>8.6826867133687813</v>
      </c>
    </row>
    <row r="135" spans="1:58" x14ac:dyDescent="0.25">
      <c r="A135" s="41" t="s">
        <v>609</v>
      </c>
      <c r="B135" s="16" t="s">
        <v>237</v>
      </c>
      <c r="C135" s="246">
        <v>22222</v>
      </c>
      <c r="D135" s="42">
        <v>161.05479323817102</v>
      </c>
      <c r="E135" s="225"/>
      <c r="F135" s="225"/>
      <c r="G135" s="225"/>
      <c r="H135" s="225"/>
      <c r="I135" s="225"/>
      <c r="J135" s="316">
        <v>0</v>
      </c>
      <c r="K135" s="226"/>
      <c r="L135" s="226"/>
      <c r="M135" s="226"/>
      <c r="N135" s="226"/>
      <c r="O135" s="226"/>
      <c r="P135" s="318">
        <v>0</v>
      </c>
      <c r="Q135" s="227"/>
      <c r="R135" s="227"/>
      <c r="S135" s="227"/>
      <c r="T135" s="227"/>
      <c r="U135" s="227"/>
      <c r="V135" s="319">
        <v>0</v>
      </c>
      <c r="W135" s="45">
        <v>1</v>
      </c>
      <c r="X135" s="45">
        <v>2</v>
      </c>
      <c r="Y135" s="45">
        <v>178</v>
      </c>
      <c r="Z135" s="45">
        <v>0.17799999999999999</v>
      </c>
      <c r="AA135" s="45">
        <v>1.0684724400000001</v>
      </c>
      <c r="AB135" s="321">
        <v>0.61719832239330652</v>
      </c>
      <c r="AC135" s="229"/>
      <c r="AD135" s="229"/>
      <c r="AE135" s="229"/>
      <c r="AF135" s="229"/>
      <c r="AG135" s="322">
        <v>0</v>
      </c>
      <c r="AH135" s="229">
        <v>448</v>
      </c>
      <c r="AI135" s="229">
        <v>8984.0769999999993</v>
      </c>
      <c r="AJ135" s="229">
        <v>8.9840770000000045</v>
      </c>
      <c r="AK135" s="229">
        <v>9.2029643175617366</v>
      </c>
      <c r="AL135" s="322">
        <v>5.7141821938526292</v>
      </c>
      <c r="AM135" s="229">
        <v>448</v>
      </c>
      <c r="AN135" s="229">
        <v>8984.0769999999993</v>
      </c>
      <c r="AO135" s="229">
        <v>8.9840770000000099</v>
      </c>
      <c r="AP135" s="229">
        <v>9.2029643175617402</v>
      </c>
      <c r="AQ135" s="322">
        <v>5.7141821938526318</v>
      </c>
      <c r="AR135" s="231">
        <v>3</v>
      </c>
      <c r="AS135" s="231">
        <v>3</v>
      </c>
      <c r="AT135" s="231">
        <v>1860</v>
      </c>
      <c r="AU135" s="231">
        <v>1.86</v>
      </c>
      <c r="AV135" s="231">
        <v>8.2191720000000004</v>
      </c>
      <c r="AW135" s="324">
        <v>5.103338953622651</v>
      </c>
      <c r="AX135" s="338">
        <v>6</v>
      </c>
      <c r="AY135" s="337">
        <v>11000</v>
      </c>
      <c r="AZ135" s="337">
        <v>11</v>
      </c>
      <c r="BA135" s="338">
        <v>15.024573398187718</v>
      </c>
      <c r="BB135" s="327">
        <v>9.3288582699734253</v>
      </c>
      <c r="BC135" s="17">
        <v>458</v>
      </c>
      <c r="BD135" s="17">
        <v>22.02207700000001</v>
      </c>
      <c r="BE135" s="17">
        <v>33.440737197749463</v>
      </c>
      <c r="BF135" s="329">
        <v>20.763577739842017</v>
      </c>
    </row>
    <row r="136" spans="1:58" x14ac:dyDescent="0.25">
      <c r="A136" s="41" t="s">
        <v>615</v>
      </c>
      <c r="B136" s="16" t="s">
        <v>244</v>
      </c>
      <c r="C136" s="246">
        <v>18610</v>
      </c>
      <c r="D136" s="42">
        <v>134.87668536415995</v>
      </c>
      <c r="E136" s="225"/>
      <c r="F136" s="225"/>
      <c r="G136" s="225"/>
      <c r="H136" s="225"/>
      <c r="I136" s="225"/>
      <c r="J136" s="316">
        <v>0</v>
      </c>
      <c r="K136" s="226"/>
      <c r="L136" s="226"/>
      <c r="M136" s="226"/>
      <c r="N136" s="226"/>
      <c r="O136" s="226"/>
      <c r="P136" s="318">
        <v>0</v>
      </c>
      <c r="Q136" s="227"/>
      <c r="R136" s="227"/>
      <c r="S136" s="227"/>
      <c r="T136" s="227"/>
      <c r="U136" s="227"/>
      <c r="V136" s="319">
        <v>0</v>
      </c>
      <c r="W136" s="45">
        <v>1</v>
      </c>
      <c r="X136" s="45">
        <v>1</v>
      </c>
      <c r="Y136" s="45">
        <v>35</v>
      </c>
      <c r="Z136" s="45">
        <v>3.5000000000000003E-2</v>
      </c>
      <c r="AA136" s="45">
        <v>0.24906378000000001</v>
      </c>
      <c r="AB136" s="321">
        <v>0.20293056525003422</v>
      </c>
      <c r="AC136" s="229">
        <v>2</v>
      </c>
      <c r="AD136" s="229">
        <v>11.96</v>
      </c>
      <c r="AE136" s="229">
        <v>1.1959999999999998E-2</v>
      </c>
      <c r="AF136" s="229">
        <v>1.225139246224608E-2</v>
      </c>
      <c r="AG136" s="322">
        <v>9.0834026868082986E-3</v>
      </c>
      <c r="AH136" s="229">
        <v>639</v>
      </c>
      <c r="AI136" s="229">
        <v>8488.3129999999983</v>
      </c>
      <c r="AJ136" s="229">
        <v>8.4883130000000016</v>
      </c>
      <c r="AK136" s="229">
        <v>8.6951215639954409</v>
      </c>
      <c r="AL136" s="322">
        <v>6.4467194908586833</v>
      </c>
      <c r="AM136" s="229">
        <v>641</v>
      </c>
      <c r="AN136" s="229">
        <v>8500.2729999999992</v>
      </c>
      <c r="AO136" s="229">
        <v>8.500273</v>
      </c>
      <c r="AP136" s="229">
        <v>8.7073729564576858</v>
      </c>
      <c r="AQ136" s="322">
        <v>6.4558028935454912</v>
      </c>
      <c r="AR136" s="231">
        <v>2</v>
      </c>
      <c r="AS136" s="231">
        <v>4</v>
      </c>
      <c r="AT136" s="231">
        <v>983</v>
      </c>
      <c r="AU136" s="231">
        <v>0.98299999999999998</v>
      </c>
      <c r="AV136" s="231">
        <v>1.8033980000000001</v>
      </c>
      <c r="AW136" s="324">
        <v>1.3370717074866723</v>
      </c>
      <c r="AX136" s="338">
        <v>2</v>
      </c>
      <c r="AY136" s="337">
        <v>1200</v>
      </c>
      <c r="AZ136" s="337">
        <v>1.2</v>
      </c>
      <c r="BA136" s="338">
        <v>1.4848220820969402</v>
      </c>
      <c r="BB136" s="327">
        <v>1.1008737930413983</v>
      </c>
      <c r="BC136" s="17">
        <v>646</v>
      </c>
      <c r="BD136" s="17">
        <v>10.718273</v>
      </c>
      <c r="BE136" s="17">
        <v>12.269299058554626</v>
      </c>
      <c r="BF136" s="329">
        <v>9.0966789593235955</v>
      </c>
    </row>
    <row r="137" spans="1:58" x14ac:dyDescent="0.25">
      <c r="A137" s="41" t="s">
        <v>683</v>
      </c>
      <c r="B137" s="16" t="s">
        <v>801</v>
      </c>
      <c r="C137" s="246">
        <v>19949</v>
      </c>
      <c r="D137" s="42">
        <v>144.58113897526206</v>
      </c>
      <c r="E137" s="225">
        <v>1</v>
      </c>
      <c r="F137" s="225">
        <v>1</v>
      </c>
      <c r="G137" s="225">
        <v>24</v>
      </c>
      <c r="H137" s="225">
        <v>2.4E-2</v>
      </c>
      <c r="I137" s="225">
        <v>0.14203199999999999</v>
      </c>
      <c r="J137" s="316">
        <v>9.8236880001548302E-2</v>
      </c>
      <c r="K137" s="226"/>
      <c r="L137" s="226"/>
      <c r="M137" s="226"/>
      <c r="N137" s="226"/>
      <c r="O137" s="226"/>
      <c r="P137" s="318">
        <v>0</v>
      </c>
      <c r="Q137" s="227"/>
      <c r="R137" s="227"/>
      <c r="S137" s="227"/>
      <c r="T137" s="227"/>
      <c r="U137" s="227"/>
      <c r="V137" s="319">
        <v>0</v>
      </c>
      <c r="W137" s="45">
        <v>1</v>
      </c>
      <c r="X137" s="45">
        <v>1</v>
      </c>
      <c r="Y137" s="45">
        <v>179.17767811158799</v>
      </c>
      <c r="Z137" s="45">
        <v>0.179177678111588</v>
      </c>
      <c r="AA137" s="45">
        <v>0.25049039400000001</v>
      </c>
      <c r="AB137" s="321">
        <v>0.17757761062037908</v>
      </c>
      <c r="AC137" s="229"/>
      <c r="AD137" s="229"/>
      <c r="AE137" s="229"/>
      <c r="AF137" s="229"/>
      <c r="AG137" s="322">
        <v>0</v>
      </c>
      <c r="AH137" s="229">
        <v>507</v>
      </c>
      <c r="AI137" s="229">
        <v>7224.5700000000015</v>
      </c>
      <c r="AJ137" s="229">
        <v>7.2245700000000097</v>
      </c>
      <c r="AK137" s="229">
        <v>7.400588832856954</v>
      </c>
      <c r="AL137" s="322">
        <v>5.1186405677183107</v>
      </c>
      <c r="AM137" s="229">
        <v>507</v>
      </c>
      <c r="AN137" s="229">
        <v>7224.57</v>
      </c>
      <c r="AO137" s="229">
        <v>7.2245700000000097</v>
      </c>
      <c r="AP137" s="229">
        <v>7.4005888328569496</v>
      </c>
      <c r="AQ137" s="322">
        <v>5.118640567718308</v>
      </c>
      <c r="AR137" s="231"/>
      <c r="AS137" s="231"/>
      <c r="AT137" s="231"/>
      <c r="AU137" s="231"/>
      <c r="AV137" s="231"/>
      <c r="AW137" s="324">
        <v>0</v>
      </c>
      <c r="AX137" s="338">
        <v>1</v>
      </c>
      <c r="AY137" s="337">
        <v>600</v>
      </c>
      <c r="AZ137" s="337">
        <v>0.6</v>
      </c>
      <c r="BA137" s="338">
        <v>0.64073839086591</v>
      </c>
      <c r="BB137" s="327">
        <v>0.44316872546946856</v>
      </c>
      <c r="BC137" s="17">
        <v>510</v>
      </c>
      <c r="BD137" s="17">
        <v>8.0322207381974327</v>
      </c>
      <c r="BE137" s="17">
        <v>8.4401029557228604</v>
      </c>
      <c r="BF137" s="329">
        <v>5.837623783809704</v>
      </c>
    </row>
    <row r="138" spans="1:58" x14ac:dyDescent="0.25">
      <c r="A138" s="41" t="s">
        <v>705</v>
      </c>
      <c r="B138" s="16" t="s">
        <v>328</v>
      </c>
      <c r="C138" s="246">
        <v>25314</v>
      </c>
      <c r="D138" s="42">
        <v>183.46418126321038</v>
      </c>
      <c r="E138" s="225"/>
      <c r="F138" s="225"/>
      <c r="G138" s="225"/>
      <c r="H138" s="225"/>
      <c r="I138" s="225"/>
      <c r="J138" s="316">
        <v>0</v>
      </c>
      <c r="K138" s="226"/>
      <c r="L138" s="226"/>
      <c r="M138" s="226"/>
      <c r="N138" s="226"/>
      <c r="O138" s="226"/>
      <c r="P138" s="318">
        <v>0</v>
      </c>
      <c r="Q138" s="227"/>
      <c r="R138" s="227"/>
      <c r="S138" s="227"/>
      <c r="T138" s="227"/>
      <c r="U138" s="227"/>
      <c r="V138" s="319">
        <v>0</v>
      </c>
      <c r="W138" s="45">
        <v>2</v>
      </c>
      <c r="X138" s="45">
        <v>2</v>
      </c>
      <c r="Y138" s="45">
        <v>130</v>
      </c>
      <c r="Z138" s="45">
        <v>0.13</v>
      </c>
      <c r="AA138" s="45">
        <v>0.58109377200000001</v>
      </c>
      <c r="AB138" s="321">
        <v>0.30852360395511419</v>
      </c>
      <c r="AC138" s="229">
        <v>1</v>
      </c>
      <c r="AD138" s="229">
        <v>82.88</v>
      </c>
      <c r="AE138" s="229">
        <v>8.2879999999999995E-2</v>
      </c>
      <c r="AF138" s="229">
        <v>8.4899281544394301E-2</v>
      </c>
      <c r="AG138" s="322">
        <v>4.6275671338042779E-2</v>
      </c>
      <c r="AH138" s="229">
        <v>792</v>
      </c>
      <c r="AI138" s="229">
        <v>8754.3919999999889</v>
      </c>
      <c r="AJ138" s="229">
        <v>8.7543920000000135</v>
      </c>
      <c r="AK138" s="229">
        <v>8.9676832909989521</v>
      </c>
      <c r="AL138" s="322">
        <v>4.8879749874081933</v>
      </c>
      <c r="AM138" s="229">
        <v>793</v>
      </c>
      <c r="AN138" s="229">
        <v>8837.2719999999899</v>
      </c>
      <c r="AO138" s="229">
        <v>8.8372720000000093</v>
      </c>
      <c r="AP138" s="229">
        <v>9.0525825725433453</v>
      </c>
      <c r="AQ138" s="322">
        <v>4.9342506587462349</v>
      </c>
      <c r="AR138" s="231">
        <v>2</v>
      </c>
      <c r="AS138" s="231">
        <v>2</v>
      </c>
      <c r="AT138" s="231">
        <v>230</v>
      </c>
      <c r="AU138" s="231">
        <v>0.23</v>
      </c>
      <c r="AV138" s="231">
        <v>0.94496000000000002</v>
      </c>
      <c r="AW138" s="324">
        <v>0.5150651170673447</v>
      </c>
      <c r="AX138" s="337"/>
      <c r="AY138" s="337"/>
      <c r="AZ138" s="337"/>
      <c r="BA138" s="338"/>
      <c r="BB138" s="327">
        <v>0</v>
      </c>
      <c r="BC138" s="17">
        <v>797</v>
      </c>
      <c r="BD138" s="17">
        <v>9.1972720000000106</v>
      </c>
      <c r="BE138" s="17">
        <v>10.563572876543345</v>
      </c>
      <c r="BF138" s="329">
        <v>5.7578393797686944</v>
      </c>
    </row>
    <row r="139" spans="1:58" x14ac:dyDescent="0.25">
      <c r="A139" s="41" t="s">
        <v>711</v>
      </c>
      <c r="B139" s="16" t="s">
        <v>836</v>
      </c>
      <c r="C139" s="246">
        <v>21112</v>
      </c>
      <c r="D139" s="42">
        <v>153.01002586825066</v>
      </c>
      <c r="E139" s="225">
        <v>2</v>
      </c>
      <c r="F139" s="225">
        <v>2</v>
      </c>
      <c r="G139" s="225">
        <v>225</v>
      </c>
      <c r="H139" s="225">
        <v>0.22499999999999998</v>
      </c>
      <c r="I139" s="225">
        <v>1.33155</v>
      </c>
      <c r="J139" s="316">
        <v>0.87023709227167356</v>
      </c>
      <c r="K139" s="226"/>
      <c r="L139" s="226"/>
      <c r="M139" s="226"/>
      <c r="N139" s="226"/>
      <c r="O139" s="226"/>
      <c r="P139" s="318">
        <v>0</v>
      </c>
      <c r="Q139" s="227"/>
      <c r="R139" s="227"/>
      <c r="S139" s="227"/>
      <c r="T139" s="227"/>
      <c r="U139" s="227"/>
      <c r="V139" s="319">
        <v>0</v>
      </c>
      <c r="W139" s="45"/>
      <c r="X139" s="45"/>
      <c r="Y139" s="45"/>
      <c r="Z139" s="45"/>
      <c r="AA139" s="45"/>
      <c r="AB139" s="321">
        <v>0</v>
      </c>
      <c r="AC139" s="229">
        <v>1</v>
      </c>
      <c r="AD139" s="229">
        <v>5</v>
      </c>
      <c r="AE139" s="229">
        <v>5.0000000000000001E-3</v>
      </c>
      <c r="AF139" s="229">
        <v>5.1218195912400002E-3</v>
      </c>
      <c r="AG139" s="322">
        <v>3.3473751554359871E-3</v>
      </c>
      <c r="AH139" s="229">
        <v>970</v>
      </c>
      <c r="AI139" s="229">
        <v>15348.646000000006</v>
      </c>
      <c r="AJ139" s="229">
        <v>15.348646000000022</v>
      </c>
      <c r="AK139" s="229">
        <v>15.722599156361497</v>
      </c>
      <c r="AL139" s="322">
        <v>10.275535257996392</v>
      </c>
      <c r="AM139" s="229">
        <v>971</v>
      </c>
      <c r="AN139" s="229">
        <v>15353.646000000001</v>
      </c>
      <c r="AO139" s="229">
        <v>15.353646000000001</v>
      </c>
      <c r="AP139" s="229">
        <v>15.727720975952741</v>
      </c>
      <c r="AQ139" s="322">
        <v>10.278882633151829</v>
      </c>
      <c r="AR139" s="231">
        <v>2</v>
      </c>
      <c r="AS139" s="231">
        <v>3</v>
      </c>
      <c r="AT139" s="231">
        <v>153</v>
      </c>
      <c r="AU139" s="231">
        <v>0.153</v>
      </c>
      <c r="AV139" s="231">
        <v>0.451569</v>
      </c>
      <c r="AW139" s="324">
        <v>0.29512379822013995</v>
      </c>
      <c r="AX139" s="338">
        <v>3</v>
      </c>
      <c r="AY139" s="337">
        <v>2400</v>
      </c>
      <c r="AZ139" s="337">
        <v>2.4000000000000004</v>
      </c>
      <c r="BA139" s="338">
        <v>3.5216642519421697</v>
      </c>
      <c r="BB139" s="327">
        <v>2.3015905212476073</v>
      </c>
      <c r="BC139" s="17">
        <v>978</v>
      </c>
      <c r="BD139" s="17">
        <v>18.131646000000003</v>
      </c>
      <c r="BE139" s="17">
        <v>21.032504227894911</v>
      </c>
      <c r="BF139" s="329">
        <v>13.74583404489125</v>
      </c>
    </row>
    <row r="140" spans="1:58" x14ac:dyDescent="0.25">
      <c r="A140" s="41" t="s">
        <v>394</v>
      </c>
      <c r="B140" s="16" t="s">
        <v>30</v>
      </c>
      <c r="C140" s="246">
        <v>112712</v>
      </c>
      <c r="D140" s="42">
        <v>816.88452234095632</v>
      </c>
      <c r="E140" s="225">
        <v>9</v>
      </c>
      <c r="F140" s="225">
        <v>13</v>
      </c>
      <c r="G140" s="225">
        <v>3560</v>
      </c>
      <c r="H140" s="225">
        <v>3.56</v>
      </c>
      <c r="I140" s="225">
        <v>21.068079999999995</v>
      </c>
      <c r="J140" s="316">
        <v>2.5790768981183447</v>
      </c>
      <c r="K140" s="226"/>
      <c r="L140" s="226"/>
      <c r="M140" s="226"/>
      <c r="N140" s="226"/>
      <c r="O140" s="226"/>
      <c r="P140" s="318">
        <v>0</v>
      </c>
      <c r="Q140" s="227"/>
      <c r="R140" s="227"/>
      <c r="S140" s="227"/>
      <c r="T140" s="227"/>
      <c r="U140" s="227"/>
      <c r="V140" s="319">
        <v>0</v>
      </c>
      <c r="W140" s="45">
        <v>1</v>
      </c>
      <c r="X140" s="45">
        <v>1</v>
      </c>
      <c r="Y140" s="45">
        <v>2362.722527897</v>
      </c>
      <c r="Z140" s="45">
        <v>2.3627225278970001</v>
      </c>
      <c r="AA140" s="45">
        <v>3.3030860940000002</v>
      </c>
      <c r="AB140" s="321">
        <v>0.40353263280756962</v>
      </c>
      <c r="AC140" s="229">
        <v>2</v>
      </c>
      <c r="AD140" s="229">
        <v>14.399999999999999</v>
      </c>
      <c r="AE140" s="229">
        <v>1.44E-2</v>
      </c>
      <c r="AF140" s="229">
        <v>1.4750840422771201E-2</v>
      </c>
      <c r="AG140" s="322">
        <v>1.8057436540111608E-3</v>
      </c>
      <c r="AH140" s="229">
        <v>2027</v>
      </c>
      <c r="AI140" s="229">
        <v>19006.733</v>
      </c>
      <c r="AJ140" s="229">
        <v>19.006732999999983</v>
      </c>
      <c r="AK140" s="229">
        <v>19.46981148897347</v>
      </c>
      <c r="AL140" s="322">
        <v>2.3834227429329404</v>
      </c>
      <c r="AM140" s="229">
        <v>2029</v>
      </c>
      <c r="AN140" s="229">
        <v>19021.133000000002</v>
      </c>
      <c r="AO140" s="229">
        <v>19.021132999999999</v>
      </c>
      <c r="AP140" s="229">
        <v>19.484562329396272</v>
      </c>
      <c r="AQ140" s="322">
        <v>2.3852284865869553</v>
      </c>
      <c r="AR140" s="231"/>
      <c r="AS140" s="231"/>
      <c r="AT140" s="231"/>
      <c r="AU140" s="231"/>
      <c r="AV140" s="231"/>
      <c r="AW140" s="324">
        <v>0</v>
      </c>
      <c r="AX140" s="337"/>
      <c r="AY140" s="337"/>
      <c r="AZ140" s="337"/>
      <c r="BA140" s="338"/>
      <c r="BB140" s="327">
        <v>0</v>
      </c>
      <c r="BC140" s="17">
        <v>2039</v>
      </c>
      <c r="BD140" s="17">
        <v>24.939069781115879</v>
      </c>
      <c r="BE140" s="17">
        <v>43.849037949396269</v>
      </c>
      <c r="BF140" s="329">
        <v>5.3678380175128702</v>
      </c>
    </row>
    <row r="141" spans="1:58" x14ac:dyDescent="0.25">
      <c r="A141" s="41" t="s">
        <v>417</v>
      </c>
      <c r="B141" s="16" t="s">
        <v>52</v>
      </c>
      <c r="C141" s="246">
        <v>18968</v>
      </c>
      <c r="D141" s="42">
        <v>137.47130402941355</v>
      </c>
      <c r="E141" s="225">
        <v>2</v>
      </c>
      <c r="F141" s="225">
        <v>2</v>
      </c>
      <c r="G141" s="225">
        <v>144.69999999999999</v>
      </c>
      <c r="H141" s="225">
        <v>0.14470000000000002</v>
      </c>
      <c r="I141" s="225">
        <v>0.85633460000000006</v>
      </c>
      <c r="J141" s="316">
        <v>0.62291880188812165</v>
      </c>
      <c r="K141" s="226"/>
      <c r="L141" s="226"/>
      <c r="M141" s="226"/>
      <c r="N141" s="226"/>
      <c r="O141" s="226"/>
      <c r="P141" s="318">
        <v>0</v>
      </c>
      <c r="Q141" s="227"/>
      <c r="R141" s="227"/>
      <c r="S141" s="227"/>
      <c r="T141" s="227"/>
      <c r="U141" s="227"/>
      <c r="V141" s="319">
        <v>0</v>
      </c>
      <c r="W141" s="45"/>
      <c r="X141" s="45"/>
      <c r="Y141" s="45"/>
      <c r="Z141" s="45"/>
      <c r="AA141" s="45"/>
      <c r="AB141" s="321">
        <v>0</v>
      </c>
      <c r="AC141" s="229">
        <v>4</v>
      </c>
      <c r="AD141" s="229">
        <v>18.811999999999998</v>
      </c>
      <c r="AE141" s="229">
        <v>1.8812000000000002E-2</v>
      </c>
      <c r="AF141" s="229">
        <v>1.9270334030081417E-2</v>
      </c>
      <c r="AG141" s="322">
        <v>1.4017713853909692E-2</v>
      </c>
      <c r="AH141" s="229">
        <v>480</v>
      </c>
      <c r="AI141" s="229">
        <v>7243.8860000000004</v>
      </c>
      <c r="AJ141" s="229">
        <v>7.2438860000000034</v>
      </c>
      <c r="AK141" s="229">
        <v>7.4203754463018283</v>
      </c>
      <c r="AL141" s="322">
        <v>5.3977631904285674</v>
      </c>
      <c r="AM141" s="229">
        <v>484</v>
      </c>
      <c r="AN141" s="229">
        <v>7262.6980000000003</v>
      </c>
      <c r="AO141" s="229">
        <v>7.2626979999999994</v>
      </c>
      <c r="AP141" s="229">
        <v>7.4396457803319116</v>
      </c>
      <c r="AQ141" s="322">
        <v>5.4117809042824785</v>
      </c>
      <c r="AR141" s="231"/>
      <c r="AS141" s="231"/>
      <c r="AT141" s="231"/>
      <c r="AU141" s="231"/>
      <c r="AV141" s="231"/>
      <c r="AW141" s="324">
        <v>0</v>
      </c>
      <c r="AX141" s="337"/>
      <c r="AY141" s="337"/>
      <c r="AZ141" s="337"/>
      <c r="BA141" s="338"/>
      <c r="BB141" s="327">
        <v>0</v>
      </c>
      <c r="BC141" s="17">
        <v>486</v>
      </c>
      <c r="BD141" s="17">
        <v>7.4073979999999997</v>
      </c>
      <c r="BE141" s="17">
        <v>8.2959803803319119</v>
      </c>
      <c r="BF141" s="329">
        <v>6.0346997061706</v>
      </c>
    </row>
    <row r="142" spans="1:58" x14ac:dyDescent="0.25">
      <c r="A142" s="41" t="s">
        <v>524</v>
      </c>
      <c r="B142" s="16" t="s">
        <v>822</v>
      </c>
      <c r="C142" s="246">
        <v>20128</v>
      </c>
      <c r="D142" s="42">
        <v>145.87844830788885</v>
      </c>
      <c r="E142" s="225">
        <v>4</v>
      </c>
      <c r="F142" s="225">
        <v>4</v>
      </c>
      <c r="G142" s="225">
        <v>310</v>
      </c>
      <c r="H142" s="225">
        <v>0.31</v>
      </c>
      <c r="I142" s="225">
        <v>1.8345800000000001</v>
      </c>
      <c r="J142" s="316">
        <v>1.2576086606898664</v>
      </c>
      <c r="K142" s="226"/>
      <c r="L142" s="226"/>
      <c r="M142" s="226"/>
      <c r="N142" s="226"/>
      <c r="O142" s="226"/>
      <c r="P142" s="318">
        <v>0</v>
      </c>
      <c r="Q142" s="227"/>
      <c r="R142" s="227"/>
      <c r="S142" s="227"/>
      <c r="T142" s="227"/>
      <c r="U142" s="227"/>
      <c r="V142" s="319">
        <v>0</v>
      </c>
      <c r="W142" s="45"/>
      <c r="X142" s="45"/>
      <c r="Y142" s="45"/>
      <c r="Z142" s="45"/>
      <c r="AA142" s="45"/>
      <c r="AB142" s="321">
        <v>0</v>
      </c>
      <c r="AC142" s="229"/>
      <c r="AD142" s="229"/>
      <c r="AE142" s="229"/>
      <c r="AF142" s="229"/>
      <c r="AG142" s="322">
        <v>0</v>
      </c>
      <c r="AH142" s="229">
        <v>827</v>
      </c>
      <c r="AI142" s="229">
        <v>8108.5059999999994</v>
      </c>
      <c r="AJ142" s="229">
        <v>8.1085060000000055</v>
      </c>
      <c r="AK142" s="229">
        <v>8.3060609772974203</v>
      </c>
      <c r="AL142" s="322">
        <v>5.6938232299858127</v>
      </c>
      <c r="AM142" s="229">
        <v>827</v>
      </c>
      <c r="AN142" s="229">
        <v>8108.5060000000003</v>
      </c>
      <c r="AO142" s="229">
        <v>8.1085060000000109</v>
      </c>
      <c r="AP142" s="229">
        <v>8.3060609772974203</v>
      </c>
      <c r="AQ142" s="322">
        <v>5.6938232299858127</v>
      </c>
      <c r="AR142" s="231"/>
      <c r="AS142" s="231"/>
      <c r="AT142" s="231"/>
      <c r="AU142" s="231"/>
      <c r="AV142" s="231"/>
      <c r="AW142" s="324">
        <v>0</v>
      </c>
      <c r="AX142" s="338">
        <v>1</v>
      </c>
      <c r="AY142" s="337">
        <v>0.6</v>
      </c>
      <c r="AZ142" s="337">
        <v>5.9999999999999995E-4</v>
      </c>
      <c r="BA142" s="338">
        <v>9.397152E-4</v>
      </c>
      <c r="BB142" s="327">
        <v>6.4417685470347986E-4</v>
      </c>
      <c r="BC142" s="17">
        <v>832</v>
      </c>
      <c r="BD142" s="17">
        <v>8.4191060000000117</v>
      </c>
      <c r="BE142" s="17">
        <v>10.141580692497421</v>
      </c>
      <c r="BF142" s="329">
        <v>6.952076067530383</v>
      </c>
    </row>
    <row r="143" spans="1:58" x14ac:dyDescent="0.25">
      <c r="A143" s="41" t="s">
        <v>532</v>
      </c>
      <c r="B143" s="16" t="s">
        <v>168</v>
      </c>
      <c r="C143" s="246">
        <v>28048</v>
      </c>
      <c r="D143" s="42">
        <v>203.27895062299615</v>
      </c>
      <c r="E143" s="225">
        <v>2</v>
      </c>
      <c r="F143" s="225">
        <v>2</v>
      </c>
      <c r="G143" s="225">
        <v>349.5</v>
      </c>
      <c r="H143" s="225">
        <v>0.34950000000000003</v>
      </c>
      <c r="I143" s="225">
        <v>2.0683410000000002</v>
      </c>
      <c r="J143" s="316">
        <v>1.0174890187405448</v>
      </c>
      <c r="K143" s="226"/>
      <c r="L143" s="226"/>
      <c r="M143" s="226"/>
      <c r="N143" s="226"/>
      <c r="O143" s="226"/>
      <c r="P143" s="318">
        <v>0</v>
      </c>
      <c r="Q143" s="227"/>
      <c r="R143" s="227"/>
      <c r="S143" s="227"/>
      <c r="T143" s="227"/>
      <c r="U143" s="227"/>
      <c r="V143" s="319">
        <v>0</v>
      </c>
      <c r="W143" s="45"/>
      <c r="X143" s="45"/>
      <c r="Y143" s="45"/>
      <c r="Z143" s="45"/>
      <c r="AA143" s="45"/>
      <c r="AB143" s="321">
        <v>0</v>
      </c>
      <c r="AC143" s="229">
        <v>1</v>
      </c>
      <c r="AD143" s="229">
        <v>9.6</v>
      </c>
      <c r="AE143" s="229">
        <v>9.5999999999999992E-3</v>
      </c>
      <c r="AF143" s="229">
        <v>9.8338936151808002E-3</v>
      </c>
      <c r="AG143" s="322">
        <v>4.8376349764904436E-3</v>
      </c>
      <c r="AH143" s="229">
        <v>765</v>
      </c>
      <c r="AI143" s="229">
        <v>7571.8210000000063</v>
      </c>
      <c r="AJ143" s="229">
        <v>7.5718210000000168</v>
      </c>
      <c r="AK143" s="229">
        <v>7.7563002278324902</v>
      </c>
      <c r="AL143" s="322">
        <v>3.8155943859713384</v>
      </c>
      <c r="AM143" s="229">
        <v>766</v>
      </c>
      <c r="AN143" s="229">
        <v>7581.4210000000103</v>
      </c>
      <c r="AO143" s="229">
        <v>7.5814210000000202</v>
      </c>
      <c r="AP143" s="229">
        <v>7.7661341214476707</v>
      </c>
      <c r="AQ143" s="322">
        <v>3.8204320209478291</v>
      </c>
      <c r="AR143" s="231">
        <v>1</v>
      </c>
      <c r="AS143" s="231">
        <v>1</v>
      </c>
      <c r="AT143" s="231">
        <v>31.05</v>
      </c>
      <c r="AU143" s="231">
        <v>3.1050000000000001E-2</v>
      </c>
      <c r="AV143" s="231">
        <v>8.6474999999999996E-2</v>
      </c>
      <c r="AW143" s="324">
        <v>4.2540066118492356E-2</v>
      </c>
      <c r="AX143" s="338">
        <v>1</v>
      </c>
      <c r="AY143" s="337">
        <v>225</v>
      </c>
      <c r="AZ143" s="337">
        <v>0.22500000000000001</v>
      </c>
      <c r="BA143" s="338">
        <v>8.37601376173982E-2</v>
      </c>
      <c r="BB143" s="327">
        <v>4.1204530700643408E-2</v>
      </c>
      <c r="BC143" s="17">
        <v>770</v>
      </c>
      <c r="BD143" s="17">
        <v>8.1869710000000211</v>
      </c>
      <c r="BE143" s="17">
        <v>10.004710259065069</v>
      </c>
      <c r="BF143" s="329">
        <v>4.9216656365075098</v>
      </c>
    </row>
    <row r="144" spans="1:58" x14ac:dyDescent="0.25">
      <c r="A144" s="41" t="s">
        <v>594</v>
      </c>
      <c r="B144" s="16" t="s">
        <v>223</v>
      </c>
      <c r="C144" s="246">
        <v>15324</v>
      </c>
      <c r="D144" s="42">
        <v>111.06127493392731</v>
      </c>
      <c r="E144" s="225"/>
      <c r="F144" s="225"/>
      <c r="G144" s="225"/>
      <c r="H144" s="225"/>
      <c r="I144" s="225"/>
      <c r="J144" s="316">
        <v>0</v>
      </c>
      <c r="K144" s="226"/>
      <c r="L144" s="226"/>
      <c r="M144" s="226"/>
      <c r="N144" s="226"/>
      <c r="O144" s="226"/>
      <c r="P144" s="318">
        <v>0</v>
      </c>
      <c r="Q144" s="227"/>
      <c r="R144" s="227"/>
      <c r="S144" s="227"/>
      <c r="T144" s="227"/>
      <c r="U144" s="227"/>
      <c r="V144" s="319">
        <v>0</v>
      </c>
      <c r="W144" s="45">
        <v>1</v>
      </c>
      <c r="X144" s="45">
        <v>1</v>
      </c>
      <c r="Y144" s="45">
        <v>37</v>
      </c>
      <c r="Z144" s="45">
        <v>3.6999999999999998E-2</v>
      </c>
      <c r="AA144" s="45">
        <v>0.29998281599999999</v>
      </c>
      <c r="AB144" s="321">
        <v>0.19688584354005281</v>
      </c>
      <c r="AC144" s="229"/>
      <c r="AD144" s="229"/>
      <c r="AE144" s="229"/>
      <c r="AF144" s="229"/>
      <c r="AG144" s="322">
        <v>0</v>
      </c>
      <c r="AH144" s="229">
        <v>671</v>
      </c>
      <c r="AI144" s="229">
        <v>5892.9760000000006</v>
      </c>
      <c r="AJ144" s="229">
        <v>5.8929760000000098</v>
      </c>
      <c r="AK144" s="229">
        <v>6.0365519855014274</v>
      </c>
      <c r="AL144" s="322">
        <v>5.4353346736679358</v>
      </c>
      <c r="AM144" s="229">
        <v>671</v>
      </c>
      <c r="AN144" s="229">
        <v>5892.9759999999997</v>
      </c>
      <c r="AO144" s="229">
        <v>5.8929760000000098</v>
      </c>
      <c r="AP144" s="229">
        <v>6.03655198550143</v>
      </c>
      <c r="AQ144" s="322">
        <v>5.4353346736679384</v>
      </c>
      <c r="AR144" s="231"/>
      <c r="AS144" s="231"/>
      <c r="AT144" s="231"/>
      <c r="AU144" s="231"/>
      <c r="AV144" s="231"/>
      <c r="AW144" s="324">
        <v>0</v>
      </c>
      <c r="AX144" s="337"/>
      <c r="AY144" s="337"/>
      <c r="AZ144" s="337"/>
      <c r="BA144" s="338"/>
      <c r="BB144" s="327">
        <v>0</v>
      </c>
      <c r="BC144" s="17">
        <v>672</v>
      </c>
      <c r="BD144" s="17">
        <v>5.9299760000000097</v>
      </c>
      <c r="BE144" s="17">
        <v>6.2552159135014298</v>
      </c>
      <c r="BF144" s="329">
        <v>5.6322205172079913</v>
      </c>
    </row>
    <row r="145" spans="1:58" x14ac:dyDescent="0.25">
      <c r="A145" s="41" t="s">
        <v>602</v>
      </c>
      <c r="B145" s="16" t="s">
        <v>231</v>
      </c>
      <c r="C145" s="246">
        <v>27405</v>
      </c>
      <c r="D145" s="42">
        <v>198.61878357897925</v>
      </c>
      <c r="E145" s="225">
        <v>2</v>
      </c>
      <c r="F145" s="225">
        <v>4</v>
      </c>
      <c r="G145" s="225">
        <v>1275</v>
      </c>
      <c r="H145" s="225">
        <v>1.2749999999999999</v>
      </c>
      <c r="I145" s="225">
        <v>7.5454499999999998</v>
      </c>
      <c r="J145" s="316">
        <v>3.7989609361390579</v>
      </c>
      <c r="K145" s="226"/>
      <c r="L145" s="226"/>
      <c r="M145" s="226"/>
      <c r="N145" s="226"/>
      <c r="O145" s="226"/>
      <c r="P145" s="318">
        <v>0</v>
      </c>
      <c r="Q145" s="227"/>
      <c r="R145" s="227"/>
      <c r="S145" s="227"/>
      <c r="T145" s="227"/>
      <c r="U145" s="227"/>
      <c r="V145" s="319">
        <v>0</v>
      </c>
      <c r="W145" s="45">
        <v>2</v>
      </c>
      <c r="X145" s="45">
        <v>2</v>
      </c>
      <c r="Y145" s="45">
        <v>321.85504291845501</v>
      </c>
      <c r="Z145" s="45">
        <v>0.32185504291845501</v>
      </c>
      <c r="AA145" s="45">
        <v>0.70980138599999998</v>
      </c>
      <c r="AB145" s="321">
        <v>0.35323136178659587</v>
      </c>
      <c r="AC145" s="229"/>
      <c r="AD145" s="229"/>
      <c r="AE145" s="229"/>
      <c r="AF145" s="229"/>
      <c r="AG145" s="322">
        <v>0</v>
      </c>
      <c r="AH145" s="229">
        <v>870</v>
      </c>
      <c r="AI145" s="229">
        <v>9975.9599999999846</v>
      </c>
      <c r="AJ145" s="229">
        <v>9.9759600000000059</v>
      </c>
      <c r="AK145" s="229">
        <v>10.219013473885324</v>
      </c>
      <c r="AL145" s="322">
        <v>5.1450387973108347</v>
      </c>
      <c r="AM145" s="229">
        <v>870</v>
      </c>
      <c r="AN145" s="229">
        <v>9975.95999999999</v>
      </c>
      <c r="AO145" s="229">
        <v>9.9759600000000095</v>
      </c>
      <c r="AP145" s="229">
        <v>10.219013473885299</v>
      </c>
      <c r="AQ145" s="322">
        <v>5.1450387973108223</v>
      </c>
      <c r="AR145" s="231">
        <v>2</v>
      </c>
      <c r="AS145" s="231">
        <v>2</v>
      </c>
      <c r="AT145" s="231">
        <v>318.5</v>
      </c>
      <c r="AU145" s="231">
        <v>0.31850000000000001</v>
      </c>
      <c r="AV145" s="231">
        <v>0.72501099999999996</v>
      </c>
      <c r="AW145" s="324">
        <v>0.3650264023048479</v>
      </c>
      <c r="AX145" s="337"/>
      <c r="AY145" s="337"/>
      <c r="AZ145" s="337"/>
      <c r="BA145" s="338"/>
      <c r="BB145" s="327">
        <v>0</v>
      </c>
      <c r="BC145" s="17">
        <v>876</v>
      </c>
      <c r="BD145" s="17">
        <v>11.870305008583701</v>
      </c>
      <c r="BE145" s="17">
        <v>19.191058307885299</v>
      </c>
      <c r="BF145" s="329">
        <v>9.6622574975413222</v>
      </c>
    </row>
    <row r="146" spans="1:58" x14ac:dyDescent="0.25">
      <c r="A146" s="41" t="s">
        <v>627</v>
      </c>
      <c r="B146" s="16" t="s">
        <v>797</v>
      </c>
      <c r="C146" s="246">
        <v>28889</v>
      </c>
      <c r="D146" s="42">
        <v>209.37413022489076</v>
      </c>
      <c r="E146" s="225">
        <v>1</v>
      </c>
      <c r="F146" s="225">
        <v>1</v>
      </c>
      <c r="G146" s="225">
        <v>9.4</v>
      </c>
      <c r="H146" s="225">
        <v>9.4000000000000004E-3</v>
      </c>
      <c r="I146" s="225">
        <v>5.5629199999999997E-2</v>
      </c>
      <c r="J146" s="316">
        <v>2.6569280522024442E-2</v>
      </c>
      <c r="K146" s="226"/>
      <c r="L146" s="226"/>
      <c r="M146" s="226"/>
      <c r="N146" s="226"/>
      <c r="O146" s="226"/>
      <c r="P146" s="318">
        <v>0</v>
      </c>
      <c r="Q146" s="227"/>
      <c r="R146" s="227"/>
      <c r="S146" s="227"/>
      <c r="T146" s="227"/>
      <c r="U146" s="227"/>
      <c r="V146" s="319">
        <v>0</v>
      </c>
      <c r="W146" s="45">
        <v>1</v>
      </c>
      <c r="X146" s="45">
        <v>1</v>
      </c>
      <c r="Y146" s="45">
        <v>80</v>
      </c>
      <c r="Z146" s="45">
        <v>0.08</v>
      </c>
      <c r="AA146" s="45">
        <v>0.461977782</v>
      </c>
      <c r="AB146" s="321">
        <v>0.28864706415776359</v>
      </c>
      <c r="AC146" s="229"/>
      <c r="AD146" s="229"/>
      <c r="AE146" s="229"/>
      <c r="AF146" s="229"/>
      <c r="AG146" s="322">
        <v>0</v>
      </c>
      <c r="AH146" s="229">
        <v>792</v>
      </c>
      <c r="AI146" s="229">
        <v>6674.1130000000094</v>
      </c>
      <c r="AJ146" s="229">
        <v>6.6741130000000224</v>
      </c>
      <c r="AK146" s="229">
        <v>6.8367205435099239</v>
      </c>
      <c r="AL146" s="322">
        <v>3.2653129286634108</v>
      </c>
      <c r="AM146" s="229">
        <v>792</v>
      </c>
      <c r="AN146" s="229">
        <v>6674.1130000000103</v>
      </c>
      <c r="AO146" s="229">
        <v>6.6741130000000197</v>
      </c>
      <c r="AP146" s="229">
        <v>6.8367205435099203</v>
      </c>
      <c r="AQ146" s="322">
        <v>3.2653129286634086</v>
      </c>
      <c r="AR146" s="231"/>
      <c r="AS146" s="231"/>
      <c r="AT146" s="231"/>
      <c r="AU146" s="231"/>
      <c r="AV146" s="231"/>
      <c r="AW146" s="324">
        <v>0</v>
      </c>
      <c r="AX146" s="337"/>
      <c r="AY146" s="337"/>
      <c r="AZ146" s="337"/>
      <c r="BA146" s="338"/>
      <c r="BB146" s="327">
        <v>0</v>
      </c>
      <c r="BC146" s="17">
        <v>794</v>
      </c>
      <c r="BD146" s="17">
        <v>6.7635130000000201</v>
      </c>
      <c r="BE146" s="17">
        <v>7.4967020235099202</v>
      </c>
      <c r="BF146" s="329">
        <v>3.5805292733431968</v>
      </c>
    </row>
    <row r="147" spans="1:58" x14ac:dyDescent="0.25">
      <c r="A147" s="41" t="s">
        <v>696</v>
      </c>
      <c r="B147" s="16" t="s">
        <v>319</v>
      </c>
      <c r="C147" s="246">
        <v>34739</v>
      </c>
      <c r="D147" s="42">
        <v>251.7722285258223</v>
      </c>
      <c r="E147" s="225"/>
      <c r="F147" s="225"/>
      <c r="G147" s="225"/>
      <c r="H147" s="225"/>
      <c r="I147" s="225"/>
      <c r="J147" s="316">
        <v>0</v>
      </c>
      <c r="K147" s="226"/>
      <c r="L147" s="226"/>
      <c r="M147" s="226"/>
      <c r="N147" s="226"/>
      <c r="O147" s="226"/>
      <c r="P147" s="318">
        <v>0</v>
      </c>
      <c r="Q147" s="227"/>
      <c r="R147" s="227"/>
      <c r="S147" s="227"/>
      <c r="T147" s="227"/>
      <c r="U147" s="227"/>
      <c r="V147" s="319">
        <v>0</v>
      </c>
      <c r="W147" s="45"/>
      <c r="X147" s="45"/>
      <c r="Y147" s="45"/>
      <c r="Z147" s="45"/>
      <c r="AA147" s="45"/>
      <c r="AB147" s="321">
        <v>0</v>
      </c>
      <c r="AC147" s="229">
        <v>2</v>
      </c>
      <c r="AD147" s="229">
        <v>44</v>
      </c>
      <c r="AE147" s="229">
        <v>4.3999999999999997E-2</v>
      </c>
      <c r="AF147" s="229">
        <v>4.5072012402911997E-2</v>
      </c>
      <c r="AG147" s="322">
        <v>1.7901899930273413E-2</v>
      </c>
      <c r="AH147" s="229">
        <v>844</v>
      </c>
      <c r="AI147" s="229">
        <v>9716.5209999999934</v>
      </c>
      <c r="AJ147" s="229">
        <v>9.7165210000000108</v>
      </c>
      <c r="AK147" s="229">
        <v>9.9532535232989758</v>
      </c>
      <c r="AL147" s="322">
        <v>3.9532769684636397</v>
      </c>
      <c r="AM147" s="229">
        <v>846</v>
      </c>
      <c r="AN147" s="229">
        <v>9760.5209999999897</v>
      </c>
      <c r="AO147" s="229">
        <v>9.7605210000000113</v>
      </c>
      <c r="AP147" s="229">
        <v>9.9983255357018912</v>
      </c>
      <c r="AQ147" s="322">
        <v>3.9711788683939147</v>
      </c>
      <c r="AR147" s="231">
        <v>2</v>
      </c>
      <c r="AS147" s="231">
        <v>3</v>
      </c>
      <c r="AT147" s="231">
        <v>329</v>
      </c>
      <c r="AU147" s="231">
        <v>0.32900000000000001</v>
      </c>
      <c r="AV147" s="231">
        <v>1.312141</v>
      </c>
      <c r="AW147" s="324">
        <v>0.52116192785949944</v>
      </c>
      <c r="AX147" s="338">
        <v>1</v>
      </c>
      <c r="AY147" s="337">
        <v>30</v>
      </c>
      <c r="AZ147" s="337">
        <v>0.03</v>
      </c>
      <c r="BA147" s="338">
        <v>4.6985760000000001E-2</v>
      </c>
      <c r="BB147" s="327">
        <v>1.8662010609792508E-2</v>
      </c>
      <c r="BC147" s="17">
        <v>849</v>
      </c>
      <c r="BD147" s="17">
        <v>10.119521000000011</v>
      </c>
      <c r="BE147" s="17">
        <v>11.357452295701892</v>
      </c>
      <c r="BF147" s="329">
        <v>4.5110028068632069</v>
      </c>
    </row>
    <row r="148" spans="1:58" x14ac:dyDescent="0.25">
      <c r="A148" s="41" t="s">
        <v>366</v>
      </c>
      <c r="B148" s="16" t="s">
        <v>4</v>
      </c>
      <c r="C148" s="246">
        <v>23904</v>
      </c>
      <c r="D148" s="42">
        <v>173.24515244196022</v>
      </c>
      <c r="E148" s="225"/>
      <c r="F148" s="225"/>
      <c r="G148" s="225"/>
      <c r="H148" s="225"/>
      <c r="I148" s="225"/>
      <c r="J148" s="316">
        <v>0</v>
      </c>
      <c r="K148" s="226"/>
      <c r="L148" s="226"/>
      <c r="M148" s="226"/>
      <c r="N148" s="226"/>
      <c r="O148" s="226"/>
      <c r="P148" s="318">
        <v>0</v>
      </c>
      <c r="Q148" s="227"/>
      <c r="R148" s="227"/>
      <c r="S148" s="227"/>
      <c r="T148" s="227"/>
      <c r="U148" s="227"/>
      <c r="V148" s="319">
        <v>0</v>
      </c>
      <c r="W148" s="45"/>
      <c r="X148" s="45"/>
      <c r="Y148" s="45"/>
      <c r="Z148" s="45"/>
      <c r="AA148" s="45"/>
      <c r="AB148" s="321">
        <v>0</v>
      </c>
      <c r="AC148" s="229"/>
      <c r="AD148" s="229"/>
      <c r="AE148" s="229"/>
      <c r="AF148" s="229"/>
      <c r="AG148" s="322">
        <v>0</v>
      </c>
      <c r="AH148" s="229">
        <v>609</v>
      </c>
      <c r="AI148" s="229">
        <v>5293.445999999999</v>
      </c>
      <c r="AJ148" s="229">
        <v>5.2934460000000101</v>
      </c>
      <c r="AK148" s="229">
        <v>5.4224150855941966</v>
      </c>
      <c r="AL148" s="322">
        <v>3.1299086924875366</v>
      </c>
      <c r="AM148" s="229">
        <v>609</v>
      </c>
      <c r="AN148" s="229">
        <v>5293.4459999999999</v>
      </c>
      <c r="AO148" s="229">
        <v>5.2934460000000101</v>
      </c>
      <c r="AP148" s="229">
        <v>5.4224150855942002</v>
      </c>
      <c r="AQ148" s="322">
        <v>3.1299086924875388</v>
      </c>
      <c r="AR148" s="231"/>
      <c r="AS148" s="231"/>
      <c r="AT148" s="231"/>
      <c r="AU148" s="231"/>
      <c r="AV148" s="231"/>
      <c r="AW148" s="324">
        <v>0</v>
      </c>
      <c r="AX148" s="337"/>
      <c r="AY148" s="337"/>
      <c r="AZ148" s="337"/>
      <c r="BA148" s="338"/>
      <c r="BB148" s="327">
        <v>0</v>
      </c>
      <c r="BC148" s="17">
        <v>609</v>
      </c>
      <c r="BD148" s="17">
        <v>5.2934460000000101</v>
      </c>
      <c r="BE148" s="17">
        <v>5.4224150855942002</v>
      </c>
      <c r="BF148" s="329">
        <v>3.1299086924875388</v>
      </c>
    </row>
    <row r="149" spans="1:58" x14ac:dyDescent="0.25">
      <c r="A149" s="41" t="s">
        <v>379</v>
      </c>
      <c r="B149" s="16" t="s">
        <v>16</v>
      </c>
      <c r="C149" s="246">
        <v>26061</v>
      </c>
      <c r="D149" s="42">
        <v>188.87809227702164</v>
      </c>
      <c r="E149" s="225">
        <v>1</v>
      </c>
      <c r="F149" s="225">
        <v>1</v>
      </c>
      <c r="G149" s="225">
        <v>8</v>
      </c>
      <c r="H149" s="225">
        <v>8.0000000000000002E-3</v>
      </c>
      <c r="I149" s="225">
        <v>4.7343999999999997E-2</v>
      </c>
      <c r="J149" s="316">
        <v>2.5065903318507693E-2</v>
      </c>
      <c r="K149" s="226"/>
      <c r="L149" s="226"/>
      <c r="M149" s="226"/>
      <c r="N149" s="226"/>
      <c r="O149" s="226"/>
      <c r="P149" s="318">
        <v>0</v>
      </c>
      <c r="Q149" s="227"/>
      <c r="R149" s="227"/>
      <c r="S149" s="227"/>
      <c r="T149" s="227"/>
      <c r="U149" s="227"/>
      <c r="V149" s="319">
        <v>0</v>
      </c>
      <c r="W149" s="45">
        <v>1</v>
      </c>
      <c r="X149" s="45">
        <v>1</v>
      </c>
      <c r="Y149" s="45">
        <v>206.61491416308999</v>
      </c>
      <c r="Z149" s="45">
        <v>0.20661491416309</v>
      </c>
      <c r="AA149" s="45">
        <v>0.28884765000000001</v>
      </c>
      <c r="AB149" s="321">
        <v>0.16617408467873648</v>
      </c>
      <c r="AC149" s="229">
        <v>2</v>
      </c>
      <c r="AD149" s="229">
        <v>66.179999999999993</v>
      </c>
      <c r="AE149" s="229">
        <v>6.6180000000000003E-2</v>
      </c>
      <c r="AF149" s="229">
        <v>6.7792404109652593E-2</v>
      </c>
      <c r="AG149" s="322">
        <v>3.5892147835876902E-2</v>
      </c>
      <c r="AH149" s="229">
        <v>564</v>
      </c>
      <c r="AI149" s="229">
        <v>6531.6209999999974</v>
      </c>
      <c r="AJ149" s="229">
        <v>6.5316210000000101</v>
      </c>
      <c r="AK149" s="229">
        <v>6.6907568800709187</v>
      </c>
      <c r="AL149" s="322">
        <v>3.5423678836494137</v>
      </c>
      <c r="AM149" s="229">
        <v>566</v>
      </c>
      <c r="AN149" s="229">
        <v>6597.8010000000004</v>
      </c>
      <c r="AO149" s="229">
        <v>6.5978010000000102</v>
      </c>
      <c r="AP149" s="229">
        <v>6.7585492841805719</v>
      </c>
      <c r="AQ149" s="322">
        <v>3.578260031485291</v>
      </c>
      <c r="AR149" s="231"/>
      <c r="AS149" s="231"/>
      <c r="AT149" s="231"/>
      <c r="AU149" s="231"/>
      <c r="AV149" s="231"/>
      <c r="AW149" s="324">
        <v>0</v>
      </c>
      <c r="AX149" s="337"/>
      <c r="AY149" s="337"/>
      <c r="AZ149" s="337"/>
      <c r="BA149" s="338"/>
      <c r="BB149" s="327">
        <v>0</v>
      </c>
      <c r="BC149" s="17">
        <v>568</v>
      </c>
      <c r="BD149" s="17">
        <v>6.8303120450643879</v>
      </c>
      <c r="BE149" s="17">
        <v>7.1197597251805718</v>
      </c>
      <c r="BF149" s="329">
        <v>3.769500019482535</v>
      </c>
    </row>
    <row r="150" spans="1:58" x14ac:dyDescent="0.25">
      <c r="A150" s="41" t="s">
        <v>408</v>
      </c>
      <c r="B150" s="16" t="s">
        <v>46</v>
      </c>
      <c r="C150" s="246">
        <v>49025</v>
      </c>
      <c r="D150" s="42">
        <v>355.31055883814844</v>
      </c>
      <c r="E150" s="225">
        <v>3</v>
      </c>
      <c r="F150" s="225">
        <v>5</v>
      </c>
      <c r="G150" s="225">
        <v>1896</v>
      </c>
      <c r="H150" s="225">
        <v>1.8959999999999999</v>
      </c>
      <c r="I150" s="225">
        <v>11.220528</v>
      </c>
      <c r="J150" s="316">
        <v>3.1579494954190741</v>
      </c>
      <c r="K150" s="226"/>
      <c r="L150" s="226"/>
      <c r="M150" s="226"/>
      <c r="N150" s="226"/>
      <c r="O150" s="226"/>
      <c r="P150" s="318">
        <v>0</v>
      </c>
      <c r="Q150" s="227"/>
      <c r="R150" s="227"/>
      <c r="S150" s="227"/>
      <c r="T150" s="227"/>
      <c r="U150" s="227"/>
      <c r="V150" s="319">
        <v>0</v>
      </c>
      <c r="W150" s="45">
        <v>2</v>
      </c>
      <c r="X150" s="45">
        <v>2</v>
      </c>
      <c r="Y150" s="45">
        <v>464.78369098712398</v>
      </c>
      <c r="Z150" s="45">
        <v>0.46478369098712402</v>
      </c>
      <c r="AA150" s="45">
        <v>0.91441602</v>
      </c>
      <c r="AB150" s="321">
        <v>0.30006178495969066</v>
      </c>
      <c r="AC150" s="229">
        <v>1</v>
      </c>
      <c r="AD150" s="229">
        <v>9.6</v>
      </c>
      <c r="AE150" s="229">
        <v>9.5999999999999992E-3</v>
      </c>
      <c r="AF150" s="229">
        <v>9.8338936151808002E-3</v>
      </c>
      <c r="AG150" s="322">
        <v>2.767689664877184E-3</v>
      </c>
      <c r="AH150" s="229">
        <v>1465</v>
      </c>
      <c r="AI150" s="229">
        <v>19433.534999999982</v>
      </c>
      <c r="AJ150" s="229">
        <v>19.433534999999999</v>
      </c>
      <c r="AK150" s="229">
        <v>19.907012058009645</v>
      </c>
      <c r="AL150" s="322">
        <v>5.6027077053676066</v>
      </c>
      <c r="AM150" s="229">
        <v>1466</v>
      </c>
      <c r="AN150" s="229">
        <v>19443.134999999998</v>
      </c>
      <c r="AO150" s="229">
        <v>19.443134999999998</v>
      </c>
      <c r="AP150" s="229">
        <v>19.916845951624779</v>
      </c>
      <c r="AQ150" s="322">
        <v>5.6054753950324709</v>
      </c>
      <c r="AR150" s="231"/>
      <c r="AS150" s="231"/>
      <c r="AT150" s="231"/>
      <c r="AU150" s="231"/>
      <c r="AV150" s="231"/>
      <c r="AW150" s="324">
        <v>0</v>
      </c>
      <c r="AX150" s="337"/>
      <c r="AY150" s="337"/>
      <c r="AZ150" s="337"/>
      <c r="BA150" s="338"/>
      <c r="BB150" s="327">
        <v>0</v>
      </c>
      <c r="BC150" s="17">
        <v>1471</v>
      </c>
      <c r="BD150" s="17">
        <v>21.827962038626609</v>
      </c>
      <c r="BE150" s="17">
        <v>32.203525156624778</v>
      </c>
      <c r="BF150" s="329">
        <v>9.0634866754112355</v>
      </c>
    </row>
    <row r="151" spans="1:58" x14ac:dyDescent="0.25">
      <c r="A151" s="41" t="s">
        <v>431</v>
      </c>
      <c r="B151" s="16" t="s">
        <v>66</v>
      </c>
      <c r="C151" s="246">
        <v>19132</v>
      </c>
      <c r="D151" s="42">
        <v>138.65990028947385</v>
      </c>
      <c r="E151" s="225"/>
      <c r="F151" s="225"/>
      <c r="G151" s="225"/>
      <c r="H151" s="225"/>
      <c r="I151" s="225"/>
      <c r="J151" s="316">
        <v>0</v>
      </c>
      <c r="K151" s="226"/>
      <c r="L151" s="226"/>
      <c r="M151" s="226"/>
      <c r="N151" s="226"/>
      <c r="O151" s="226"/>
      <c r="P151" s="318">
        <v>0</v>
      </c>
      <c r="Q151" s="227"/>
      <c r="R151" s="227"/>
      <c r="S151" s="227"/>
      <c r="T151" s="227"/>
      <c r="U151" s="227"/>
      <c r="V151" s="319">
        <v>0</v>
      </c>
      <c r="W151" s="45">
        <v>1</v>
      </c>
      <c r="X151" s="45">
        <v>1</v>
      </c>
      <c r="Y151" s="45">
        <v>314.27596566523601</v>
      </c>
      <c r="Z151" s="45">
        <v>0.31427596566523602</v>
      </c>
      <c r="AA151" s="45">
        <v>0.43935780000000002</v>
      </c>
      <c r="AB151" s="321">
        <v>0.3277432040923649</v>
      </c>
      <c r="AC151" s="229"/>
      <c r="AD151" s="229"/>
      <c r="AE151" s="229"/>
      <c r="AF151" s="229"/>
      <c r="AG151" s="322">
        <v>0</v>
      </c>
      <c r="AH151" s="229">
        <v>615</v>
      </c>
      <c r="AI151" s="229">
        <v>6597.4180000000006</v>
      </c>
      <c r="AJ151" s="229">
        <v>6.5974180000000127</v>
      </c>
      <c r="AK151" s="229">
        <v>6.7581569527998839</v>
      </c>
      <c r="AL151" s="322">
        <v>4.8739087066204378</v>
      </c>
      <c r="AM151" s="229">
        <v>615</v>
      </c>
      <c r="AN151" s="229">
        <v>6597.4179999999997</v>
      </c>
      <c r="AO151" s="229">
        <v>6.59741800000001</v>
      </c>
      <c r="AP151" s="229">
        <v>6.7581569527998804</v>
      </c>
      <c r="AQ151" s="322">
        <v>4.8739087066204352</v>
      </c>
      <c r="AR151" s="231"/>
      <c r="AS151" s="231"/>
      <c r="AT151" s="231"/>
      <c r="AU151" s="231"/>
      <c r="AV151" s="231"/>
      <c r="AW151" s="324">
        <v>0</v>
      </c>
      <c r="AX151" s="337"/>
      <c r="AY151" s="337"/>
      <c r="AZ151" s="337"/>
      <c r="BA151" s="338"/>
      <c r="BB151" s="327">
        <v>0</v>
      </c>
      <c r="BC151" s="17">
        <v>616</v>
      </c>
      <c r="BD151" s="17">
        <v>6.922488386266104</v>
      </c>
      <c r="BE151" s="17">
        <v>7.2126053527998799</v>
      </c>
      <c r="BF151" s="329">
        <v>5.2016519107128003</v>
      </c>
    </row>
    <row r="152" spans="1:58" x14ac:dyDescent="0.25">
      <c r="A152" s="41" t="s">
        <v>480</v>
      </c>
      <c r="B152" s="16" t="s">
        <v>121</v>
      </c>
      <c r="C152" s="246">
        <v>48002</v>
      </c>
      <c r="D152" s="42">
        <v>347.89632728911374</v>
      </c>
      <c r="E152" s="225">
        <v>2</v>
      </c>
      <c r="F152" s="225">
        <v>2</v>
      </c>
      <c r="G152" s="225">
        <v>150</v>
      </c>
      <c r="H152" s="225">
        <v>0.15</v>
      </c>
      <c r="I152" s="225">
        <v>0.88770000000000004</v>
      </c>
      <c r="J152" s="316">
        <v>0.25516222229684277</v>
      </c>
      <c r="K152" s="226"/>
      <c r="L152" s="226"/>
      <c r="M152" s="226"/>
      <c r="N152" s="226"/>
      <c r="O152" s="226"/>
      <c r="P152" s="318">
        <v>0</v>
      </c>
      <c r="Q152" s="227"/>
      <c r="R152" s="227"/>
      <c r="S152" s="227"/>
      <c r="T152" s="227"/>
      <c r="U152" s="227"/>
      <c r="V152" s="319">
        <v>0</v>
      </c>
      <c r="W152" s="45">
        <v>1</v>
      </c>
      <c r="X152" s="45">
        <v>1</v>
      </c>
      <c r="Y152" s="45">
        <v>444.29656437768199</v>
      </c>
      <c r="Z152" s="45">
        <v>0.444296564377682</v>
      </c>
      <c r="AA152" s="45">
        <v>0.62112659699999995</v>
      </c>
      <c r="AB152" s="321">
        <v>0.1960619993648734</v>
      </c>
      <c r="AC152" s="229"/>
      <c r="AD152" s="229"/>
      <c r="AE152" s="229"/>
      <c r="AF152" s="229"/>
      <c r="AG152" s="322">
        <v>0</v>
      </c>
      <c r="AH152" s="229">
        <v>1686</v>
      </c>
      <c r="AI152" s="229">
        <v>19454.227000000032</v>
      </c>
      <c r="AJ152" s="229">
        <v>19.454227000000042</v>
      </c>
      <c r="AK152" s="229">
        <v>19.928208196206064</v>
      </c>
      <c r="AL152" s="322">
        <v>5.7282030975983949</v>
      </c>
      <c r="AM152" s="229">
        <v>1686</v>
      </c>
      <c r="AN152" s="229">
        <v>19454.226999999999</v>
      </c>
      <c r="AO152" s="229">
        <v>19.454226999999999</v>
      </c>
      <c r="AP152" s="229">
        <v>19.9282081962061</v>
      </c>
      <c r="AQ152" s="322">
        <v>5.7282030975984055</v>
      </c>
      <c r="AR152" s="231">
        <v>1</v>
      </c>
      <c r="AS152" s="231">
        <v>1</v>
      </c>
      <c r="AT152" s="231">
        <v>4</v>
      </c>
      <c r="AU152" s="231">
        <v>4.0000000000000001E-3</v>
      </c>
      <c r="AV152" s="231">
        <v>7.293E-3</v>
      </c>
      <c r="AW152" s="324">
        <v>2.0963141683123512E-3</v>
      </c>
      <c r="AX152" s="337"/>
      <c r="AY152" s="337"/>
      <c r="AZ152" s="337"/>
      <c r="BA152" s="338"/>
      <c r="BB152" s="327">
        <v>0</v>
      </c>
      <c r="BC152" s="17">
        <v>1690</v>
      </c>
      <c r="BD152" s="17">
        <v>20.096132933476394</v>
      </c>
      <c r="BE152" s="17">
        <v>21.505293691206099</v>
      </c>
      <c r="BF152" s="329">
        <v>6.1815236334284345</v>
      </c>
    </row>
    <row r="153" spans="1:58" x14ac:dyDescent="0.25">
      <c r="A153" s="41" t="s">
        <v>520</v>
      </c>
      <c r="B153" s="16" t="s">
        <v>790</v>
      </c>
      <c r="C153" s="246">
        <v>41495</v>
      </c>
      <c r="D153" s="42">
        <v>300.7365964097699</v>
      </c>
      <c r="E153" s="225"/>
      <c r="F153" s="225"/>
      <c r="G153" s="225"/>
      <c r="H153" s="225"/>
      <c r="I153" s="225"/>
      <c r="J153" s="316">
        <v>0</v>
      </c>
      <c r="K153" s="226"/>
      <c r="L153" s="226"/>
      <c r="M153" s="226"/>
      <c r="N153" s="226"/>
      <c r="O153" s="226"/>
      <c r="P153" s="318">
        <v>0</v>
      </c>
      <c r="Q153" s="227"/>
      <c r="R153" s="227"/>
      <c r="S153" s="227"/>
      <c r="T153" s="227"/>
      <c r="U153" s="227"/>
      <c r="V153" s="319">
        <v>0</v>
      </c>
      <c r="W153" s="45">
        <v>1</v>
      </c>
      <c r="X153" s="45">
        <v>1</v>
      </c>
      <c r="Y153" s="45">
        <v>105</v>
      </c>
      <c r="Z153" s="45">
        <v>0.105</v>
      </c>
      <c r="AA153" s="45">
        <v>0.36734879999999998</v>
      </c>
      <c r="AB153" s="321">
        <v>0.16124878241930057</v>
      </c>
      <c r="AC153" s="229"/>
      <c r="AD153" s="229"/>
      <c r="AE153" s="229"/>
      <c r="AF153" s="229"/>
      <c r="AG153" s="322">
        <v>0</v>
      </c>
      <c r="AH153" s="229">
        <v>1274</v>
      </c>
      <c r="AI153" s="229">
        <v>13477.064999999993</v>
      </c>
      <c r="AJ153" s="229">
        <v>13.477065000000005</v>
      </c>
      <c r="AK153" s="229">
        <v>13.805419109882987</v>
      </c>
      <c r="AL153" s="322">
        <v>4.590535130973004</v>
      </c>
      <c r="AM153" s="229">
        <v>1274</v>
      </c>
      <c r="AN153" s="229">
        <v>13477.065000000001</v>
      </c>
      <c r="AO153" s="229">
        <v>13.477065</v>
      </c>
      <c r="AP153" s="229">
        <v>13.805419109882999</v>
      </c>
      <c r="AQ153" s="322">
        <v>4.5905351309730085</v>
      </c>
      <c r="AR153" s="231"/>
      <c r="AS153" s="231"/>
      <c r="AT153" s="231"/>
      <c r="AU153" s="231"/>
      <c r="AV153" s="231"/>
      <c r="AW153" s="324">
        <v>0</v>
      </c>
      <c r="AX153" s="337"/>
      <c r="AY153" s="337"/>
      <c r="AZ153" s="337"/>
      <c r="BA153" s="338"/>
      <c r="BB153" s="327">
        <v>0</v>
      </c>
      <c r="BC153" s="17">
        <v>1275</v>
      </c>
      <c r="BD153" s="17">
        <v>13.582065</v>
      </c>
      <c r="BE153" s="17">
        <v>14.290353209883</v>
      </c>
      <c r="BF153" s="329">
        <v>4.751783913392309</v>
      </c>
    </row>
    <row r="154" spans="1:58" x14ac:dyDescent="0.25">
      <c r="A154" s="41" t="s">
        <v>543</v>
      </c>
      <c r="B154" s="16" t="s">
        <v>179</v>
      </c>
      <c r="C154" s="246">
        <v>30846</v>
      </c>
      <c r="D154" s="42">
        <v>223.5575624257323</v>
      </c>
      <c r="E154" s="225">
        <v>3</v>
      </c>
      <c r="F154" s="225">
        <v>3</v>
      </c>
      <c r="G154" s="225">
        <v>1286</v>
      </c>
      <c r="H154" s="225">
        <v>1.286</v>
      </c>
      <c r="I154" s="225">
        <v>7.6105479999999996</v>
      </c>
      <c r="J154" s="316">
        <v>3.4042901154499248</v>
      </c>
      <c r="K154" s="226"/>
      <c r="L154" s="226"/>
      <c r="M154" s="226"/>
      <c r="N154" s="226"/>
      <c r="O154" s="226"/>
      <c r="P154" s="318">
        <v>0</v>
      </c>
      <c r="Q154" s="227"/>
      <c r="R154" s="227"/>
      <c r="S154" s="227"/>
      <c r="T154" s="227"/>
      <c r="U154" s="227"/>
      <c r="V154" s="319">
        <v>0</v>
      </c>
      <c r="W154" s="45">
        <v>1</v>
      </c>
      <c r="X154" s="45">
        <v>1</v>
      </c>
      <c r="Y154" s="45">
        <v>65</v>
      </c>
      <c r="Z154" s="45">
        <v>6.5000000000000002E-2</v>
      </c>
      <c r="AA154" s="45">
        <v>0.76236730500000005</v>
      </c>
      <c r="AB154" s="321">
        <v>0.21432418872395498</v>
      </c>
      <c r="AC154" s="229">
        <v>1</v>
      </c>
      <c r="AD154" s="229">
        <v>4</v>
      </c>
      <c r="AE154" s="229">
        <v>4.0000000000000001E-3</v>
      </c>
      <c r="AF154" s="229">
        <v>4.0974556729919996E-3</v>
      </c>
      <c r="AG154" s="322">
        <v>1.8328414518981922E-3</v>
      </c>
      <c r="AH154" s="229">
        <v>1114</v>
      </c>
      <c r="AI154" s="229">
        <v>11046.415999999967</v>
      </c>
      <c r="AJ154" s="229">
        <v>11.046416000000029</v>
      </c>
      <c r="AK154" s="229">
        <v>11.31554997635739</v>
      </c>
      <c r="AL154" s="322">
        <v>5.0615822849278524</v>
      </c>
      <c r="AM154" s="229">
        <v>1115</v>
      </c>
      <c r="AN154" s="229">
        <v>11050.415999999999</v>
      </c>
      <c r="AO154" s="229">
        <v>11.050416</v>
      </c>
      <c r="AP154" s="229">
        <v>11.319647432030392</v>
      </c>
      <c r="AQ154" s="322">
        <v>5.0634151263797538</v>
      </c>
      <c r="AR154" s="231"/>
      <c r="AS154" s="231"/>
      <c r="AT154" s="231"/>
      <c r="AU154" s="231"/>
      <c r="AV154" s="231"/>
      <c r="AW154" s="324">
        <v>0</v>
      </c>
      <c r="AX154" s="337"/>
      <c r="AY154" s="337"/>
      <c r="AZ154" s="337"/>
      <c r="BA154" s="338"/>
      <c r="BB154" s="327">
        <v>0</v>
      </c>
      <c r="BC154" s="17">
        <v>1119</v>
      </c>
      <c r="BD154" s="17">
        <v>12.401415999999999</v>
      </c>
      <c r="BE154" s="17">
        <v>19.409333364030392</v>
      </c>
      <c r="BF154" s="329">
        <v>8.6820294305536336</v>
      </c>
    </row>
    <row r="155" spans="1:58" x14ac:dyDescent="0.25">
      <c r="A155" s="41" t="s">
        <v>556</v>
      </c>
      <c r="B155" s="16" t="s">
        <v>185</v>
      </c>
      <c r="C155" s="246">
        <v>24877</v>
      </c>
      <c r="D155" s="42">
        <v>180.29700708243993</v>
      </c>
      <c r="E155" s="225"/>
      <c r="F155" s="225"/>
      <c r="G155" s="225"/>
      <c r="H155" s="225"/>
      <c r="I155" s="225"/>
      <c r="J155" s="316">
        <v>0</v>
      </c>
      <c r="K155" s="226"/>
      <c r="L155" s="226"/>
      <c r="M155" s="226"/>
      <c r="N155" s="226"/>
      <c r="O155" s="226"/>
      <c r="P155" s="318">
        <v>0</v>
      </c>
      <c r="Q155" s="227"/>
      <c r="R155" s="227"/>
      <c r="S155" s="227"/>
      <c r="T155" s="227"/>
      <c r="U155" s="227"/>
      <c r="V155" s="319">
        <v>0</v>
      </c>
      <c r="W155" s="45"/>
      <c r="X155" s="45"/>
      <c r="Y155" s="45"/>
      <c r="Z155" s="45"/>
      <c r="AA155" s="45"/>
      <c r="AB155" s="321">
        <v>0</v>
      </c>
      <c r="AC155" s="229">
        <v>1</v>
      </c>
      <c r="AD155" s="229">
        <v>169.5</v>
      </c>
      <c r="AE155" s="229">
        <v>0.16950000000000001</v>
      </c>
      <c r="AF155" s="229">
        <v>0.17362968414303601</v>
      </c>
      <c r="AG155" s="322">
        <v>9.6302033490575173E-2</v>
      </c>
      <c r="AH155" s="229">
        <v>763</v>
      </c>
      <c r="AI155" s="229">
        <v>10563.087999999985</v>
      </c>
      <c r="AJ155" s="229">
        <v>10.563088000000009</v>
      </c>
      <c r="AK155" s="229">
        <v>10.820446212478414</v>
      </c>
      <c r="AL155" s="322">
        <v>6.001456367786969</v>
      </c>
      <c r="AM155" s="229">
        <v>764</v>
      </c>
      <c r="AN155" s="229">
        <v>10732.588</v>
      </c>
      <c r="AO155" s="229">
        <v>10.732588</v>
      </c>
      <c r="AP155" s="229">
        <v>10.994075896621435</v>
      </c>
      <c r="AQ155" s="322">
        <v>6.0977584012775354</v>
      </c>
      <c r="AR155" s="231"/>
      <c r="AS155" s="231"/>
      <c r="AT155" s="231"/>
      <c r="AU155" s="231"/>
      <c r="AV155" s="231"/>
      <c r="AW155" s="324">
        <v>0</v>
      </c>
      <c r="AX155" s="337"/>
      <c r="AY155" s="337"/>
      <c r="AZ155" s="337"/>
      <c r="BA155" s="338"/>
      <c r="BB155" s="327">
        <v>0</v>
      </c>
      <c r="BC155" s="17">
        <v>764</v>
      </c>
      <c r="BD155" s="17">
        <v>10.732588</v>
      </c>
      <c r="BE155" s="17">
        <v>10.994075896621435</v>
      </c>
      <c r="BF155" s="329">
        <v>6.0977584012775354</v>
      </c>
    </row>
    <row r="156" spans="1:58" x14ac:dyDescent="0.25">
      <c r="A156" s="41" t="s">
        <v>572</v>
      </c>
      <c r="B156" s="16" t="s">
        <v>201</v>
      </c>
      <c r="C156" s="246">
        <v>14758</v>
      </c>
      <c r="D156" s="42">
        <v>106.95916832908505</v>
      </c>
      <c r="E156" s="225"/>
      <c r="F156" s="225"/>
      <c r="G156" s="225"/>
      <c r="H156" s="225"/>
      <c r="I156" s="225"/>
      <c r="J156" s="316">
        <v>0</v>
      </c>
      <c r="K156" s="226"/>
      <c r="L156" s="226"/>
      <c r="M156" s="226"/>
      <c r="N156" s="226"/>
      <c r="O156" s="226"/>
      <c r="P156" s="318">
        <v>0</v>
      </c>
      <c r="Q156" s="227"/>
      <c r="R156" s="227"/>
      <c r="S156" s="227"/>
      <c r="T156" s="227"/>
      <c r="U156" s="227"/>
      <c r="V156" s="319">
        <v>0</v>
      </c>
      <c r="W156" s="45"/>
      <c r="X156" s="45"/>
      <c r="Y156" s="45"/>
      <c r="Z156" s="45"/>
      <c r="AA156" s="45"/>
      <c r="AB156" s="321">
        <v>0</v>
      </c>
      <c r="AC156" s="229"/>
      <c r="AD156" s="229"/>
      <c r="AE156" s="229"/>
      <c r="AF156" s="229"/>
      <c r="AG156" s="322">
        <v>0</v>
      </c>
      <c r="AH156" s="229">
        <v>700</v>
      </c>
      <c r="AI156" s="229">
        <v>8368.3149999999951</v>
      </c>
      <c r="AJ156" s="229">
        <v>8.3683150000000044</v>
      </c>
      <c r="AK156" s="229">
        <v>8.5721999425335191</v>
      </c>
      <c r="AL156" s="322">
        <v>8.0144601687245078</v>
      </c>
      <c r="AM156" s="229">
        <v>700</v>
      </c>
      <c r="AN156" s="229">
        <v>8368.3150000000005</v>
      </c>
      <c r="AO156" s="229">
        <v>8.3683150000000097</v>
      </c>
      <c r="AP156" s="229">
        <v>8.5721999425335191</v>
      </c>
      <c r="AQ156" s="322">
        <v>8.0144601687245078</v>
      </c>
      <c r="AR156" s="231"/>
      <c r="AS156" s="231"/>
      <c r="AT156" s="231"/>
      <c r="AU156" s="231"/>
      <c r="AV156" s="231"/>
      <c r="AW156" s="324">
        <v>0</v>
      </c>
      <c r="AX156" s="337"/>
      <c r="AY156" s="337"/>
      <c r="AZ156" s="337"/>
      <c r="BA156" s="338"/>
      <c r="BB156" s="327">
        <v>0</v>
      </c>
      <c r="BC156" s="17">
        <v>700</v>
      </c>
      <c r="BD156" s="17">
        <v>8.3683150000000097</v>
      </c>
      <c r="BE156" s="17">
        <v>8.5721999425335191</v>
      </c>
      <c r="BF156" s="329">
        <v>8.0144601687245078</v>
      </c>
    </row>
    <row r="157" spans="1:58" ht="14.25" customHeight="1" x14ac:dyDescent="0.25">
      <c r="A157" s="41" t="s">
        <v>581</v>
      </c>
      <c r="B157" s="16" t="s">
        <v>212</v>
      </c>
      <c r="C157" s="246">
        <v>20109</v>
      </c>
      <c r="D157" s="42">
        <v>145.74074508263797</v>
      </c>
      <c r="E157" s="225">
        <v>2</v>
      </c>
      <c r="F157" s="225">
        <v>3</v>
      </c>
      <c r="G157" s="225">
        <v>750</v>
      </c>
      <c r="H157" s="225">
        <v>0.75</v>
      </c>
      <c r="I157" s="225">
        <v>4.4385000000000003</v>
      </c>
      <c r="J157" s="316">
        <v>3.0454764022808312</v>
      </c>
      <c r="K157" s="226"/>
      <c r="L157" s="226"/>
      <c r="M157" s="226"/>
      <c r="N157" s="226"/>
      <c r="O157" s="226"/>
      <c r="P157" s="318">
        <v>0</v>
      </c>
      <c r="Q157" s="227"/>
      <c r="R157" s="227"/>
      <c r="S157" s="227"/>
      <c r="T157" s="227"/>
      <c r="U157" s="227"/>
      <c r="V157" s="319">
        <v>0</v>
      </c>
      <c r="W157" s="45"/>
      <c r="X157" s="45"/>
      <c r="Y157" s="45"/>
      <c r="Z157" s="45"/>
      <c r="AA157" s="45"/>
      <c r="AB157" s="321">
        <v>0</v>
      </c>
      <c r="AC157" s="229"/>
      <c r="AD157" s="229"/>
      <c r="AE157" s="229"/>
      <c r="AF157" s="229"/>
      <c r="AG157" s="322">
        <v>0</v>
      </c>
      <c r="AH157" s="229">
        <v>997</v>
      </c>
      <c r="AI157" s="229">
        <v>9902.2949999999782</v>
      </c>
      <c r="AJ157" s="229">
        <v>9.9022950000000076</v>
      </c>
      <c r="AK157" s="229">
        <v>10.143553705847571</v>
      </c>
      <c r="AL157" s="322">
        <v>6.9599985234712296</v>
      </c>
      <c r="AM157" s="229">
        <v>997</v>
      </c>
      <c r="AN157" s="229">
        <v>9902.2949999999801</v>
      </c>
      <c r="AO157" s="229">
        <v>9.9022950000000094</v>
      </c>
      <c r="AP157" s="229">
        <v>10.1435537058476</v>
      </c>
      <c r="AQ157" s="322">
        <v>6.9599985234712491</v>
      </c>
      <c r="AR157" s="231"/>
      <c r="AS157" s="231"/>
      <c r="AT157" s="231"/>
      <c r="AU157" s="231"/>
      <c r="AV157" s="231"/>
      <c r="AW157" s="324">
        <v>0</v>
      </c>
      <c r="AX157" s="337"/>
      <c r="AY157" s="337"/>
      <c r="AZ157" s="337"/>
      <c r="BA157" s="338"/>
      <c r="BB157" s="327">
        <v>0</v>
      </c>
      <c r="BC157" s="17">
        <v>999</v>
      </c>
      <c r="BD157" s="17">
        <v>10.652295000000009</v>
      </c>
      <c r="BE157" s="17">
        <v>14.582053705847599</v>
      </c>
      <c r="BF157" s="329">
        <v>10.005474925752081</v>
      </c>
    </row>
    <row r="158" spans="1:58" x14ac:dyDescent="0.25">
      <c r="A158" s="41" t="s">
        <v>584</v>
      </c>
      <c r="B158" s="16" t="s">
        <v>215</v>
      </c>
      <c r="C158" s="246">
        <v>39281</v>
      </c>
      <c r="D158" s="42">
        <v>284.6905468989558</v>
      </c>
      <c r="E158" s="225"/>
      <c r="F158" s="225"/>
      <c r="G158" s="225"/>
      <c r="H158" s="225"/>
      <c r="I158" s="225"/>
      <c r="J158" s="316">
        <v>0</v>
      </c>
      <c r="K158" s="226"/>
      <c r="L158" s="226"/>
      <c r="M158" s="226"/>
      <c r="N158" s="226"/>
      <c r="O158" s="226"/>
      <c r="P158" s="318">
        <v>0</v>
      </c>
      <c r="Q158" s="227"/>
      <c r="R158" s="227"/>
      <c r="S158" s="227"/>
      <c r="T158" s="227"/>
      <c r="U158" s="227"/>
      <c r="V158" s="319">
        <v>0</v>
      </c>
      <c r="W158" s="45">
        <v>1</v>
      </c>
      <c r="X158" s="45">
        <v>1</v>
      </c>
      <c r="Y158" s="45">
        <v>130</v>
      </c>
      <c r="Z158" s="45">
        <v>0.13</v>
      </c>
      <c r="AA158" s="45">
        <v>0.44139826500000001</v>
      </c>
      <c r="AB158" s="321">
        <v>0.1409499382297445</v>
      </c>
      <c r="AC158" s="229"/>
      <c r="AD158" s="229"/>
      <c r="AE158" s="229"/>
      <c r="AF158" s="229"/>
      <c r="AG158" s="322">
        <v>0</v>
      </c>
      <c r="AH158" s="229">
        <v>1189</v>
      </c>
      <c r="AI158" s="229">
        <v>10910.204000000009</v>
      </c>
      <c r="AJ158" s="229">
        <v>10.910204000000002</v>
      </c>
      <c r="AK158" s="229">
        <v>11.176019318325011</v>
      </c>
      <c r="AL158" s="322">
        <v>3.9256727840322969</v>
      </c>
      <c r="AM158" s="229">
        <v>1189</v>
      </c>
      <c r="AN158" s="229">
        <v>10910.204</v>
      </c>
      <c r="AO158" s="229">
        <v>10.910204</v>
      </c>
      <c r="AP158" s="229">
        <v>11.176019318325</v>
      </c>
      <c r="AQ158" s="322">
        <v>3.9256727840322934</v>
      </c>
      <c r="AR158" s="231"/>
      <c r="AS158" s="231"/>
      <c r="AT158" s="231"/>
      <c r="AU158" s="231"/>
      <c r="AV158" s="231"/>
      <c r="AW158" s="324">
        <v>0</v>
      </c>
      <c r="AX158" s="337"/>
      <c r="AY158" s="337"/>
      <c r="AZ158" s="337"/>
      <c r="BA158" s="338"/>
      <c r="BB158" s="327">
        <v>0</v>
      </c>
      <c r="BC158" s="17">
        <v>1190</v>
      </c>
      <c r="BD158" s="17">
        <v>11.040204000000001</v>
      </c>
      <c r="BE158" s="17">
        <v>11.577290468325</v>
      </c>
      <c r="BF158" s="329">
        <v>4.0666227222620375</v>
      </c>
    </row>
    <row r="159" spans="1:58" x14ac:dyDescent="0.25">
      <c r="A159" s="41" t="s">
        <v>619</v>
      </c>
      <c r="B159" s="16" t="s">
        <v>248</v>
      </c>
      <c r="C159" s="246">
        <v>27102</v>
      </c>
      <c r="D159" s="42">
        <v>196.42277951313613</v>
      </c>
      <c r="E159" s="225"/>
      <c r="F159" s="225"/>
      <c r="G159" s="225"/>
      <c r="H159" s="225"/>
      <c r="I159" s="225"/>
      <c r="J159" s="316">
        <v>0</v>
      </c>
      <c r="K159" s="226"/>
      <c r="L159" s="226"/>
      <c r="M159" s="226"/>
      <c r="N159" s="226"/>
      <c r="O159" s="226"/>
      <c r="P159" s="318">
        <v>0</v>
      </c>
      <c r="Q159" s="227"/>
      <c r="R159" s="227"/>
      <c r="S159" s="227"/>
      <c r="T159" s="227"/>
      <c r="U159" s="227"/>
      <c r="V159" s="319">
        <v>0</v>
      </c>
      <c r="W159" s="45">
        <v>2</v>
      </c>
      <c r="X159" s="45">
        <v>2</v>
      </c>
      <c r="Y159" s="45">
        <v>230</v>
      </c>
      <c r="Z159" s="45">
        <v>0.22999999999999998</v>
      </c>
      <c r="AA159" s="45">
        <v>1.62240414</v>
      </c>
      <c r="AB159" s="321">
        <v>0.74035657249354114</v>
      </c>
      <c r="AC159" s="229">
        <v>1</v>
      </c>
      <c r="AD159" s="229">
        <v>1845.09</v>
      </c>
      <c r="AE159" s="229">
        <v>1.8450899999999999</v>
      </c>
      <c r="AF159" s="229">
        <v>1.8900436219201999</v>
      </c>
      <c r="AG159" s="322">
        <v>0.96223239819992457</v>
      </c>
      <c r="AH159" s="229">
        <v>959</v>
      </c>
      <c r="AI159" s="229">
        <v>13530.918000000007</v>
      </c>
      <c r="AJ159" s="229">
        <v>13.530918000000002</v>
      </c>
      <c r="AK159" s="229">
        <v>13.860584179972376</v>
      </c>
      <c r="AL159" s="322">
        <v>7.0565054696445859</v>
      </c>
      <c r="AM159" s="229">
        <v>960</v>
      </c>
      <c r="AN159" s="229">
        <v>15376.008</v>
      </c>
      <c r="AO159" s="229">
        <v>15.376007999999999</v>
      </c>
      <c r="AP159" s="229">
        <v>15.7506278018926</v>
      </c>
      <c r="AQ159" s="322">
        <v>8.0187378678445214</v>
      </c>
      <c r="AR159" s="231"/>
      <c r="AS159" s="231"/>
      <c r="AT159" s="231"/>
      <c r="AU159" s="231"/>
      <c r="AV159" s="231"/>
      <c r="AW159" s="324">
        <v>0</v>
      </c>
      <c r="AX159" s="337"/>
      <c r="AY159" s="337"/>
      <c r="AZ159" s="337"/>
      <c r="BA159" s="338"/>
      <c r="BB159" s="327">
        <v>0</v>
      </c>
      <c r="BC159" s="17">
        <v>962</v>
      </c>
      <c r="BD159" s="17">
        <v>15.606007999999999</v>
      </c>
      <c r="BE159" s="17">
        <v>17.2048567598926</v>
      </c>
      <c r="BF159" s="329">
        <v>8.7590944403380622</v>
      </c>
    </row>
    <row r="160" spans="1:58" x14ac:dyDescent="0.25">
      <c r="A160" s="41" t="s">
        <v>628</v>
      </c>
      <c r="B160" s="16" t="s">
        <v>256</v>
      </c>
      <c r="C160" s="246">
        <v>10637</v>
      </c>
      <c r="D160" s="42">
        <v>77.092063525984386</v>
      </c>
      <c r="E160" s="225">
        <v>1</v>
      </c>
      <c r="F160" s="225">
        <v>1</v>
      </c>
      <c r="G160" s="225">
        <v>75</v>
      </c>
      <c r="H160" s="225">
        <v>7.4999999999999997E-2</v>
      </c>
      <c r="I160" s="225">
        <v>0.44385000000000002</v>
      </c>
      <c r="J160" s="316">
        <v>0.57574019905485796</v>
      </c>
      <c r="K160" s="226"/>
      <c r="L160" s="226"/>
      <c r="M160" s="226"/>
      <c r="N160" s="226"/>
      <c r="O160" s="226"/>
      <c r="P160" s="318">
        <v>0</v>
      </c>
      <c r="Q160" s="227"/>
      <c r="R160" s="227"/>
      <c r="S160" s="227"/>
      <c r="T160" s="227"/>
      <c r="U160" s="227"/>
      <c r="V160" s="319">
        <v>0</v>
      </c>
      <c r="W160" s="45">
        <v>1</v>
      </c>
      <c r="X160" s="45">
        <v>1</v>
      </c>
      <c r="Y160" s="45">
        <v>517.50444206008603</v>
      </c>
      <c r="Z160" s="45">
        <v>0.51750444206008595</v>
      </c>
      <c r="AA160" s="45">
        <v>0.72347121000000003</v>
      </c>
      <c r="AB160" s="321">
        <v>1.0296019767747742</v>
      </c>
      <c r="AC160" s="229"/>
      <c r="AD160" s="229"/>
      <c r="AE160" s="229"/>
      <c r="AF160" s="229"/>
      <c r="AG160" s="322">
        <v>0</v>
      </c>
      <c r="AH160" s="229">
        <v>433</v>
      </c>
      <c r="AI160" s="229">
        <v>4943.0600000000022</v>
      </c>
      <c r="AJ160" s="229">
        <v>4.9430600000000036</v>
      </c>
      <c r="AK160" s="229">
        <v>5.0634923097349613</v>
      </c>
      <c r="AL160" s="322">
        <v>6.5681110066904331</v>
      </c>
      <c r="AM160" s="229">
        <v>433</v>
      </c>
      <c r="AN160" s="229">
        <v>4943.0600000000004</v>
      </c>
      <c r="AO160" s="229">
        <v>4.94306</v>
      </c>
      <c r="AP160" s="229">
        <v>5.0634923097349596</v>
      </c>
      <c r="AQ160" s="322">
        <v>6.5681110066904305</v>
      </c>
      <c r="AR160" s="231">
        <v>1</v>
      </c>
      <c r="AS160" s="231">
        <v>1</v>
      </c>
      <c r="AT160" s="231">
        <v>45</v>
      </c>
      <c r="AU160" s="231">
        <v>4.4999999999999998E-2</v>
      </c>
      <c r="AV160" s="231">
        <v>0.17760000000000001</v>
      </c>
      <c r="AW160" s="324">
        <v>0.23037390864513407</v>
      </c>
      <c r="AX160" s="337"/>
      <c r="AY160" s="337"/>
      <c r="AZ160" s="337"/>
      <c r="BA160" s="338"/>
      <c r="BB160" s="327">
        <v>0</v>
      </c>
      <c r="BC160" s="17">
        <v>436</v>
      </c>
      <c r="BD160" s="17">
        <v>5.6308292489270393</v>
      </c>
      <c r="BE160" s="17">
        <v>6.4786837197349598</v>
      </c>
      <c r="BF160" s="329">
        <v>8.4038270911651978</v>
      </c>
    </row>
    <row r="161" spans="1:58" x14ac:dyDescent="0.25">
      <c r="A161" s="41" t="s">
        <v>632</v>
      </c>
      <c r="B161" s="16" t="s">
        <v>259</v>
      </c>
      <c r="C161" s="246">
        <v>56369</v>
      </c>
      <c r="D161" s="42">
        <v>408.53647916670246</v>
      </c>
      <c r="E161" s="225"/>
      <c r="F161" s="225"/>
      <c r="G161" s="225"/>
      <c r="H161" s="225"/>
      <c r="I161" s="225"/>
      <c r="J161" s="316">
        <v>0</v>
      </c>
      <c r="K161" s="226">
        <v>1</v>
      </c>
      <c r="L161" s="226">
        <v>1</v>
      </c>
      <c r="M161" s="226">
        <v>156</v>
      </c>
      <c r="N161" s="226">
        <v>0.156</v>
      </c>
      <c r="O161" s="226">
        <v>0.36675600000000003</v>
      </c>
      <c r="P161" s="318">
        <v>8.9773133784301795E-2</v>
      </c>
      <c r="Q161" s="227"/>
      <c r="R161" s="227"/>
      <c r="S161" s="227"/>
      <c r="T161" s="227"/>
      <c r="U161" s="227"/>
      <c r="V161" s="319">
        <v>0</v>
      </c>
      <c r="W161" s="45">
        <v>1</v>
      </c>
      <c r="X161" s="45">
        <v>1</v>
      </c>
      <c r="Y161" s="45">
        <v>2152.1427296137299</v>
      </c>
      <c r="Z161" s="45">
        <v>2.1521427296137299</v>
      </c>
      <c r="AA161" s="45">
        <v>3.0086955359999998</v>
      </c>
      <c r="AB161" s="321">
        <v>0.71497800415715485</v>
      </c>
      <c r="AC161" s="229"/>
      <c r="AD161" s="229"/>
      <c r="AE161" s="229"/>
      <c r="AF161" s="229"/>
      <c r="AG161" s="322">
        <v>0</v>
      </c>
      <c r="AH161" s="229">
        <v>1102</v>
      </c>
      <c r="AI161" s="229">
        <v>11159.721999999976</v>
      </c>
      <c r="AJ161" s="229">
        <v>11.159722000000006</v>
      </c>
      <c r="AK161" s="229">
        <v>11.431616554478397</v>
      </c>
      <c r="AL161" s="322">
        <v>2.7981874660974277</v>
      </c>
      <c r="AM161" s="229">
        <v>1102</v>
      </c>
      <c r="AN161" s="229">
        <v>11159.722</v>
      </c>
      <c r="AO161" s="229">
        <v>11.159722</v>
      </c>
      <c r="AP161" s="229">
        <v>11.431616554478399</v>
      </c>
      <c r="AQ161" s="322">
        <v>2.7981874660974282</v>
      </c>
      <c r="AR161" s="231"/>
      <c r="AS161" s="231"/>
      <c r="AT161" s="231"/>
      <c r="AU161" s="231"/>
      <c r="AV161" s="231"/>
      <c r="AW161" s="324">
        <v>0</v>
      </c>
      <c r="AX161" s="337"/>
      <c r="AY161" s="337"/>
      <c r="AZ161" s="337"/>
      <c r="BA161" s="338"/>
      <c r="BB161" s="327">
        <v>0</v>
      </c>
      <c r="BC161" s="17">
        <v>1104</v>
      </c>
      <c r="BD161" s="17">
        <v>13.405096796137341</v>
      </c>
      <c r="BE161" s="17">
        <v>14.719318519478399</v>
      </c>
      <c r="BF161" s="329">
        <v>3.6029386040388851</v>
      </c>
    </row>
    <row r="162" spans="1:58" x14ac:dyDescent="0.25">
      <c r="A162" s="41" t="s">
        <v>649</v>
      </c>
      <c r="B162" s="16" t="s">
        <v>273</v>
      </c>
      <c r="C162" s="246">
        <v>42049</v>
      </c>
      <c r="D162" s="42">
        <v>304.75173255655898</v>
      </c>
      <c r="E162" s="225">
        <v>1</v>
      </c>
      <c r="F162" s="225">
        <v>1</v>
      </c>
      <c r="G162" s="225">
        <v>150</v>
      </c>
      <c r="H162" s="225">
        <v>0.15</v>
      </c>
      <c r="I162" s="225">
        <v>0.88770000000000004</v>
      </c>
      <c r="J162" s="316">
        <v>0.29128628492218711</v>
      </c>
      <c r="K162" s="226"/>
      <c r="L162" s="226"/>
      <c r="M162" s="226"/>
      <c r="N162" s="226"/>
      <c r="O162" s="226"/>
      <c r="P162" s="318">
        <v>0</v>
      </c>
      <c r="Q162" s="227"/>
      <c r="R162" s="227"/>
      <c r="S162" s="227"/>
      <c r="T162" s="227"/>
      <c r="U162" s="227"/>
      <c r="V162" s="319">
        <v>0</v>
      </c>
      <c r="W162" s="45"/>
      <c r="X162" s="45"/>
      <c r="Y162" s="45"/>
      <c r="Z162" s="45"/>
      <c r="AA162" s="45"/>
      <c r="AB162" s="321">
        <v>0</v>
      </c>
      <c r="AC162" s="229"/>
      <c r="AD162" s="229"/>
      <c r="AE162" s="229"/>
      <c r="AF162" s="229"/>
      <c r="AG162" s="322">
        <v>0</v>
      </c>
      <c r="AH162" s="229">
        <v>697</v>
      </c>
      <c r="AI162" s="229">
        <v>8556.3100000000104</v>
      </c>
      <c r="AJ162" s="229">
        <v>8.5563100000000212</v>
      </c>
      <c r="AK162" s="229">
        <v>8.7647752373445513</v>
      </c>
      <c r="AL162" s="322">
        <v>2.8760378698480062</v>
      </c>
      <c r="AM162" s="229">
        <v>697</v>
      </c>
      <c r="AN162" s="229">
        <v>8556.3100000000104</v>
      </c>
      <c r="AO162" s="229">
        <v>8.5563100000000194</v>
      </c>
      <c r="AP162" s="229">
        <v>8.7647752373445496</v>
      </c>
      <c r="AQ162" s="322">
        <v>2.8760378698480054</v>
      </c>
      <c r="AR162" s="231">
        <v>1</v>
      </c>
      <c r="AS162" s="231">
        <v>1</v>
      </c>
      <c r="AT162" s="231">
        <v>425</v>
      </c>
      <c r="AU162" s="231">
        <v>0.42499999999999999</v>
      </c>
      <c r="AV162" s="231">
        <v>1.10755</v>
      </c>
      <c r="AW162" s="324">
        <v>0.36342697405155833</v>
      </c>
      <c r="AX162" s="337"/>
      <c r="AY162" s="337"/>
      <c r="AZ162" s="337"/>
      <c r="BA162" s="338"/>
      <c r="BB162" s="327">
        <v>0</v>
      </c>
      <c r="BC162" s="17">
        <v>699</v>
      </c>
      <c r="BD162" s="17">
        <v>9.1313100000000205</v>
      </c>
      <c r="BE162" s="17">
        <v>10.76002523734455</v>
      </c>
      <c r="BF162" s="329">
        <v>3.5307511288217506</v>
      </c>
    </row>
    <row r="163" spans="1:58" x14ac:dyDescent="0.25">
      <c r="A163" s="41" t="s">
        <v>664</v>
      </c>
      <c r="B163" s="16" t="s">
        <v>288</v>
      </c>
      <c r="C163" s="246">
        <v>18653</v>
      </c>
      <c r="D163" s="42">
        <v>135.18832950551723</v>
      </c>
      <c r="E163" s="225">
        <v>1</v>
      </c>
      <c r="F163" s="225">
        <v>3</v>
      </c>
      <c r="G163" s="225">
        <v>2540</v>
      </c>
      <c r="H163" s="225">
        <v>2.54</v>
      </c>
      <c r="I163" s="225">
        <v>15.03172</v>
      </c>
      <c r="J163" s="316">
        <v>11.119095897539392</v>
      </c>
      <c r="K163" s="226"/>
      <c r="L163" s="226"/>
      <c r="M163" s="226"/>
      <c r="N163" s="226"/>
      <c r="O163" s="226"/>
      <c r="P163" s="318">
        <v>0</v>
      </c>
      <c r="Q163" s="227"/>
      <c r="R163" s="227"/>
      <c r="S163" s="227"/>
      <c r="T163" s="227"/>
      <c r="U163" s="227"/>
      <c r="V163" s="319">
        <v>0</v>
      </c>
      <c r="W163" s="45"/>
      <c r="X163" s="45"/>
      <c r="Y163" s="45"/>
      <c r="Z163" s="45"/>
      <c r="AA163" s="45"/>
      <c r="AB163" s="321">
        <v>0</v>
      </c>
      <c r="AC163" s="229"/>
      <c r="AD163" s="229"/>
      <c r="AE163" s="229"/>
      <c r="AF163" s="229"/>
      <c r="AG163" s="322">
        <v>0</v>
      </c>
      <c r="AH163" s="229">
        <v>907</v>
      </c>
      <c r="AI163" s="229">
        <v>12611.59699999998</v>
      </c>
      <c r="AJ163" s="229">
        <v>12.611596999999989</v>
      </c>
      <c r="AK163" s="229">
        <v>12.918864918284688</v>
      </c>
      <c r="AL163" s="322">
        <v>9.5561983534661934</v>
      </c>
      <c r="AM163" s="229">
        <v>907</v>
      </c>
      <c r="AN163" s="229">
        <v>12611.597</v>
      </c>
      <c r="AO163" s="229">
        <v>12.611597</v>
      </c>
      <c r="AP163" s="229">
        <v>12.918864918284701</v>
      </c>
      <c r="AQ163" s="322">
        <v>9.5561983534662005</v>
      </c>
      <c r="AR163" s="231"/>
      <c r="AS163" s="231"/>
      <c r="AT163" s="231"/>
      <c r="AU163" s="231"/>
      <c r="AV163" s="231"/>
      <c r="AW163" s="324">
        <v>0</v>
      </c>
      <c r="AX163" s="338">
        <v>5</v>
      </c>
      <c r="AY163" s="337">
        <v>3209.5</v>
      </c>
      <c r="AZ163" s="337">
        <v>3.2095000000000002</v>
      </c>
      <c r="BA163" s="338">
        <v>2.1028587236996472</v>
      </c>
      <c r="BB163" s="327">
        <v>1.5555031498586767</v>
      </c>
      <c r="BC163" s="17">
        <v>913</v>
      </c>
      <c r="BD163" s="17">
        <v>18.361097000000001</v>
      </c>
      <c r="BE163" s="17">
        <v>30.053443641984348</v>
      </c>
      <c r="BF163" s="329">
        <v>22.230797400864269</v>
      </c>
    </row>
    <row r="164" spans="1:58" x14ac:dyDescent="0.25">
      <c r="A164" s="41" t="s">
        <v>669</v>
      </c>
      <c r="B164" s="16" t="s">
        <v>292</v>
      </c>
      <c r="C164" s="246">
        <v>76251</v>
      </c>
      <c r="D164" s="42">
        <v>552.6320330845009</v>
      </c>
      <c r="E164" s="225"/>
      <c r="F164" s="225"/>
      <c r="G164" s="225"/>
      <c r="H164" s="225"/>
      <c r="I164" s="225"/>
      <c r="J164" s="316">
        <v>0</v>
      </c>
      <c r="K164" s="226"/>
      <c r="L164" s="226"/>
      <c r="M164" s="226"/>
      <c r="N164" s="226"/>
      <c r="O164" s="226"/>
      <c r="P164" s="318">
        <v>0</v>
      </c>
      <c r="Q164" s="227"/>
      <c r="R164" s="227"/>
      <c r="S164" s="227"/>
      <c r="T164" s="227"/>
      <c r="U164" s="227"/>
      <c r="V164" s="319">
        <v>0</v>
      </c>
      <c r="W164" s="45">
        <v>1</v>
      </c>
      <c r="X164" s="45">
        <v>1</v>
      </c>
      <c r="Y164" s="45">
        <v>200</v>
      </c>
      <c r="Z164" s="45">
        <v>0.2</v>
      </c>
      <c r="AA164" s="45">
        <v>1.231463982</v>
      </c>
      <c r="AB164" s="321">
        <v>0.2452237088820336</v>
      </c>
      <c r="AC164" s="229">
        <v>2</v>
      </c>
      <c r="AD164" s="229">
        <v>3424.41</v>
      </c>
      <c r="AE164" s="229">
        <v>3.42441</v>
      </c>
      <c r="AF164" s="229">
        <v>3.5078420452876329</v>
      </c>
      <c r="AG164" s="322">
        <v>0.63475184847840005</v>
      </c>
      <c r="AH164" s="229">
        <v>1646</v>
      </c>
      <c r="AI164" s="229">
        <v>19955.22100000003</v>
      </c>
      <c r="AJ164" s="229">
        <v>19.955220999999945</v>
      </c>
      <c r="AK164" s="229">
        <v>20.441408373064725</v>
      </c>
      <c r="AL164" s="322">
        <v>3.6989184754585347</v>
      </c>
      <c r="AM164" s="229">
        <v>1648</v>
      </c>
      <c r="AN164" s="229">
        <v>23379.631000000001</v>
      </c>
      <c r="AO164" s="229">
        <v>23.379630999999897</v>
      </c>
      <c r="AP164" s="229">
        <v>23.949250418352332</v>
      </c>
      <c r="AQ164" s="322">
        <v>4.3336703239369303</v>
      </c>
      <c r="AR164" s="231"/>
      <c r="AS164" s="231"/>
      <c r="AT164" s="231"/>
      <c r="AU164" s="231"/>
      <c r="AV164" s="231"/>
      <c r="AW164" s="324">
        <v>0</v>
      </c>
      <c r="AX164" s="337"/>
      <c r="AY164" s="337"/>
      <c r="AZ164" s="337"/>
      <c r="BA164" s="338"/>
      <c r="BB164" s="327">
        <v>0</v>
      </c>
      <c r="BC164" s="17">
        <v>1649</v>
      </c>
      <c r="BD164" s="17">
        <v>23.579630999999896</v>
      </c>
      <c r="BE164" s="17">
        <v>25.304435186352332</v>
      </c>
      <c r="BF164" s="329">
        <v>4.5788940328189636</v>
      </c>
    </row>
    <row r="165" spans="1:58" x14ac:dyDescent="0.25">
      <c r="A165" s="41" t="s">
        <v>681</v>
      </c>
      <c r="B165" s="16" t="s">
        <v>303</v>
      </c>
      <c r="C165" s="246">
        <v>20581</v>
      </c>
      <c r="D165" s="42">
        <v>149.16158309939689</v>
      </c>
      <c r="E165" s="225"/>
      <c r="F165" s="225"/>
      <c r="G165" s="225"/>
      <c r="H165" s="225"/>
      <c r="I165" s="225"/>
      <c r="J165" s="316">
        <v>0</v>
      </c>
      <c r="K165" s="226"/>
      <c r="L165" s="226"/>
      <c r="M165" s="226"/>
      <c r="N165" s="226"/>
      <c r="O165" s="226"/>
      <c r="P165" s="318">
        <v>0</v>
      </c>
      <c r="Q165" s="227"/>
      <c r="R165" s="227"/>
      <c r="S165" s="227"/>
      <c r="T165" s="227"/>
      <c r="U165" s="227"/>
      <c r="V165" s="319">
        <v>0</v>
      </c>
      <c r="W165" s="45"/>
      <c r="X165" s="45"/>
      <c r="Y165" s="45"/>
      <c r="Z165" s="45"/>
      <c r="AA165" s="45"/>
      <c r="AB165" s="321">
        <v>0</v>
      </c>
      <c r="AC165" s="229">
        <v>1</v>
      </c>
      <c r="AD165" s="229">
        <v>9.66</v>
      </c>
      <c r="AE165" s="229">
        <v>9.6600000000000002E-3</v>
      </c>
      <c r="AF165" s="229">
        <v>9.8953554502756794E-3</v>
      </c>
      <c r="AG165" s="322">
        <v>6.6339839284768826E-3</v>
      </c>
      <c r="AH165" s="229">
        <v>739</v>
      </c>
      <c r="AI165" s="229">
        <v>9303.1129999999957</v>
      </c>
      <c r="AJ165" s="229">
        <v>9.3031130000000157</v>
      </c>
      <c r="AK165" s="229">
        <v>9.5297732845839036</v>
      </c>
      <c r="AL165" s="322">
        <v>6.3888925597105946</v>
      </c>
      <c r="AM165" s="229">
        <v>740</v>
      </c>
      <c r="AN165" s="229">
        <v>9312.7729999999992</v>
      </c>
      <c r="AO165" s="229">
        <v>9.3127730000000195</v>
      </c>
      <c r="AP165" s="229">
        <v>9.5396686400341757</v>
      </c>
      <c r="AQ165" s="322">
        <v>6.3955265436390683</v>
      </c>
      <c r="AR165" s="231"/>
      <c r="AS165" s="231"/>
      <c r="AT165" s="231"/>
      <c r="AU165" s="231"/>
      <c r="AV165" s="231"/>
      <c r="AW165" s="324">
        <v>0</v>
      </c>
      <c r="AX165" s="337"/>
      <c r="AY165" s="337"/>
      <c r="AZ165" s="337"/>
      <c r="BA165" s="338"/>
      <c r="BB165" s="327">
        <v>0</v>
      </c>
      <c r="BC165" s="17">
        <v>740</v>
      </c>
      <c r="BD165" s="17">
        <v>9.3127730000000195</v>
      </c>
      <c r="BE165" s="17">
        <v>9.5396686400341757</v>
      </c>
      <c r="BF165" s="329">
        <v>6.3955265436390683</v>
      </c>
    </row>
    <row r="166" spans="1:58" x14ac:dyDescent="0.25">
      <c r="A166" s="41" t="s">
        <v>709</v>
      </c>
      <c r="B166" s="16" t="s">
        <v>332</v>
      </c>
      <c r="C166" s="246">
        <v>19203</v>
      </c>
      <c r="D166" s="42">
        <v>139.17447549962191</v>
      </c>
      <c r="E166" s="225"/>
      <c r="F166" s="225"/>
      <c r="G166" s="225"/>
      <c r="H166" s="225"/>
      <c r="I166" s="225"/>
      <c r="J166" s="316">
        <v>0</v>
      </c>
      <c r="K166" s="226"/>
      <c r="L166" s="226"/>
      <c r="M166" s="226"/>
      <c r="N166" s="226"/>
      <c r="O166" s="226"/>
      <c r="P166" s="318">
        <v>0</v>
      </c>
      <c r="Q166" s="227"/>
      <c r="R166" s="227"/>
      <c r="S166" s="227"/>
      <c r="T166" s="227"/>
      <c r="U166" s="227"/>
      <c r="V166" s="319">
        <v>0</v>
      </c>
      <c r="W166" s="45">
        <v>2</v>
      </c>
      <c r="X166" s="45">
        <v>2</v>
      </c>
      <c r="Y166" s="45">
        <v>549.46952789699594</v>
      </c>
      <c r="Z166" s="45">
        <v>0.54946952789699599</v>
      </c>
      <c r="AA166" s="45">
        <v>0.91846238399999991</v>
      </c>
      <c r="AB166" s="321">
        <v>0.71658169367608604</v>
      </c>
      <c r="AC166" s="229"/>
      <c r="AD166" s="229"/>
      <c r="AE166" s="229"/>
      <c r="AF166" s="229"/>
      <c r="AG166" s="322">
        <v>0</v>
      </c>
      <c r="AH166" s="229">
        <v>829</v>
      </c>
      <c r="AI166" s="229">
        <v>9105.1609999999964</v>
      </c>
      <c r="AJ166" s="229">
        <v>9.1051610000000309</v>
      </c>
      <c r="AK166" s="229">
        <v>9.3269983982388815</v>
      </c>
      <c r="AL166" s="322">
        <v>6.7016587378942338</v>
      </c>
      <c r="AM166" s="229">
        <v>829</v>
      </c>
      <c r="AN166" s="229">
        <v>9105.1610000000001</v>
      </c>
      <c r="AO166" s="229">
        <v>9.1051610000000291</v>
      </c>
      <c r="AP166" s="229">
        <v>9.3269983982388798</v>
      </c>
      <c r="AQ166" s="322">
        <v>6.7016587378942321</v>
      </c>
      <c r="AR166" s="231">
        <v>3</v>
      </c>
      <c r="AS166" s="231">
        <v>7</v>
      </c>
      <c r="AT166" s="231">
        <v>1161.5</v>
      </c>
      <c r="AU166" s="231">
        <v>1.1615</v>
      </c>
      <c r="AV166" s="231">
        <v>2.6689119999990001</v>
      </c>
      <c r="AW166" s="324">
        <v>1.9176734745490389</v>
      </c>
      <c r="AX166" s="337"/>
      <c r="AY166" s="337"/>
      <c r="AZ166" s="337"/>
      <c r="BA166" s="338"/>
      <c r="BB166" s="327">
        <v>0</v>
      </c>
      <c r="BC166" s="17">
        <v>834</v>
      </c>
      <c r="BD166" s="17">
        <v>10.853514433476425</v>
      </c>
      <c r="BE166" s="17">
        <v>12.993209211937881</v>
      </c>
      <c r="BF166" s="329">
        <v>9.3359139061193588</v>
      </c>
    </row>
    <row r="167" spans="1:58" x14ac:dyDescent="0.25">
      <c r="A167" s="41" t="s">
        <v>726</v>
      </c>
      <c r="B167" s="16" t="s">
        <v>47</v>
      </c>
      <c r="C167" s="246">
        <v>118113</v>
      </c>
      <c r="D167" s="42">
        <v>856.02847600306427</v>
      </c>
      <c r="E167" s="225">
        <v>5</v>
      </c>
      <c r="F167" s="225">
        <v>8</v>
      </c>
      <c r="G167" s="225">
        <v>2625</v>
      </c>
      <c r="H167" s="225">
        <v>2.625</v>
      </c>
      <c r="I167" s="225">
        <v>15.534750000000001</v>
      </c>
      <c r="J167" s="316">
        <v>1.8147468729701921</v>
      </c>
      <c r="K167" s="226"/>
      <c r="L167" s="226"/>
      <c r="M167" s="226"/>
      <c r="N167" s="226"/>
      <c r="O167" s="226"/>
      <c r="P167" s="318">
        <v>0</v>
      </c>
      <c r="Q167" s="227">
        <v>2</v>
      </c>
      <c r="R167" s="227">
        <v>9</v>
      </c>
      <c r="S167" s="227">
        <v>12150</v>
      </c>
      <c r="T167" s="227">
        <v>12.15</v>
      </c>
      <c r="U167" s="227">
        <v>6.8125790000000004</v>
      </c>
      <c r="V167" s="319">
        <v>0.79583555815912055</v>
      </c>
      <c r="W167" s="45">
        <v>2</v>
      </c>
      <c r="X167" s="45">
        <v>5</v>
      </c>
      <c r="Y167" s="45">
        <v>9180</v>
      </c>
      <c r="Z167" s="45">
        <v>9.18</v>
      </c>
      <c r="AA167" s="45">
        <v>23.305407299999999</v>
      </c>
      <c r="AB167" s="321">
        <v>1.8384397763823528</v>
      </c>
      <c r="AC167" s="229">
        <v>3</v>
      </c>
      <c r="AD167" s="229">
        <v>1087.74</v>
      </c>
      <c r="AE167" s="229">
        <v>1.0877399999999999</v>
      </c>
      <c r="AF167" s="229">
        <v>1.1142416084350792</v>
      </c>
      <c r="AG167" s="322">
        <v>0.13016408211531161</v>
      </c>
      <c r="AH167" s="229">
        <v>2060</v>
      </c>
      <c r="AI167" s="229">
        <v>38231.46699999991</v>
      </c>
      <c r="AJ167" s="229">
        <v>38.231466999999903</v>
      </c>
      <c r="AK167" s="229">
        <v>39.162935336489298</v>
      </c>
      <c r="AL167" s="322">
        <v>4.5749570761182374</v>
      </c>
      <c r="AM167" s="229">
        <v>2063</v>
      </c>
      <c r="AN167" s="229">
        <v>39319.2069999999</v>
      </c>
      <c r="AO167" s="229">
        <v>39.319206999999899</v>
      </c>
      <c r="AP167" s="229">
        <v>40.277176944924378</v>
      </c>
      <c r="AQ167" s="322">
        <v>4.705121158233549</v>
      </c>
      <c r="AR167" s="231"/>
      <c r="AS167" s="231"/>
      <c r="AT167" s="231"/>
      <c r="AU167" s="231"/>
      <c r="AV167" s="231"/>
      <c r="AW167" s="324">
        <v>0</v>
      </c>
      <c r="AX167" s="338">
        <v>11</v>
      </c>
      <c r="AY167" s="337">
        <v>16005</v>
      </c>
      <c r="AZ167" s="337">
        <v>16.004999999999999</v>
      </c>
      <c r="BA167" s="338">
        <v>33.172048553063298</v>
      </c>
      <c r="BB167" s="327">
        <v>3.8751104061337971</v>
      </c>
      <c r="BC167" s="17">
        <v>2083</v>
      </c>
      <c r="BD167" s="17">
        <v>79.2792069999999</v>
      </c>
      <c r="BE167" s="17">
        <v>111.53412249798767</v>
      </c>
      <c r="BF167" s="329">
        <v>13.029253771879011</v>
      </c>
    </row>
    <row r="168" spans="1:58" x14ac:dyDescent="0.25">
      <c r="A168" s="41" t="s">
        <v>725</v>
      </c>
      <c r="B168" s="16" t="s">
        <v>92</v>
      </c>
      <c r="C168" s="246">
        <v>263000</v>
      </c>
      <c r="D168" s="42">
        <v>1906.1025389991439</v>
      </c>
      <c r="E168" s="225">
        <v>3</v>
      </c>
      <c r="F168" s="225">
        <v>3</v>
      </c>
      <c r="G168" s="225">
        <v>1769</v>
      </c>
      <c r="H168" s="225">
        <v>1.7690000000000001</v>
      </c>
      <c r="I168" s="225">
        <v>10.468941999999998</v>
      </c>
      <c r="J168" s="316">
        <v>0.54923288678357407</v>
      </c>
      <c r="K168" s="226">
        <v>1</v>
      </c>
      <c r="L168" s="226">
        <v>4</v>
      </c>
      <c r="M168" s="226">
        <v>1732</v>
      </c>
      <c r="N168" s="226">
        <v>1.732</v>
      </c>
      <c r="O168" s="226">
        <v>4.0719320000000003</v>
      </c>
      <c r="P168" s="318">
        <v>0.21362607292565119</v>
      </c>
      <c r="Q168" s="227">
        <v>5</v>
      </c>
      <c r="R168" s="227">
        <v>17</v>
      </c>
      <c r="S168" s="227">
        <v>22600</v>
      </c>
      <c r="T168" s="227">
        <v>22.599999999999998</v>
      </c>
      <c r="U168" s="227">
        <v>57.284001999999994</v>
      </c>
      <c r="V168" s="319">
        <v>3.0052948793656542</v>
      </c>
      <c r="W168" s="45">
        <v>1</v>
      </c>
      <c r="X168" s="45">
        <v>1</v>
      </c>
      <c r="Y168" s="45">
        <v>658.95506437768302</v>
      </c>
      <c r="Z168" s="45">
        <v>0.65895506437768303</v>
      </c>
      <c r="AA168" s="45">
        <v>0.92121918000000003</v>
      </c>
      <c r="AB168" s="321">
        <v>3.3928582055169833E-2</v>
      </c>
      <c r="AC168" s="229">
        <v>2</v>
      </c>
      <c r="AD168" s="229">
        <v>10.56</v>
      </c>
      <c r="AE168" s="229">
        <v>1.056E-2</v>
      </c>
      <c r="AF168" s="229">
        <v>1.0817282976698881E-2</v>
      </c>
      <c r="AG168" s="322">
        <v>5.6750792548541582E-4</v>
      </c>
      <c r="AH168" s="229">
        <v>1679</v>
      </c>
      <c r="AI168" s="229">
        <v>32820.285999999913</v>
      </c>
      <c r="AJ168" s="229">
        <v>32.82028599999984</v>
      </c>
      <c r="AK168" s="229">
        <v>33.619916764980147</v>
      </c>
      <c r="AL168" s="322">
        <v>1.7638042066002015</v>
      </c>
      <c r="AM168" s="229">
        <v>1681</v>
      </c>
      <c r="AN168" s="229">
        <v>32830.845999999896</v>
      </c>
      <c r="AO168" s="229">
        <v>32.830845999999795</v>
      </c>
      <c r="AP168" s="229">
        <v>33.630734047956793</v>
      </c>
      <c r="AQ168" s="322">
        <v>1.7643717145256841</v>
      </c>
      <c r="AR168" s="231"/>
      <c r="AS168" s="231"/>
      <c r="AT168" s="231"/>
      <c r="AU168" s="231"/>
      <c r="AV168" s="231"/>
      <c r="AW168" s="324">
        <v>0</v>
      </c>
      <c r="AX168" s="338">
        <v>3</v>
      </c>
      <c r="AY168" s="337">
        <v>4601</v>
      </c>
      <c r="AZ168" s="337">
        <v>4.601</v>
      </c>
      <c r="BA168" s="338">
        <v>8.1165583574996401</v>
      </c>
      <c r="BB168" s="327">
        <v>0.42581960788748968</v>
      </c>
      <c r="BC168" s="17">
        <v>1694</v>
      </c>
      <c r="BD168" s="17">
        <v>63.995445115879612</v>
      </c>
      <c r="BE168" s="17">
        <v>114.21888196945643</v>
      </c>
      <c r="BF168" s="329">
        <v>5.9922737435432225</v>
      </c>
    </row>
    <row r="169" spans="1:58" x14ac:dyDescent="0.25">
      <c r="A169" s="41" t="s">
        <v>724</v>
      </c>
      <c r="B169" s="16" t="s">
        <v>779</v>
      </c>
      <c r="C169" s="246">
        <v>320946</v>
      </c>
      <c r="D169" s="42">
        <v>2326.0683858616703</v>
      </c>
      <c r="E169" s="225">
        <v>29</v>
      </c>
      <c r="F169" s="225">
        <v>40</v>
      </c>
      <c r="G169" s="225">
        <v>15332.899999999998</v>
      </c>
      <c r="H169" s="225">
        <v>15.332900000000002</v>
      </c>
      <c r="I169" s="225">
        <v>90.740102199999995</v>
      </c>
      <c r="J169" s="316">
        <v>3.9010075005334022</v>
      </c>
      <c r="K169" s="226">
        <v>1</v>
      </c>
      <c r="L169" s="226">
        <v>1</v>
      </c>
      <c r="M169" s="226"/>
      <c r="N169" s="226"/>
      <c r="O169" s="226"/>
      <c r="P169" s="318">
        <v>0</v>
      </c>
      <c r="Q169" s="227"/>
      <c r="R169" s="227"/>
      <c r="S169" s="227"/>
      <c r="T169" s="227"/>
      <c r="U169" s="227"/>
      <c r="V169" s="319">
        <v>0</v>
      </c>
      <c r="W169" s="45">
        <v>2</v>
      </c>
      <c r="X169" s="45">
        <v>2</v>
      </c>
      <c r="Y169" s="45">
        <v>1837.8</v>
      </c>
      <c r="Z169" s="45">
        <v>1.8378000000000001</v>
      </c>
      <c r="AA169" s="45">
        <v>6.8043054030000008</v>
      </c>
      <c r="AB169" s="321">
        <v>0.31405076933255843</v>
      </c>
      <c r="AC169" s="229">
        <v>4</v>
      </c>
      <c r="AD169" s="229">
        <v>1308.55</v>
      </c>
      <c r="AE169" s="229">
        <v>1.3085499999999999</v>
      </c>
      <c r="AF169" s="229">
        <v>1.340431405223423</v>
      </c>
      <c r="AG169" s="322">
        <v>5.7626483097867852E-2</v>
      </c>
      <c r="AH169" s="229">
        <v>5136</v>
      </c>
      <c r="AI169" s="229">
        <v>85208.921000000366</v>
      </c>
      <c r="AJ169" s="229">
        <v>85.208921000000032</v>
      </c>
      <c r="AK169" s="229">
        <v>87.284944185243418</v>
      </c>
      <c r="AL169" s="322">
        <v>3.7524668111986537</v>
      </c>
      <c r="AM169" s="229">
        <v>5140</v>
      </c>
      <c r="AN169" s="229">
        <v>86517.471000000398</v>
      </c>
      <c r="AO169" s="229">
        <v>86.517471</v>
      </c>
      <c r="AP169" s="229">
        <v>88.625375590466831</v>
      </c>
      <c r="AQ169" s="322">
        <v>3.8100932942965211</v>
      </c>
      <c r="AR169" s="231">
        <v>2</v>
      </c>
      <c r="AS169" s="231">
        <v>2</v>
      </c>
      <c r="AT169" s="231">
        <v>175</v>
      </c>
      <c r="AU169" s="231">
        <v>0.17499999999999999</v>
      </c>
      <c r="AV169" s="231">
        <v>0.47561100000000001</v>
      </c>
      <c r="AW169" s="324">
        <v>2.0446991278969401E-2</v>
      </c>
      <c r="AX169" s="338">
        <v>33</v>
      </c>
      <c r="AY169" s="337">
        <v>61860</v>
      </c>
      <c r="AZ169" s="337">
        <v>61.859999999999985</v>
      </c>
      <c r="BA169" s="338">
        <v>115.97085088992748</v>
      </c>
      <c r="BB169" s="327">
        <v>4.9857025526344172</v>
      </c>
      <c r="BC169" s="17">
        <v>5207</v>
      </c>
      <c r="BD169" s="17">
        <v>165.72317099999995</v>
      </c>
      <c r="BE169" s="17">
        <v>303.11697534139432</v>
      </c>
      <c r="BF169" s="329">
        <v>13.031301108075869</v>
      </c>
    </row>
    <row r="170" spans="1:58" x14ac:dyDescent="0.25">
      <c r="A170" s="41" t="s">
        <v>363</v>
      </c>
      <c r="B170" s="16" t="s">
        <v>1</v>
      </c>
      <c r="C170" s="246">
        <v>40245</v>
      </c>
      <c r="D170" s="42">
        <v>291.67717369589565</v>
      </c>
      <c r="E170" s="225">
        <v>12</v>
      </c>
      <c r="F170" s="225">
        <v>28</v>
      </c>
      <c r="G170" s="225">
        <v>8348</v>
      </c>
      <c r="H170" s="225">
        <v>8.347999999999999</v>
      </c>
      <c r="I170" s="225">
        <v>49.403464</v>
      </c>
      <c r="J170" s="316">
        <v>16.937720348150499</v>
      </c>
      <c r="K170" s="226">
        <v>1</v>
      </c>
      <c r="L170" s="226">
        <v>2</v>
      </c>
      <c r="M170" s="226">
        <v>386</v>
      </c>
      <c r="N170" s="226">
        <v>0.38600000000000001</v>
      </c>
      <c r="O170" s="226">
        <v>0.90748600000000001</v>
      </c>
      <c r="P170" s="318">
        <v>0.31112684907806681</v>
      </c>
      <c r="Q170" s="227"/>
      <c r="R170" s="227"/>
      <c r="S170" s="227"/>
      <c r="T170" s="227"/>
      <c r="U170" s="227"/>
      <c r="V170" s="319">
        <v>0</v>
      </c>
      <c r="W170" s="45">
        <v>1</v>
      </c>
      <c r="X170" s="45">
        <v>1</v>
      </c>
      <c r="Y170" s="45">
        <v>696.67875536480699</v>
      </c>
      <c r="Z170" s="45">
        <v>0.69667875536480695</v>
      </c>
      <c r="AA170" s="45">
        <v>0.97395690000000001</v>
      </c>
      <c r="AB170" s="321">
        <v>0.36561473785804383</v>
      </c>
      <c r="AC170" s="229"/>
      <c r="AD170" s="229"/>
      <c r="AE170" s="229"/>
      <c r="AF170" s="229"/>
      <c r="AG170" s="322">
        <v>0</v>
      </c>
      <c r="AH170" s="229">
        <v>3370</v>
      </c>
      <c r="AI170" s="229">
        <v>82372.506999999852</v>
      </c>
      <c r="AJ170" s="229">
        <v>82.372506999999899</v>
      </c>
      <c r="AK170" s="229">
        <v>84.379424026429689</v>
      </c>
      <c r="AL170" s="322">
        <v>28.929046094777433</v>
      </c>
      <c r="AM170" s="229">
        <v>3370</v>
      </c>
      <c r="AN170" s="229">
        <v>82372.506999999896</v>
      </c>
      <c r="AO170" s="229">
        <v>82.372506999999899</v>
      </c>
      <c r="AP170" s="229">
        <v>84.379424026429703</v>
      </c>
      <c r="AQ170" s="322">
        <v>28.929046094777437</v>
      </c>
      <c r="AR170" s="231">
        <v>1</v>
      </c>
      <c r="AS170" s="231">
        <v>1</v>
      </c>
      <c r="AT170" s="231">
        <v>16</v>
      </c>
      <c r="AU170" s="231">
        <v>1.6E-2</v>
      </c>
      <c r="AV170" s="231">
        <v>6.08E-2</v>
      </c>
      <c r="AW170" s="324">
        <v>2.0844963364665087E-2</v>
      </c>
      <c r="AX170" s="338">
        <v>27</v>
      </c>
      <c r="AY170" s="337">
        <v>43267.199999999997</v>
      </c>
      <c r="AZ170" s="337">
        <v>43.267199999999988</v>
      </c>
      <c r="BA170" s="338">
        <v>97.566840344373176</v>
      </c>
      <c r="BB170" s="327">
        <v>33.450283101720174</v>
      </c>
      <c r="BC170" s="17">
        <v>3412</v>
      </c>
      <c r="BD170" s="17">
        <v>135.15252154506425</v>
      </c>
      <c r="BE170" s="17">
        <v>233.3844291048029</v>
      </c>
      <c r="BF170" s="329">
        <v>80.014636094948884</v>
      </c>
    </row>
    <row r="171" spans="1:58" x14ac:dyDescent="0.25">
      <c r="A171" s="41" t="s">
        <v>402</v>
      </c>
      <c r="B171" s="16" t="s">
        <v>39</v>
      </c>
      <c r="C171" s="246">
        <v>71930</v>
      </c>
      <c r="D171" s="42">
        <v>521.3154206471803</v>
      </c>
      <c r="E171" s="225">
        <v>8</v>
      </c>
      <c r="F171" s="225">
        <v>12</v>
      </c>
      <c r="G171" s="225">
        <v>6550</v>
      </c>
      <c r="H171" s="225">
        <v>6.5500000000000007</v>
      </c>
      <c r="I171" s="225">
        <v>38.762899999999995</v>
      </c>
      <c r="J171" s="316">
        <v>7.4355943570359555</v>
      </c>
      <c r="K171" s="226">
        <v>1</v>
      </c>
      <c r="L171" s="226">
        <v>1</v>
      </c>
      <c r="M171" s="226">
        <v>200</v>
      </c>
      <c r="N171" s="226">
        <v>0.2</v>
      </c>
      <c r="O171" s="226">
        <v>0.47020000000000001</v>
      </c>
      <c r="P171" s="318">
        <v>9.0194914897448519E-2</v>
      </c>
      <c r="Q171" s="227"/>
      <c r="R171" s="227"/>
      <c r="S171" s="227"/>
      <c r="T171" s="227"/>
      <c r="U171" s="227"/>
      <c r="V171" s="319">
        <v>0</v>
      </c>
      <c r="W171" s="45">
        <v>1</v>
      </c>
      <c r="X171" s="45">
        <v>1</v>
      </c>
      <c r="Y171" s="45">
        <v>1837.6442060085801</v>
      </c>
      <c r="Z171" s="45">
        <v>1.83764420600858</v>
      </c>
      <c r="AA171" s="45">
        <v>2.5690265999999999</v>
      </c>
      <c r="AB171" s="321">
        <v>0.48782930626584287</v>
      </c>
      <c r="AC171" s="229">
        <v>7</v>
      </c>
      <c r="AD171" s="229">
        <v>56.87</v>
      </c>
      <c r="AE171" s="229">
        <v>5.6870000000000004E-2</v>
      </c>
      <c r="AF171" s="229">
        <v>5.8255576030763784E-2</v>
      </c>
      <c r="AG171" s="322">
        <v>1.1174727185020376E-2</v>
      </c>
      <c r="AH171" s="229">
        <v>3336</v>
      </c>
      <c r="AI171" s="229">
        <v>61586.472000000023</v>
      </c>
      <c r="AJ171" s="229">
        <v>61.586471999999944</v>
      </c>
      <c r="AK171" s="229">
        <v>63.086959768990155</v>
      </c>
      <c r="AL171" s="322">
        <v>12.101495039350969</v>
      </c>
      <c r="AM171" s="229">
        <v>3343</v>
      </c>
      <c r="AN171" s="229">
        <v>61643.342000000004</v>
      </c>
      <c r="AO171" s="229">
        <v>61.643341999999905</v>
      </c>
      <c r="AP171" s="229">
        <v>63.145215345020965</v>
      </c>
      <c r="AQ171" s="322">
        <v>12.112669766535996</v>
      </c>
      <c r="AR171" s="231">
        <v>3</v>
      </c>
      <c r="AS171" s="231">
        <v>3</v>
      </c>
      <c r="AT171" s="231">
        <v>227</v>
      </c>
      <c r="AU171" s="231">
        <v>0.22699999999999998</v>
      </c>
      <c r="AV171" s="231">
        <v>0.81405000000000005</v>
      </c>
      <c r="AW171" s="324">
        <v>0.15615306353098249</v>
      </c>
      <c r="AX171" s="338">
        <v>21</v>
      </c>
      <c r="AY171" s="337">
        <v>34404.800000000003</v>
      </c>
      <c r="AZ171" s="337">
        <v>34.404800000000002</v>
      </c>
      <c r="BA171" s="338">
        <v>53.231712823146836</v>
      </c>
      <c r="BB171" s="327">
        <v>10.211037447743827</v>
      </c>
      <c r="BC171" s="17">
        <v>3377</v>
      </c>
      <c r="BD171" s="17">
        <v>104.84426174248917</v>
      </c>
      <c r="BE171" s="17">
        <v>158.96720756816779</v>
      </c>
      <c r="BF171" s="329">
        <v>30.493478856010057</v>
      </c>
    </row>
    <row r="172" spans="1:58" x14ac:dyDescent="0.25">
      <c r="A172" s="41" t="s">
        <v>407</v>
      </c>
      <c r="B172" s="16" t="s">
        <v>45</v>
      </c>
      <c r="C172" s="246">
        <v>43489</v>
      </c>
      <c r="D172" s="42">
        <v>315.18818752294209</v>
      </c>
      <c r="E172" s="225">
        <v>29</v>
      </c>
      <c r="F172" s="225">
        <v>46</v>
      </c>
      <c r="G172" s="225">
        <v>24558.5</v>
      </c>
      <c r="H172" s="225">
        <v>24.558499999999995</v>
      </c>
      <c r="I172" s="225">
        <v>145.33720299999999</v>
      </c>
      <c r="J172" s="316">
        <v>46.111246789482266</v>
      </c>
      <c r="K172" s="226">
        <v>2</v>
      </c>
      <c r="L172" s="226">
        <v>2</v>
      </c>
      <c r="M172" s="226">
        <v>1355</v>
      </c>
      <c r="N172" s="226">
        <v>1.355</v>
      </c>
      <c r="O172" s="226">
        <v>4.6927300000000001</v>
      </c>
      <c r="P172" s="318">
        <v>1.4888660761306047</v>
      </c>
      <c r="Q172" s="227"/>
      <c r="R172" s="227"/>
      <c r="S172" s="227"/>
      <c r="T172" s="227"/>
      <c r="U172" s="227"/>
      <c r="V172" s="319">
        <v>0</v>
      </c>
      <c r="W172" s="45">
        <v>1</v>
      </c>
      <c r="X172" s="45">
        <v>1</v>
      </c>
      <c r="Y172" s="45">
        <v>200</v>
      </c>
      <c r="Z172" s="45">
        <v>0.2</v>
      </c>
      <c r="AA172" s="45">
        <v>1.2593364</v>
      </c>
      <c r="AB172" s="321">
        <v>0.4364659128920767</v>
      </c>
      <c r="AC172" s="229">
        <v>1</v>
      </c>
      <c r="AD172" s="229">
        <v>749.76</v>
      </c>
      <c r="AE172" s="229">
        <v>0.74975999999999998</v>
      </c>
      <c r="AF172" s="229">
        <v>0.76802709134561997</v>
      </c>
      <c r="AG172" s="322">
        <v>0.24367254920989587</v>
      </c>
      <c r="AH172" s="229">
        <v>2792</v>
      </c>
      <c r="AI172" s="229">
        <v>87509.151000000071</v>
      </c>
      <c r="AJ172" s="229">
        <v>87.509150999999932</v>
      </c>
      <c r="AK172" s="229">
        <v>89.641216800915046</v>
      </c>
      <c r="AL172" s="322">
        <v>28.440538176701242</v>
      </c>
      <c r="AM172" s="229">
        <v>2793</v>
      </c>
      <c r="AN172" s="229">
        <v>88258.911000000095</v>
      </c>
      <c r="AO172" s="229">
        <v>88.258910999999898</v>
      </c>
      <c r="AP172" s="229">
        <v>90.409243892260719</v>
      </c>
      <c r="AQ172" s="322">
        <v>28.684210725911154</v>
      </c>
      <c r="AR172" s="231"/>
      <c r="AS172" s="231"/>
      <c r="AT172" s="231"/>
      <c r="AU172" s="231"/>
      <c r="AV172" s="231"/>
      <c r="AW172" s="324">
        <v>0</v>
      </c>
      <c r="AX172" s="338">
        <v>12</v>
      </c>
      <c r="AY172" s="337">
        <v>4323</v>
      </c>
      <c r="AZ172" s="337">
        <v>4.3229999999999995</v>
      </c>
      <c r="BA172" s="338">
        <v>4.6356630794883289</v>
      </c>
      <c r="BB172" s="327">
        <v>1.4707604101282843</v>
      </c>
      <c r="BC172" s="17">
        <v>2837</v>
      </c>
      <c r="BD172" s="17">
        <v>118.69541099999989</v>
      </c>
      <c r="BE172" s="17">
        <v>246.45052897174901</v>
      </c>
      <c r="BF172" s="329">
        <v>78.191549914544396</v>
      </c>
    </row>
    <row r="173" spans="1:58" x14ac:dyDescent="0.25">
      <c r="A173" s="41" t="s">
        <v>455</v>
      </c>
      <c r="B173" s="16" t="s">
        <v>93</v>
      </c>
      <c r="C173" s="246">
        <v>17361</v>
      </c>
      <c r="D173" s="42">
        <v>125.8245101884568</v>
      </c>
      <c r="E173" s="225">
        <v>4</v>
      </c>
      <c r="F173" s="225">
        <v>8</v>
      </c>
      <c r="G173" s="225">
        <v>2125</v>
      </c>
      <c r="H173" s="225">
        <v>2.125</v>
      </c>
      <c r="I173" s="225">
        <v>12.575749999999999</v>
      </c>
      <c r="J173" s="316">
        <v>9.9946743135851328</v>
      </c>
      <c r="K173" s="226"/>
      <c r="L173" s="226"/>
      <c r="M173" s="226"/>
      <c r="N173" s="226"/>
      <c r="O173" s="226"/>
      <c r="P173" s="318">
        <v>0</v>
      </c>
      <c r="Q173" s="227"/>
      <c r="R173" s="227"/>
      <c r="S173" s="227"/>
      <c r="T173" s="227"/>
      <c r="U173" s="227"/>
      <c r="V173" s="319">
        <v>0</v>
      </c>
      <c r="W173" s="45">
        <v>1</v>
      </c>
      <c r="X173" s="45">
        <v>1</v>
      </c>
      <c r="Y173" s="45">
        <v>175.24423390557899</v>
      </c>
      <c r="Z173" s="45">
        <v>0.175244233905579</v>
      </c>
      <c r="AA173" s="45">
        <v>0.24499143900000001</v>
      </c>
      <c r="AB173" s="321">
        <v>0.18534689676176858</v>
      </c>
      <c r="AC173" s="229">
        <v>1</v>
      </c>
      <c r="AD173" s="229">
        <v>4896</v>
      </c>
      <c r="AE173" s="229">
        <v>4.8959999999999999</v>
      </c>
      <c r="AF173" s="229">
        <v>5.0152857437422096</v>
      </c>
      <c r="AG173" s="322">
        <v>3.9859370294630514</v>
      </c>
      <c r="AH173" s="229">
        <v>1369</v>
      </c>
      <c r="AI173" s="229">
        <v>31049.22500000002</v>
      </c>
      <c r="AJ173" s="229">
        <v>31.049224999999936</v>
      </c>
      <c r="AK173" s="229">
        <v>31.805705779563873</v>
      </c>
      <c r="AL173" s="322">
        <v>25.277829996656521</v>
      </c>
      <c r="AM173" s="229">
        <v>1370</v>
      </c>
      <c r="AN173" s="229">
        <v>35945.224999999999</v>
      </c>
      <c r="AO173" s="229">
        <v>35.945224999999901</v>
      </c>
      <c r="AP173" s="229">
        <v>36.820991523306112</v>
      </c>
      <c r="AQ173" s="322">
        <v>29.263767026119599</v>
      </c>
      <c r="AR173" s="231">
        <v>2</v>
      </c>
      <c r="AS173" s="231">
        <v>2</v>
      </c>
      <c r="AT173" s="231">
        <v>75</v>
      </c>
      <c r="AU173" s="231">
        <v>7.4999999999999997E-2</v>
      </c>
      <c r="AV173" s="231">
        <v>0.21365699999999999</v>
      </c>
      <c r="AW173" s="324">
        <v>0.16980554875992751</v>
      </c>
      <c r="AX173" s="338">
        <v>28</v>
      </c>
      <c r="AY173" s="337">
        <v>69545</v>
      </c>
      <c r="AZ173" s="337">
        <v>69.544999999999987</v>
      </c>
      <c r="BA173" s="338">
        <v>150.40118500292351</v>
      </c>
      <c r="BB173" s="327">
        <v>119.53250187714333</v>
      </c>
      <c r="BC173" s="17">
        <v>1405</v>
      </c>
      <c r="BD173" s="17">
        <v>107.85704318669517</v>
      </c>
      <c r="BE173" s="17">
        <v>200.24479535122964</v>
      </c>
      <c r="BF173" s="329">
        <v>159.14609566236976</v>
      </c>
    </row>
    <row r="174" spans="1:58" x14ac:dyDescent="0.25">
      <c r="A174" s="41" t="s">
        <v>462</v>
      </c>
      <c r="B174" s="16" t="s">
        <v>101</v>
      </c>
      <c r="C174" s="246">
        <v>49824</v>
      </c>
      <c r="D174" s="42">
        <v>361.10134183685682</v>
      </c>
      <c r="E174" s="225">
        <v>6</v>
      </c>
      <c r="F174" s="225">
        <v>12</v>
      </c>
      <c r="G174" s="225">
        <v>3764</v>
      </c>
      <c r="H174" s="225">
        <v>3.7640000000000002</v>
      </c>
      <c r="I174" s="225">
        <v>22.275352000000002</v>
      </c>
      <c r="J174" s="316">
        <v>6.1687259002387922</v>
      </c>
      <c r="K174" s="226"/>
      <c r="L174" s="226"/>
      <c r="M174" s="226"/>
      <c r="N174" s="226"/>
      <c r="O174" s="226"/>
      <c r="P174" s="318">
        <v>0</v>
      </c>
      <c r="Q174" s="227"/>
      <c r="R174" s="227"/>
      <c r="S174" s="227"/>
      <c r="T174" s="227"/>
      <c r="U174" s="227"/>
      <c r="V174" s="319">
        <v>0</v>
      </c>
      <c r="W174" s="45">
        <v>1</v>
      </c>
      <c r="X174" s="45">
        <v>1</v>
      </c>
      <c r="Y174" s="45">
        <v>1009.83484120172</v>
      </c>
      <c r="Z174" s="45">
        <v>1.00983484120172</v>
      </c>
      <c r="AA174" s="45">
        <v>1.411749108</v>
      </c>
      <c r="AB174" s="321">
        <v>0.42251214333324189</v>
      </c>
      <c r="AC174" s="229">
        <v>3</v>
      </c>
      <c r="AD174" s="229">
        <v>17.619999999999997</v>
      </c>
      <c r="AE174" s="229">
        <v>1.762E-2</v>
      </c>
      <c r="AF174" s="229">
        <v>1.8049292239529759E-2</v>
      </c>
      <c r="AG174" s="322">
        <v>4.9984007668640315E-3</v>
      </c>
      <c r="AH174" s="229">
        <v>2308</v>
      </c>
      <c r="AI174" s="229">
        <v>41070.408999999905</v>
      </c>
      <c r="AJ174" s="229">
        <v>41.070408999999707</v>
      </c>
      <c r="AK174" s="229">
        <v>42.071045087288049</v>
      </c>
      <c r="AL174" s="322">
        <v>11.65075844727696</v>
      </c>
      <c r="AM174" s="229">
        <v>2311</v>
      </c>
      <c r="AN174" s="229">
        <v>41088.0289999999</v>
      </c>
      <c r="AO174" s="229">
        <v>41.0880289999997</v>
      </c>
      <c r="AP174" s="229">
        <v>42.08909437952763</v>
      </c>
      <c r="AQ174" s="322">
        <v>11.655756848043838</v>
      </c>
      <c r="AR174" s="231"/>
      <c r="AS174" s="231"/>
      <c r="AT174" s="231"/>
      <c r="AU174" s="231"/>
      <c r="AV174" s="231"/>
      <c r="AW174" s="324">
        <v>0</v>
      </c>
      <c r="AX174" s="338">
        <v>23</v>
      </c>
      <c r="AY174" s="337">
        <v>39810</v>
      </c>
      <c r="AZ174" s="337">
        <v>39.809999999999995</v>
      </c>
      <c r="BA174" s="338">
        <v>80.411693879086855</v>
      </c>
      <c r="BB174" s="327">
        <v>22.268456126484381</v>
      </c>
      <c r="BC174" s="17">
        <v>2341</v>
      </c>
      <c r="BD174" s="17">
        <v>85.753371645922442</v>
      </c>
      <c r="BE174" s="17">
        <v>146.30183727761448</v>
      </c>
      <c r="BF174" s="329">
        <v>40.515451018100251</v>
      </c>
    </row>
    <row r="175" spans="1:58" x14ac:dyDescent="0.25">
      <c r="A175" s="41" t="s">
        <v>473</v>
      </c>
      <c r="B175" s="16" t="s">
        <v>114</v>
      </c>
      <c r="C175" s="246">
        <v>8830</v>
      </c>
      <c r="D175" s="42">
        <v>63.995762050807762</v>
      </c>
      <c r="E175" s="225">
        <v>5</v>
      </c>
      <c r="F175" s="225">
        <v>12</v>
      </c>
      <c r="G175" s="225">
        <v>2565</v>
      </c>
      <c r="H175" s="225">
        <v>2.5649999999999999</v>
      </c>
      <c r="I175" s="225">
        <v>15.179670000000002</v>
      </c>
      <c r="J175" s="316">
        <v>23.719805052010319</v>
      </c>
      <c r="K175" s="226"/>
      <c r="L175" s="226"/>
      <c r="M175" s="226"/>
      <c r="N175" s="226"/>
      <c r="O175" s="226"/>
      <c r="P175" s="318">
        <v>0</v>
      </c>
      <c r="Q175" s="227"/>
      <c r="R175" s="227"/>
      <c r="S175" s="227"/>
      <c r="T175" s="227"/>
      <c r="U175" s="227"/>
      <c r="V175" s="319">
        <v>0</v>
      </c>
      <c r="W175" s="45"/>
      <c r="X175" s="45"/>
      <c r="Y175" s="45"/>
      <c r="Z175" s="45"/>
      <c r="AA175" s="45"/>
      <c r="AB175" s="321">
        <v>0</v>
      </c>
      <c r="AC175" s="229"/>
      <c r="AD175" s="229"/>
      <c r="AE175" s="229"/>
      <c r="AF175" s="229"/>
      <c r="AG175" s="322">
        <v>0</v>
      </c>
      <c r="AH175" s="229">
        <v>1158</v>
      </c>
      <c r="AI175" s="229">
        <v>23826.311000000009</v>
      </c>
      <c r="AJ175" s="229">
        <v>23.826310999999972</v>
      </c>
      <c r="AK175" s="229">
        <v>24.406813293355452</v>
      </c>
      <c r="AL175" s="322">
        <v>38.138171202615418</v>
      </c>
      <c r="AM175" s="229">
        <v>1158</v>
      </c>
      <c r="AN175" s="229">
        <v>23826.311000000002</v>
      </c>
      <c r="AO175" s="229">
        <v>23.826311</v>
      </c>
      <c r="AP175" s="229">
        <v>24.406813293355501</v>
      </c>
      <c r="AQ175" s="322">
        <v>38.138171202615496</v>
      </c>
      <c r="AR175" s="231"/>
      <c r="AS175" s="231"/>
      <c r="AT175" s="231"/>
      <c r="AU175" s="231"/>
      <c r="AV175" s="231"/>
      <c r="AW175" s="324">
        <v>0</v>
      </c>
      <c r="AX175" s="338">
        <v>26</v>
      </c>
      <c r="AY175" s="337">
        <v>54580</v>
      </c>
      <c r="AZ175" s="337">
        <v>54.580000000000013</v>
      </c>
      <c r="BA175" s="338">
        <v>108.14740296096643</v>
      </c>
      <c r="BB175" s="327">
        <v>168.99150739873309</v>
      </c>
      <c r="BC175" s="17">
        <v>1189</v>
      </c>
      <c r="BD175" s="17">
        <v>80.971311000000014</v>
      </c>
      <c r="BE175" s="17">
        <v>147.73388625432193</v>
      </c>
      <c r="BF175" s="329">
        <v>230.8494836533589</v>
      </c>
    </row>
    <row r="176" spans="1:58" x14ac:dyDescent="0.25">
      <c r="A176" s="41" t="s">
        <v>474</v>
      </c>
      <c r="B176" s="16" t="s">
        <v>115</v>
      </c>
      <c r="C176" s="246">
        <v>8317</v>
      </c>
      <c r="D176" s="42">
        <v>60.277774969033764</v>
      </c>
      <c r="E176" s="225">
        <v>2</v>
      </c>
      <c r="F176" s="225">
        <v>5</v>
      </c>
      <c r="G176" s="225">
        <v>1375</v>
      </c>
      <c r="H176" s="225">
        <v>1.375</v>
      </c>
      <c r="I176" s="225">
        <v>8.1372499999999999</v>
      </c>
      <c r="J176" s="316">
        <v>13.499585882492035</v>
      </c>
      <c r="K176" s="226"/>
      <c r="L176" s="226"/>
      <c r="M176" s="226"/>
      <c r="N176" s="226"/>
      <c r="O176" s="226"/>
      <c r="P176" s="318">
        <v>0</v>
      </c>
      <c r="Q176" s="227"/>
      <c r="R176" s="227"/>
      <c r="S176" s="227"/>
      <c r="T176" s="227"/>
      <c r="U176" s="227"/>
      <c r="V176" s="319">
        <v>0</v>
      </c>
      <c r="W176" s="45"/>
      <c r="X176" s="45"/>
      <c r="Y176" s="45"/>
      <c r="Z176" s="45"/>
      <c r="AA176" s="45"/>
      <c r="AB176" s="321">
        <v>0</v>
      </c>
      <c r="AC176" s="229"/>
      <c r="AD176" s="229"/>
      <c r="AE176" s="229"/>
      <c r="AF176" s="229"/>
      <c r="AG176" s="322">
        <v>0</v>
      </c>
      <c r="AH176" s="229">
        <v>753</v>
      </c>
      <c r="AI176" s="229">
        <v>22611.177000000022</v>
      </c>
      <c r="AJ176" s="229">
        <v>22.611176999999977</v>
      </c>
      <c r="AK176" s="229">
        <v>23.162073867919069</v>
      </c>
      <c r="AL176" s="322">
        <v>38.425562124378381</v>
      </c>
      <c r="AM176" s="229">
        <v>753</v>
      </c>
      <c r="AN176" s="229">
        <v>22611.177</v>
      </c>
      <c r="AO176" s="229">
        <v>22.611177000000001</v>
      </c>
      <c r="AP176" s="229">
        <v>23.162073867919101</v>
      </c>
      <c r="AQ176" s="322">
        <v>38.42556212437843</v>
      </c>
      <c r="AR176" s="231"/>
      <c r="AS176" s="231"/>
      <c r="AT176" s="231"/>
      <c r="AU176" s="231"/>
      <c r="AV176" s="231"/>
      <c r="AW176" s="324">
        <v>0</v>
      </c>
      <c r="AX176" s="338">
        <v>26</v>
      </c>
      <c r="AY176" s="337">
        <v>47657</v>
      </c>
      <c r="AZ176" s="337">
        <v>47.657000000000004</v>
      </c>
      <c r="BA176" s="338">
        <v>102.55427305241355</v>
      </c>
      <c r="BB176" s="327">
        <v>170.13612912072202</v>
      </c>
      <c r="BC176" s="17">
        <v>781</v>
      </c>
      <c r="BD176" s="17">
        <v>71.643177000000009</v>
      </c>
      <c r="BE176" s="17">
        <v>133.85359692033265</v>
      </c>
      <c r="BF176" s="329">
        <v>222.06127712759249</v>
      </c>
    </row>
    <row r="177" spans="1:58" x14ac:dyDescent="0.25">
      <c r="A177" s="41" t="s">
        <v>507</v>
      </c>
      <c r="B177" s="16" t="s">
        <v>139</v>
      </c>
      <c r="C177" s="246">
        <v>11208</v>
      </c>
      <c r="D177" s="42">
        <v>81.230407821682149</v>
      </c>
      <c r="E177" s="225">
        <v>3</v>
      </c>
      <c r="F177" s="225">
        <v>5</v>
      </c>
      <c r="G177" s="225">
        <v>1470</v>
      </c>
      <c r="H177" s="225">
        <v>1.47</v>
      </c>
      <c r="I177" s="225">
        <v>8.6994600000000002</v>
      </c>
      <c r="J177" s="316">
        <v>10.709610148821543</v>
      </c>
      <c r="K177" s="226"/>
      <c r="L177" s="226"/>
      <c r="M177" s="226"/>
      <c r="N177" s="226"/>
      <c r="O177" s="226"/>
      <c r="P177" s="318">
        <v>0</v>
      </c>
      <c r="Q177" s="227"/>
      <c r="R177" s="227"/>
      <c r="S177" s="227"/>
      <c r="T177" s="227"/>
      <c r="U177" s="227"/>
      <c r="V177" s="319">
        <v>0</v>
      </c>
      <c r="W177" s="45">
        <v>1</v>
      </c>
      <c r="X177" s="45">
        <v>1</v>
      </c>
      <c r="Y177" s="45">
        <v>166.451287553648</v>
      </c>
      <c r="Z177" s="45">
        <v>0.16645128755364799</v>
      </c>
      <c r="AA177" s="45">
        <v>0.23269889999999999</v>
      </c>
      <c r="AB177" s="321">
        <v>0.29475599891804377</v>
      </c>
      <c r="AC177" s="229"/>
      <c r="AD177" s="229"/>
      <c r="AE177" s="229"/>
      <c r="AF177" s="229"/>
      <c r="AG177" s="322">
        <v>0</v>
      </c>
      <c r="AH177" s="229">
        <v>685</v>
      </c>
      <c r="AI177" s="229">
        <v>11352.281000000001</v>
      </c>
      <c r="AJ177" s="229">
        <v>11.352281000000003</v>
      </c>
      <c r="AK177" s="229">
        <v>11.628867046212314</v>
      </c>
      <c r="AL177" s="322">
        <v>14.315903807525041</v>
      </c>
      <c r="AM177" s="229">
        <v>685</v>
      </c>
      <c r="AN177" s="229">
        <v>11352.281000000001</v>
      </c>
      <c r="AO177" s="229">
        <v>11.352281</v>
      </c>
      <c r="AP177" s="229">
        <v>11.628867046212299</v>
      </c>
      <c r="AQ177" s="322">
        <v>14.315903807525023</v>
      </c>
      <c r="AR177" s="231"/>
      <c r="AS177" s="231"/>
      <c r="AT177" s="231"/>
      <c r="AU177" s="231"/>
      <c r="AV177" s="231"/>
      <c r="AW177" s="324">
        <v>0</v>
      </c>
      <c r="AX177" s="338">
        <v>4</v>
      </c>
      <c r="AY177" s="337">
        <v>6500</v>
      </c>
      <c r="AZ177" s="337">
        <v>6.5</v>
      </c>
      <c r="BA177" s="338">
        <v>7.2839426585635607</v>
      </c>
      <c r="BB177" s="327">
        <v>8.9670147594892651</v>
      </c>
      <c r="BC177" s="17">
        <v>693</v>
      </c>
      <c r="BD177" s="17">
        <v>19.49354816738197</v>
      </c>
      <c r="BE177" s="17">
        <v>27.851701204775857</v>
      </c>
      <c r="BF177" s="329">
        <v>34.287284714753881</v>
      </c>
    </row>
    <row r="178" spans="1:58" x14ac:dyDescent="0.25">
      <c r="A178" s="41" t="s">
        <v>531</v>
      </c>
      <c r="B178" s="16" t="s">
        <v>167</v>
      </c>
      <c r="C178" s="246">
        <v>7564</v>
      </c>
      <c r="D178" s="42">
        <v>54.820378726195912</v>
      </c>
      <c r="E178" s="225">
        <v>2</v>
      </c>
      <c r="F178" s="225">
        <v>5</v>
      </c>
      <c r="G178" s="225">
        <v>1060</v>
      </c>
      <c r="H178" s="225">
        <v>1.06</v>
      </c>
      <c r="I178" s="225">
        <v>6.2730800000000002</v>
      </c>
      <c r="J178" s="316">
        <v>11.442970927529199</v>
      </c>
      <c r="K178" s="226"/>
      <c r="L178" s="226"/>
      <c r="M178" s="226"/>
      <c r="N178" s="226"/>
      <c r="O178" s="226"/>
      <c r="P178" s="318">
        <v>0</v>
      </c>
      <c r="Q178" s="227"/>
      <c r="R178" s="227"/>
      <c r="S178" s="227"/>
      <c r="T178" s="227"/>
      <c r="U178" s="227"/>
      <c r="V178" s="319">
        <v>0</v>
      </c>
      <c r="W178" s="45">
        <v>1</v>
      </c>
      <c r="X178" s="45">
        <v>1</v>
      </c>
      <c r="Y178" s="45">
        <v>193.38927038626599</v>
      </c>
      <c r="Z178" s="45">
        <v>0.19338927038626599</v>
      </c>
      <c r="AA178" s="45">
        <v>0.27035819999999999</v>
      </c>
      <c r="AB178" s="321">
        <v>0.58180615203884134</v>
      </c>
      <c r="AC178" s="229"/>
      <c r="AD178" s="229"/>
      <c r="AE178" s="229"/>
      <c r="AF178" s="229"/>
      <c r="AG178" s="322">
        <v>0</v>
      </c>
      <c r="AH178" s="229">
        <v>747</v>
      </c>
      <c r="AI178" s="229">
        <v>20710.692000000017</v>
      </c>
      <c r="AJ178" s="229">
        <v>20.710691999999977</v>
      </c>
      <c r="AK178" s="229">
        <v>21.215285606747546</v>
      </c>
      <c r="AL178" s="322">
        <v>38.699633420463449</v>
      </c>
      <c r="AM178" s="229">
        <v>747</v>
      </c>
      <c r="AN178" s="229">
        <v>20710.691999999999</v>
      </c>
      <c r="AO178" s="229">
        <v>20.710692000000002</v>
      </c>
      <c r="AP178" s="229">
        <v>21.2152856067475</v>
      </c>
      <c r="AQ178" s="322">
        <v>38.699633420463364</v>
      </c>
      <c r="AR178" s="231">
        <v>1</v>
      </c>
      <c r="AS178" s="231">
        <v>1</v>
      </c>
      <c r="AT178" s="231">
        <v>26</v>
      </c>
      <c r="AU178" s="231">
        <v>2.5999999999999999E-2</v>
      </c>
      <c r="AV178" s="231">
        <v>3.5077999999999998E-2</v>
      </c>
      <c r="AW178" s="324">
        <v>6.3987153710118344E-2</v>
      </c>
      <c r="AX178" s="338">
        <v>15</v>
      </c>
      <c r="AY178" s="337">
        <v>21620</v>
      </c>
      <c r="AZ178" s="337">
        <v>21.62</v>
      </c>
      <c r="BA178" s="338">
        <v>42.48704856893464</v>
      </c>
      <c r="BB178" s="327">
        <v>77.502289397048997</v>
      </c>
      <c r="BC178" s="17">
        <v>766</v>
      </c>
      <c r="BD178" s="17">
        <v>43.644838163090135</v>
      </c>
      <c r="BE178" s="17">
        <v>70.329440511682151</v>
      </c>
      <c r="BF178" s="329">
        <v>128.2906870507905</v>
      </c>
    </row>
    <row r="179" spans="1:58" x14ac:dyDescent="0.25">
      <c r="A179" s="41" t="s">
        <v>610</v>
      </c>
      <c r="B179" s="16" t="s">
        <v>238</v>
      </c>
      <c r="C179" s="246">
        <v>11832</v>
      </c>
      <c r="D179" s="42">
        <v>85.752871640448177</v>
      </c>
      <c r="E179" s="225">
        <v>5</v>
      </c>
      <c r="F179" s="225">
        <v>11</v>
      </c>
      <c r="G179" s="225">
        <v>1675</v>
      </c>
      <c r="H179" s="225">
        <v>1.6749999999999998</v>
      </c>
      <c r="I179" s="225">
        <v>9.9126499999999993</v>
      </c>
      <c r="J179" s="316">
        <v>11.559554578606521</v>
      </c>
      <c r="K179" s="226"/>
      <c r="L179" s="226"/>
      <c r="M179" s="226"/>
      <c r="N179" s="226"/>
      <c r="O179" s="226"/>
      <c r="P179" s="318">
        <v>0</v>
      </c>
      <c r="Q179" s="227"/>
      <c r="R179" s="227"/>
      <c r="S179" s="227"/>
      <c r="T179" s="227"/>
      <c r="U179" s="227"/>
      <c r="V179" s="319">
        <v>0</v>
      </c>
      <c r="W179" s="45"/>
      <c r="X179" s="45"/>
      <c r="Y179" s="45"/>
      <c r="Z179" s="45"/>
      <c r="AA179" s="45"/>
      <c r="AB179" s="321">
        <v>0</v>
      </c>
      <c r="AC179" s="229"/>
      <c r="AD179" s="229"/>
      <c r="AE179" s="229"/>
      <c r="AF179" s="229"/>
      <c r="AG179" s="322">
        <v>0</v>
      </c>
      <c r="AH179" s="229">
        <v>917</v>
      </c>
      <c r="AI179" s="229">
        <v>23426.639999999938</v>
      </c>
      <c r="AJ179" s="229">
        <v>23.426639999999974</v>
      </c>
      <c r="AK179" s="229">
        <v>23.997404741785289</v>
      </c>
      <c r="AL179" s="322">
        <v>27.984374496988995</v>
      </c>
      <c r="AM179" s="229">
        <v>917</v>
      </c>
      <c r="AN179" s="229">
        <v>23426.639999999901</v>
      </c>
      <c r="AO179" s="229">
        <v>23.426639999999999</v>
      </c>
      <c r="AP179" s="229">
        <v>23.997404741785299</v>
      </c>
      <c r="AQ179" s="322">
        <v>27.984374496989005</v>
      </c>
      <c r="AR179" s="231"/>
      <c r="AS179" s="231"/>
      <c r="AT179" s="231"/>
      <c r="AU179" s="231"/>
      <c r="AV179" s="231"/>
      <c r="AW179" s="324">
        <v>0</v>
      </c>
      <c r="AX179" s="338">
        <v>7</v>
      </c>
      <c r="AY179" s="337">
        <v>8700</v>
      </c>
      <c r="AZ179" s="337">
        <v>8.6999999999999993</v>
      </c>
      <c r="BA179" s="338">
        <v>14.385515336424859</v>
      </c>
      <c r="BB179" s="327">
        <v>16.775549391210657</v>
      </c>
      <c r="BC179" s="17">
        <v>929</v>
      </c>
      <c r="BD179" s="17">
        <v>33.801639999999992</v>
      </c>
      <c r="BE179" s="17">
        <v>48.295570078210162</v>
      </c>
      <c r="BF179" s="329">
        <v>56.319478466806189</v>
      </c>
    </row>
    <row r="180" spans="1:58" x14ac:dyDescent="0.25">
      <c r="A180" s="41" t="s">
        <v>616</v>
      </c>
      <c r="B180" s="16" t="s">
        <v>245</v>
      </c>
      <c r="C180" s="246">
        <v>15336</v>
      </c>
      <c r="D180" s="42">
        <v>111.1482453919805</v>
      </c>
      <c r="E180" s="225">
        <v>14</v>
      </c>
      <c r="F180" s="225">
        <v>21</v>
      </c>
      <c r="G180" s="225">
        <v>5575</v>
      </c>
      <c r="H180" s="225">
        <v>5.5750000000000002</v>
      </c>
      <c r="I180" s="225">
        <v>32.992850000000004</v>
      </c>
      <c r="J180" s="316">
        <v>29.68364447288026</v>
      </c>
      <c r="K180" s="226"/>
      <c r="L180" s="226"/>
      <c r="M180" s="226"/>
      <c r="N180" s="226"/>
      <c r="O180" s="226"/>
      <c r="P180" s="318">
        <v>0</v>
      </c>
      <c r="Q180" s="227"/>
      <c r="R180" s="227"/>
      <c r="S180" s="227"/>
      <c r="T180" s="227"/>
      <c r="U180" s="227"/>
      <c r="V180" s="319">
        <v>0</v>
      </c>
      <c r="W180" s="45"/>
      <c r="X180" s="45"/>
      <c r="Y180" s="45"/>
      <c r="Z180" s="45"/>
      <c r="AA180" s="45"/>
      <c r="AB180" s="321">
        <v>0</v>
      </c>
      <c r="AC180" s="229"/>
      <c r="AD180" s="229"/>
      <c r="AE180" s="229"/>
      <c r="AF180" s="229"/>
      <c r="AG180" s="322">
        <v>0</v>
      </c>
      <c r="AH180" s="229">
        <v>1112</v>
      </c>
      <c r="AI180" s="229">
        <v>28922.540000000041</v>
      </c>
      <c r="AJ180" s="229">
        <v>28.922539999999998</v>
      </c>
      <c r="AK180" s="229">
        <v>29.627206400084582</v>
      </c>
      <c r="AL180" s="322">
        <v>26.655577238848814</v>
      </c>
      <c r="AM180" s="229">
        <v>1112</v>
      </c>
      <c r="AN180" s="229">
        <v>28922.54</v>
      </c>
      <c r="AO180" s="229">
        <v>28.922540000000001</v>
      </c>
      <c r="AP180" s="229">
        <v>29.627206400084599</v>
      </c>
      <c r="AQ180" s="322">
        <v>26.655577238848831</v>
      </c>
      <c r="AR180" s="231"/>
      <c r="AS180" s="231"/>
      <c r="AT180" s="231"/>
      <c r="AU180" s="231"/>
      <c r="AV180" s="231"/>
      <c r="AW180" s="324">
        <v>0</v>
      </c>
      <c r="AX180" s="338">
        <v>8</v>
      </c>
      <c r="AY180" s="337">
        <v>6900</v>
      </c>
      <c r="AZ180" s="337">
        <v>6.8999999999999986</v>
      </c>
      <c r="BA180" s="338">
        <v>11.992915027592723</v>
      </c>
      <c r="BB180" s="327">
        <v>10.790017408999988</v>
      </c>
      <c r="BC180" s="17">
        <v>1134</v>
      </c>
      <c r="BD180" s="17">
        <v>41.397540000000006</v>
      </c>
      <c r="BE180" s="17">
        <v>74.612971427677323</v>
      </c>
      <c r="BF180" s="329">
        <v>67.129239120729082</v>
      </c>
    </row>
    <row r="181" spans="1:58" x14ac:dyDescent="0.25">
      <c r="A181" s="41" t="s">
        <v>618</v>
      </c>
      <c r="B181" s="16" t="s">
        <v>247</v>
      </c>
      <c r="C181" s="246">
        <v>19595</v>
      </c>
      <c r="D181" s="42">
        <v>142.01551046269287</v>
      </c>
      <c r="E181" s="225">
        <v>7</v>
      </c>
      <c r="F181" s="225">
        <v>21</v>
      </c>
      <c r="G181" s="225">
        <v>4014.2</v>
      </c>
      <c r="H181" s="225">
        <v>4.0141999999999998</v>
      </c>
      <c r="I181" s="225">
        <v>23.756035599999997</v>
      </c>
      <c r="J181" s="316">
        <v>16.727775383549144</v>
      </c>
      <c r="K181" s="226"/>
      <c r="L181" s="226"/>
      <c r="M181" s="226"/>
      <c r="N181" s="226"/>
      <c r="O181" s="226"/>
      <c r="P181" s="318">
        <v>0</v>
      </c>
      <c r="Q181" s="227"/>
      <c r="R181" s="227"/>
      <c r="S181" s="227"/>
      <c r="T181" s="227"/>
      <c r="U181" s="227"/>
      <c r="V181" s="319">
        <v>0</v>
      </c>
      <c r="W181" s="45">
        <v>1</v>
      </c>
      <c r="X181" s="45">
        <v>1</v>
      </c>
      <c r="Y181" s="45"/>
      <c r="Z181" s="45"/>
      <c r="AA181" s="45"/>
      <c r="AB181" s="321">
        <v>0</v>
      </c>
      <c r="AC181" s="229">
        <v>5</v>
      </c>
      <c r="AD181" s="229">
        <v>1686.78</v>
      </c>
      <c r="AE181" s="229">
        <v>1.6867799999999999</v>
      </c>
      <c r="AF181" s="229">
        <v>1.7278765700223611</v>
      </c>
      <c r="AG181" s="322">
        <v>1.2166815894917831</v>
      </c>
      <c r="AH181" s="229">
        <v>1539</v>
      </c>
      <c r="AI181" s="229">
        <v>29489.387999999937</v>
      </c>
      <c r="AJ181" s="229">
        <v>29.489387999999952</v>
      </c>
      <c r="AK181" s="229">
        <v>30.207865038415616</v>
      </c>
      <c r="AL181" s="322">
        <v>21.270821011026925</v>
      </c>
      <c r="AM181" s="229">
        <v>1544</v>
      </c>
      <c r="AN181" s="229">
        <v>31176.1679999999</v>
      </c>
      <c r="AO181" s="229">
        <v>31.176168000000001</v>
      </c>
      <c r="AP181" s="229">
        <v>31.935741608437962</v>
      </c>
      <c r="AQ181" s="322">
        <v>22.487502600518695</v>
      </c>
      <c r="AR181" s="231">
        <v>1</v>
      </c>
      <c r="AS181" s="231">
        <v>1</v>
      </c>
      <c r="AT181" s="231">
        <v>48.6</v>
      </c>
      <c r="AU181" s="231">
        <v>4.8599999999999997E-2</v>
      </c>
      <c r="AV181" s="231">
        <v>0.16442300000000001</v>
      </c>
      <c r="AW181" s="324">
        <v>0.11577819877864225</v>
      </c>
      <c r="AX181" s="338">
        <v>12</v>
      </c>
      <c r="AY181" s="337">
        <v>14464.5</v>
      </c>
      <c r="AZ181" s="337">
        <v>14.464500000000001</v>
      </c>
      <c r="BA181" s="338">
        <v>21.34588048266993</v>
      </c>
      <c r="BB181" s="327">
        <v>15.030668420036724</v>
      </c>
      <c r="BC181" s="17">
        <v>1565</v>
      </c>
      <c r="BD181" s="17">
        <v>49.703468000000001</v>
      </c>
      <c r="BE181" s="17">
        <v>77.202080691107881</v>
      </c>
      <c r="BF181" s="329">
        <v>54.361724602883207</v>
      </c>
    </row>
    <row r="182" spans="1:58" s="32" customFormat="1" x14ac:dyDescent="0.25">
      <c r="A182" s="47" t="s">
        <v>641</v>
      </c>
      <c r="B182" s="16" t="s">
        <v>798</v>
      </c>
      <c r="C182" s="246">
        <v>6651</v>
      </c>
      <c r="D182" s="42">
        <v>48.203376375982153</v>
      </c>
      <c r="E182" s="225">
        <v>8</v>
      </c>
      <c r="F182" s="225">
        <v>12</v>
      </c>
      <c r="G182" s="225">
        <v>6965</v>
      </c>
      <c r="H182" s="225">
        <v>6.9649999999999999</v>
      </c>
      <c r="I182" s="225">
        <v>41.218870000000003</v>
      </c>
      <c r="J182" s="316">
        <v>85.510337862012804</v>
      </c>
      <c r="K182" s="226"/>
      <c r="L182" s="226"/>
      <c r="M182" s="226"/>
      <c r="N182" s="226"/>
      <c r="O182" s="226"/>
      <c r="P182" s="318">
        <v>0</v>
      </c>
      <c r="Q182" s="227"/>
      <c r="R182" s="227"/>
      <c r="S182" s="227"/>
      <c r="T182" s="227"/>
      <c r="U182" s="227"/>
      <c r="V182" s="319">
        <v>0</v>
      </c>
      <c r="W182" s="45"/>
      <c r="X182" s="45"/>
      <c r="Y182" s="45"/>
      <c r="Z182" s="45"/>
      <c r="AA182" s="45"/>
      <c r="AB182" s="321">
        <v>0</v>
      </c>
      <c r="AC182" s="229">
        <v>1</v>
      </c>
      <c r="AD182" s="229">
        <v>443.52</v>
      </c>
      <c r="AE182" s="229">
        <v>0.44352000000000003</v>
      </c>
      <c r="AF182" s="229">
        <v>0.45432588502135302</v>
      </c>
      <c r="AG182" s="322">
        <v>0.94251880091894502</v>
      </c>
      <c r="AH182" s="229">
        <v>740</v>
      </c>
      <c r="AI182" s="229">
        <v>20823.427000000014</v>
      </c>
      <c r="AJ182" s="229">
        <v>20.82342699999996</v>
      </c>
      <c r="AK182" s="229">
        <v>21.330767273071213</v>
      </c>
      <c r="AL182" s="322">
        <v>44.251604092404399</v>
      </c>
      <c r="AM182" s="229">
        <v>741</v>
      </c>
      <c r="AN182" s="229">
        <v>21266.947</v>
      </c>
      <c r="AO182" s="229">
        <v>21.266946999999998</v>
      </c>
      <c r="AP182" s="229">
        <v>21.785093158092554</v>
      </c>
      <c r="AQ182" s="322">
        <v>45.194122893323318</v>
      </c>
      <c r="AR182" s="231"/>
      <c r="AS182" s="231"/>
      <c r="AT182" s="231"/>
      <c r="AU182" s="231"/>
      <c r="AV182" s="231"/>
      <c r="AW182" s="324">
        <v>0</v>
      </c>
      <c r="AX182" s="338">
        <v>43</v>
      </c>
      <c r="AY182" s="337">
        <v>93550</v>
      </c>
      <c r="AZ182" s="337">
        <v>93.550000000000026</v>
      </c>
      <c r="BA182" s="338">
        <v>209.48972535203345</v>
      </c>
      <c r="BB182" s="327">
        <v>434.59554309646649</v>
      </c>
      <c r="BC182" s="17">
        <v>792</v>
      </c>
      <c r="BD182" s="17">
        <v>121.78194700000003</v>
      </c>
      <c r="BE182" s="17">
        <v>272.49368851012599</v>
      </c>
      <c r="BF182" s="329">
        <v>565.30000385180256</v>
      </c>
    </row>
    <row r="183" spans="1:58" x14ac:dyDescent="0.25">
      <c r="A183" s="41" t="s">
        <v>656</v>
      </c>
      <c r="B183" s="16" t="s">
        <v>280</v>
      </c>
      <c r="C183" s="246">
        <v>20807</v>
      </c>
      <c r="D183" s="42">
        <v>150.79952672606535</v>
      </c>
      <c r="E183" s="225">
        <v>7</v>
      </c>
      <c r="F183" s="225">
        <v>14</v>
      </c>
      <c r="G183" s="225">
        <v>4970</v>
      </c>
      <c r="H183" s="225">
        <v>4.97</v>
      </c>
      <c r="I183" s="225">
        <v>29.412460000000003</v>
      </c>
      <c r="J183" s="316">
        <v>19.504345032480881</v>
      </c>
      <c r="K183" s="226"/>
      <c r="L183" s="226"/>
      <c r="M183" s="226"/>
      <c r="N183" s="226"/>
      <c r="O183" s="226"/>
      <c r="P183" s="318">
        <v>0</v>
      </c>
      <c r="Q183" s="227"/>
      <c r="R183" s="227"/>
      <c r="S183" s="227"/>
      <c r="T183" s="227"/>
      <c r="U183" s="227"/>
      <c r="V183" s="319">
        <v>0</v>
      </c>
      <c r="W183" s="45">
        <v>1</v>
      </c>
      <c r="X183" s="45">
        <v>1</v>
      </c>
      <c r="Y183" s="45">
        <v>340.00021459227497</v>
      </c>
      <c r="Z183" s="45">
        <v>0.34000021459227497</v>
      </c>
      <c r="AA183" s="45">
        <v>0.47532029999999997</v>
      </c>
      <c r="AB183" s="321">
        <v>0.31339116922991878</v>
      </c>
      <c r="AC183" s="229">
        <v>2</v>
      </c>
      <c r="AD183" s="229">
        <v>18.68</v>
      </c>
      <c r="AE183" s="229">
        <v>1.8680000000000002E-2</v>
      </c>
      <c r="AF183" s="229">
        <v>1.9135117992872618E-2</v>
      </c>
      <c r="AG183" s="322">
        <v>1.2689110110824476E-2</v>
      </c>
      <c r="AH183" s="229">
        <v>1933</v>
      </c>
      <c r="AI183" s="229">
        <v>39790.783999999978</v>
      </c>
      <c r="AJ183" s="229">
        <v>39.79078399999991</v>
      </c>
      <c r="AK183" s="229">
        <v>40.76024340839988</v>
      </c>
      <c r="AL183" s="322">
        <v>27.029423959958997</v>
      </c>
      <c r="AM183" s="229">
        <v>1935</v>
      </c>
      <c r="AN183" s="229">
        <v>39809.464</v>
      </c>
      <c r="AO183" s="229">
        <v>39.809463999999906</v>
      </c>
      <c r="AP183" s="229">
        <v>40.779378526392776</v>
      </c>
      <c r="AQ183" s="322">
        <v>27.042113070069838</v>
      </c>
      <c r="AR183" s="231">
        <v>1</v>
      </c>
      <c r="AS183" s="231">
        <v>1</v>
      </c>
      <c r="AT183" s="231">
        <v>40</v>
      </c>
      <c r="AU183" s="231">
        <v>0.04</v>
      </c>
      <c r="AV183" s="231">
        <v>0.1186</v>
      </c>
      <c r="AW183" s="324">
        <v>7.8647461682981701E-2</v>
      </c>
      <c r="AX183" s="338">
        <v>21</v>
      </c>
      <c r="AY183" s="337">
        <v>69000</v>
      </c>
      <c r="AZ183" s="337">
        <v>68.999999999999986</v>
      </c>
      <c r="BA183" s="338">
        <v>173.58219943061619</v>
      </c>
      <c r="BB183" s="327">
        <v>115.10792056127381</v>
      </c>
      <c r="BC183" s="17">
        <v>1965</v>
      </c>
      <c r="BD183" s="17">
        <v>114.15751292703852</v>
      </c>
      <c r="BE183" s="17">
        <v>244.36523035700895</v>
      </c>
      <c r="BF183" s="329">
        <v>162.04641729473744</v>
      </c>
    </row>
    <row r="184" spans="1:58" x14ac:dyDescent="0.25">
      <c r="A184" s="41" t="s">
        <v>662</v>
      </c>
      <c r="B184" s="16" t="s">
        <v>835</v>
      </c>
      <c r="C184" s="246">
        <v>9616</v>
      </c>
      <c r="D184" s="42">
        <v>69.692327053291891</v>
      </c>
      <c r="E184" s="225">
        <v>4</v>
      </c>
      <c r="F184" s="225">
        <v>8</v>
      </c>
      <c r="G184" s="225">
        <v>2261</v>
      </c>
      <c r="H184" s="225">
        <v>2.2610000000000001</v>
      </c>
      <c r="I184" s="225">
        <v>13.380597999999999</v>
      </c>
      <c r="J184" s="316">
        <v>19.19952822032791</v>
      </c>
      <c r="K184" s="226"/>
      <c r="L184" s="226"/>
      <c r="M184" s="226"/>
      <c r="N184" s="226"/>
      <c r="O184" s="226"/>
      <c r="P184" s="318">
        <v>0</v>
      </c>
      <c r="Q184" s="227"/>
      <c r="R184" s="227"/>
      <c r="S184" s="227"/>
      <c r="T184" s="227"/>
      <c r="U184" s="227"/>
      <c r="V184" s="319">
        <v>0</v>
      </c>
      <c r="W184" s="45"/>
      <c r="X184" s="45"/>
      <c r="Y184" s="45"/>
      <c r="Z184" s="45"/>
      <c r="AA184" s="45"/>
      <c r="AB184" s="321">
        <v>0</v>
      </c>
      <c r="AC184" s="229"/>
      <c r="AD184" s="229"/>
      <c r="AE184" s="229"/>
      <c r="AF184" s="229"/>
      <c r="AG184" s="322">
        <v>0</v>
      </c>
      <c r="AH184" s="229">
        <v>887</v>
      </c>
      <c r="AI184" s="229">
        <v>24340.904999999995</v>
      </c>
      <c r="AJ184" s="229">
        <v>24.340904999999978</v>
      </c>
      <c r="AK184" s="229">
        <v>24.933944819502333</v>
      </c>
      <c r="AL184" s="322">
        <v>35.777173576706659</v>
      </c>
      <c r="AM184" s="229">
        <v>887</v>
      </c>
      <c r="AN184" s="229">
        <v>24340.904999999999</v>
      </c>
      <c r="AO184" s="229">
        <v>24.340904999999999</v>
      </c>
      <c r="AP184" s="229">
        <v>24.933944819502301</v>
      </c>
      <c r="AQ184" s="322">
        <v>35.777173576706609</v>
      </c>
      <c r="AR184" s="231">
        <v>1</v>
      </c>
      <c r="AS184" s="231">
        <v>1</v>
      </c>
      <c r="AT184" s="231">
        <v>10</v>
      </c>
      <c r="AU184" s="231">
        <v>0.01</v>
      </c>
      <c r="AV184" s="231">
        <v>3.7999999999999999E-2</v>
      </c>
      <c r="AW184" s="324">
        <v>5.4525371165956904E-2</v>
      </c>
      <c r="AX184" s="338">
        <v>5</v>
      </c>
      <c r="AY184" s="337">
        <v>5900</v>
      </c>
      <c r="AZ184" s="337">
        <v>5.8999999999999995</v>
      </c>
      <c r="BA184" s="338">
        <v>7.2977995266844662</v>
      </c>
      <c r="BB184" s="327">
        <v>10.47145336545303</v>
      </c>
      <c r="BC184" s="17">
        <v>897</v>
      </c>
      <c r="BD184" s="17">
        <v>32.511904999999999</v>
      </c>
      <c r="BE184" s="17">
        <v>45.650342346186768</v>
      </c>
      <c r="BF184" s="329">
        <v>65.502680533653503</v>
      </c>
    </row>
    <row r="185" spans="1:58" x14ac:dyDescent="0.25">
      <c r="A185" s="41" t="s">
        <v>673</v>
      </c>
      <c r="B185" s="16" t="s">
        <v>296</v>
      </c>
      <c r="C185" s="246">
        <v>13304</v>
      </c>
      <c r="D185" s="42">
        <v>96.421247828306505</v>
      </c>
      <c r="E185" s="225">
        <v>8</v>
      </c>
      <c r="F185" s="225">
        <v>13</v>
      </c>
      <c r="G185" s="225">
        <v>5600</v>
      </c>
      <c r="H185" s="225">
        <v>5.6</v>
      </c>
      <c r="I185" s="225">
        <v>33.140799999999999</v>
      </c>
      <c r="J185" s="316">
        <v>34.370847449529492</v>
      </c>
      <c r="K185" s="226"/>
      <c r="L185" s="226"/>
      <c r="M185" s="226"/>
      <c r="N185" s="226"/>
      <c r="O185" s="226"/>
      <c r="P185" s="318">
        <v>0</v>
      </c>
      <c r="Q185" s="227"/>
      <c r="R185" s="227"/>
      <c r="S185" s="227"/>
      <c r="T185" s="227"/>
      <c r="U185" s="227"/>
      <c r="V185" s="319">
        <v>0</v>
      </c>
      <c r="W185" s="45"/>
      <c r="X185" s="45"/>
      <c r="Y185" s="45"/>
      <c r="Z185" s="45"/>
      <c r="AA185" s="45"/>
      <c r="AB185" s="321">
        <v>0</v>
      </c>
      <c r="AC185" s="229"/>
      <c r="AD185" s="229"/>
      <c r="AE185" s="229"/>
      <c r="AF185" s="229"/>
      <c r="AG185" s="322">
        <v>0</v>
      </c>
      <c r="AH185" s="229">
        <v>1143</v>
      </c>
      <c r="AI185" s="229">
        <v>26892.62500000004</v>
      </c>
      <c r="AJ185" s="229">
        <v>26.892624999999938</v>
      </c>
      <c r="AK185" s="229">
        <v>27.54783471697418</v>
      </c>
      <c r="AL185" s="322">
        <v>28.57029476119985</v>
      </c>
      <c r="AM185" s="229">
        <v>1143</v>
      </c>
      <c r="AN185" s="229">
        <v>26892.625</v>
      </c>
      <c r="AO185" s="229">
        <v>26.892624999999899</v>
      </c>
      <c r="AP185" s="229">
        <v>27.547834716974201</v>
      </c>
      <c r="AQ185" s="322">
        <v>28.570294761199872</v>
      </c>
      <c r="AR185" s="231"/>
      <c r="AS185" s="231"/>
      <c r="AT185" s="231"/>
      <c r="AU185" s="231"/>
      <c r="AV185" s="231"/>
      <c r="AW185" s="324">
        <v>0</v>
      </c>
      <c r="AX185" s="338">
        <v>18</v>
      </c>
      <c r="AY185" s="337">
        <v>17000</v>
      </c>
      <c r="AZ185" s="337">
        <v>17.000000000000004</v>
      </c>
      <c r="BA185" s="338">
        <v>24.439165157253314</v>
      </c>
      <c r="BB185" s="327">
        <v>25.346244430243392</v>
      </c>
      <c r="BC185" s="17">
        <v>1169</v>
      </c>
      <c r="BD185" s="17">
        <v>49.492624999999904</v>
      </c>
      <c r="BE185" s="17">
        <v>85.12779987422752</v>
      </c>
      <c r="BF185" s="329">
        <v>88.287386640972755</v>
      </c>
    </row>
    <row r="186" spans="1:58" x14ac:dyDescent="0.25">
      <c r="A186" s="41" t="s">
        <v>680</v>
      </c>
      <c r="B186" s="16" t="s">
        <v>302</v>
      </c>
      <c r="C186" s="246">
        <v>23161</v>
      </c>
      <c r="D186" s="42">
        <v>167.86023158083336</v>
      </c>
      <c r="E186" s="225">
        <v>27</v>
      </c>
      <c r="F186" s="225">
        <v>51</v>
      </c>
      <c r="G186" s="225">
        <v>12374</v>
      </c>
      <c r="H186" s="225">
        <v>12.373999999999999</v>
      </c>
      <c r="I186" s="225">
        <v>73.229331999999999</v>
      </c>
      <c r="J186" s="316">
        <v>43.625182278350607</v>
      </c>
      <c r="K186" s="226"/>
      <c r="L186" s="226"/>
      <c r="M186" s="226"/>
      <c r="N186" s="226"/>
      <c r="O186" s="226"/>
      <c r="P186" s="318">
        <v>0</v>
      </c>
      <c r="Q186" s="227"/>
      <c r="R186" s="227"/>
      <c r="S186" s="227"/>
      <c r="T186" s="227"/>
      <c r="U186" s="227"/>
      <c r="V186" s="319">
        <v>0</v>
      </c>
      <c r="W186" s="45">
        <v>1</v>
      </c>
      <c r="X186" s="45">
        <v>1</v>
      </c>
      <c r="Y186" s="45"/>
      <c r="Z186" s="45"/>
      <c r="AA186" s="45"/>
      <c r="AB186" s="321">
        <v>0</v>
      </c>
      <c r="AC186" s="229">
        <v>3</v>
      </c>
      <c r="AD186" s="229">
        <v>241.24</v>
      </c>
      <c r="AE186" s="229">
        <v>0.24124000000000001</v>
      </c>
      <c r="AF186" s="229">
        <v>0.247117551638148</v>
      </c>
      <c r="AG186" s="322">
        <v>0.14721625802067845</v>
      </c>
      <c r="AH186" s="229">
        <v>2369</v>
      </c>
      <c r="AI186" s="229">
        <v>52561.575000000135</v>
      </c>
      <c r="AJ186" s="229">
        <v>52.561575000000147</v>
      </c>
      <c r="AK186" s="229">
        <v>53.842180916285876</v>
      </c>
      <c r="AL186" s="322">
        <v>32.075602666113376</v>
      </c>
      <c r="AM186" s="229">
        <v>2372</v>
      </c>
      <c r="AN186" s="229">
        <v>52802.815000000097</v>
      </c>
      <c r="AO186" s="229">
        <v>52.802815000000194</v>
      </c>
      <c r="AP186" s="229">
        <v>54.089298467924046</v>
      </c>
      <c r="AQ186" s="322">
        <v>32.222818924134074</v>
      </c>
      <c r="AR186" s="231">
        <v>1</v>
      </c>
      <c r="AS186" s="231">
        <v>1</v>
      </c>
      <c r="AT186" s="231">
        <v>140</v>
      </c>
      <c r="AU186" s="231">
        <v>0.14000000000000001</v>
      </c>
      <c r="AV186" s="231">
        <v>0.32331300000000002</v>
      </c>
      <c r="AW186" s="324">
        <v>0.1926084558296991</v>
      </c>
      <c r="AX186" s="338">
        <v>25</v>
      </c>
      <c r="AY186" s="337">
        <v>51880</v>
      </c>
      <c r="AZ186" s="337">
        <v>51.88000000000001</v>
      </c>
      <c r="BA186" s="338">
        <v>119.49165778883489</v>
      </c>
      <c r="BB186" s="327">
        <v>71.185209661344658</v>
      </c>
      <c r="BC186" s="17">
        <v>2426</v>
      </c>
      <c r="BD186" s="17">
        <v>117.1968150000002</v>
      </c>
      <c r="BE186" s="17">
        <v>247.13360125675894</v>
      </c>
      <c r="BF186" s="329">
        <v>147.22581931965902</v>
      </c>
    </row>
    <row r="187" spans="1:58" x14ac:dyDescent="0.25">
      <c r="A187" s="41" t="s">
        <v>374</v>
      </c>
      <c r="B187" s="16" t="s">
        <v>11</v>
      </c>
      <c r="C187" s="246">
        <v>15822</v>
      </c>
      <c r="D187" s="42">
        <v>114.67054894313482</v>
      </c>
      <c r="E187" s="225">
        <v>3</v>
      </c>
      <c r="F187" s="225">
        <v>5</v>
      </c>
      <c r="G187" s="225">
        <v>985</v>
      </c>
      <c r="H187" s="225">
        <v>0.98499999999999999</v>
      </c>
      <c r="I187" s="225">
        <v>5.8292300000000008</v>
      </c>
      <c r="J187" s="316">
        <v>5.0834587029758778</v>
      </c>
      <c r="K187" s="226"/>
      <c r="L187" s="226"/>
      <c r="M187" s="226"/>
      <c r="N187" s="226"/>
      <c r="O187" s="226"/>
      <c r="P187" s="318">
        <v>0</v>
      </c>
      <c r="Q187" s="227"/>
      <c r="R187" s="227"/>
      <c r="S187" s="227"/>
      <c r="T187" s="227"/>
      <c r="U187" s="227"/>
      <c r="V187" s="319">
        <v>0</v>
      </c>
      <c r="W187" s="45"/>
      <c r="X187" s="45"/>
      <c r="Y187" s="45"/>
      <c r="Z187" s="45"/>
      <c r="AA187" s="45"/>
      <c r="AB187" s="321">
        <v>0</v>
      </c>
      <c r="AC187" s="229"/>
      <c r="AD187" s="229"/>
      <c r="AE187" s="229"/>
      <c r="AF187" s="229"/>
      <c r="AG187" s="322">
        <v>0</v>
      </c>
      <c r="AH187" s="229">
        <v>1182</v>
      </c>
      <c r="AI187" s="229">
        <v>26050.086000000036</v>
      </c>
      <c r="AJ187" s="229">
        <v>26.050085999999951</v>
      </c>
      <c r="AK187" s="229">
        <v>26.684768165657395</v>
      </c>
      <c r="AL187" s="322">
        <v>23.270812263129905</v>
      </c>
      <c r="AM187" s="229">
        <v>1182</v>
      </c>
      <c r="AN187" s="229">
        <v>26050.085999999999</v>
      </c>
      <c r="AO187" s="229">
        <v>26.050086</v>
      </c>
      <c r="AP187" s="229">
        <v>26.684768165657399</v>
      </c>
      <c r="AQ187" s="322">
        <v>23.270812263129905</v>
      </c>
      <c r="AR187" s="231"/>
      <c r="AS187" s="231"/>
      <c r="AT187" s="231"/>
      <c r="AU187" s="231"/>
      <c r="AV187" s="231"/>
      <c r="AW187" s="324">
        <v>0</v>
      </c>
      <c r="AX187" s="338">
        <v>1</v>
      </c>
      <c r="AY187" s="337">
        <v>600</v>
      </c>
      <c r="AZ187" s="337">
        <v>0.6</v>
      </c>
      <c r="BA187" s="338">
        <v>0.60933945023855296</v>
      </c>
      <c r="BB187" s="327">
        <v>0.53138269229069846</v>
      </c>
      <c r="BC187" s="17">
        <v>1186</v>
      </c>
      <c r="BD187" s="17">
        <v>27.635086000000001</v>
      </c>
      <c r="BE187" s="17">
        <v>33.123337615895956</v>
      </c>
      <c r="BF187" s="329">
        <v>28.885653658396482</v>
      </c>
    </row>
    <row r="188" spans="1:58" x14ac:dyDescent="0.25">
      <c r="A188" s="41" t="s">
        <v>399</v>
      </c>
      <c r="B188" s="16" t="s">
        <v>36</v>
      </c>
      <c r="C188" s="246">
        <v>11681</v>
      </c>
      <c r="D188" s="42">
        <v>84.658493376612171</v>
      </c>
      <c r="E188" s="225">
        <v>10</v>
      </c>
      <c r="F188" s="225">
        <v>16</v>
      </c>
      <c r="G188" s="225">
        <v>6193.8</v>
      </c>
      <c r="H188" s="225">
        <v>6.1938000000000004</v>
      </c>
      <c r="I188" s="225">
        <v>36.654908399999997</v>
      </c>
      <c r="J188" s="316">
        <v>43.297378606700214</v>
      </c>
      <c r="K188" s="226"/>
      <c r="L188" s="226"/>
      <c r="M188" s="226"/>
      <c r="N188" s="226"/>
      <c r="O188" s="226"/>
      <c r="P188" s="318">
        <v>0</v>
      </c>
      <c r="Q188" s="227"/>
      <c r="R188" s="227"/>
      <c r="S188" s="227"/>
      <c r="T188" s="227"/>
      <c r="U188" s="227"/>
      <c r="V188" s="319">
        <v>0</v>
      </c>
      <c r="W188" s="45">
        <v>1</v>
      </c>
      <c r="X188" s="45">
        <v>1</v>
      </c>
      <c r="Y188" s="45">
        <v>102.842918454936</v>
      </c>
      <c r="Z188" s="45">
        <v>0.102842918454936</v>
      </c>
      <c r="AA188" s="45">
        <v>0.1437744</v>
      </c>
      <c r="AB188" s="321">
        <v>0.17294425421519241</v>
      </c>
      <c r="AC188" s="229">
        <v>2</v>
      </c>
      <c r="AD188" s="229">
        <v>2813.58</v>
      </c>
      <c r="AE188" s="229">
        <v>2.81358</v>
      </c>
      <c r="AF188" s="229">
        <v>2.8821298331042069</v>
      </c>
      <c r="AG188" s="322">
        <v>3.4044189993823193</v>
      </c>
      <c r="AH188" s="229">
        <v>1109</v>
      </c>
      <c r="AI188" s="229">
        <v>25266.774999999961</v>
      </c>
      <c r="AJ188" s="229">
        <v>25.266775000000013</v>
      </c>
      <c r="AK188" s="229">
        <v>25.882372640490658</v>
      </c>
      <c r="AL188" s="322">
        <v>30.572682796692607</v>
      </c>
      <c r="AM188" s="229">
        <v>1111</v>
      </c>
      <c r="AN188" s="229">
        <v>28080.355000000003</v>
      </c>
      <c r="AO188" s="229">
        <v>28.080354999999997</v>
      </c>
      <c r="AP188" s="229">
        <v>28.764502473594909</v>
      </c>
      <c r="AQ188" s="322">
        <v>33.977101796074976</v>
      </c>
      <c r="AR188" s="231"/>
      <c r="AS188" s="231"/>
      <c r="AT188" s="231"/>
      <c r="AU188" s="231"/>
      <c r="AV188" s="231"/>
      <c r="AW188" s="324">
        <v>0</v>
      </c>
      <c r="AX188" s="338">
        <v>9</v>
      </c>
      <c r="AY188" s="337">
        <v>16900</v>
      </c>
      <c r="AZ188" s="337">
        <v>16.899999999999999</v>
      </c>
      <c r="BA188" s="338">
        <v>40.428919023415361</v>
      </c>
      <c r="BB188" s="327">
        <v>47.755301814270524</v>
      </c>
      <c r="BC188" s="17">
        <v>1131</v>
      </c>
      <c r="BD188" s="17">
        <v>51.278884613733908</v>
      </c>
      <c r="BE188" s="17">
        <v>105.99474189701026</v>
      </c>
      <c r="BF188" s="329">
        <v>125.20272647126092</v>
      </c>
    </row>
    <row r="189" spans="1:58" x14ac:dyDescent="0.25">
      <c r="A189" s="41" t="s">
        <v>776</v>
      </c>
      <c r="B189" s="16" t="s">
        <v>54</v>
      </c>
      <c r="C189" s="246">
        <v>37030</v>
      </c>
      <c r="D189" s="42">
        <v>268.37633847581105</v>
      </c>
      <c r="E189" s="225">
        <v>10</v>
      </c>
      <c r="F189" s="225">
        <v>16</v>
      </c>
      <c r="G189" s="225">
        <v>7646</v>
      </c>
      <c r="H189" s="225">
        <v>7.6459999999999999</v>
      </c>
      <c r="I189" s="225">
        <v>45.249028000000003</v>
      </c>
      <c r="J189" s="316">
        <v>16.860289642888294</v>
      </c>
      <c r="K189" s="226">
        <v>1</v>
      </c>
      <c r="L189" s="226">
        <v>2</v>
      </c>
      <c r="M189" s="226">
        <v>702</v>
      </c>
      <c r="N189" s="226">
        <v>0.70199999999999996</v>
      </c>
      <c r="O189" s="226">
        <v>1.6504019999999999</v>
      </c>
      <c r="P189" s="318">
        <v>0.61495808809864649</v>
      </c>
      <c r="Q189" s="227"/>
      <c r="R189" s="227"/>
      <c r="S189" s="227"/>
      <c r="T189" s="227"/>
      <c r="U189" s="227"/>
      <c r="V189" s="319">
        <v>0</v>
      </c>
      <c r="W189" s="45">
        <v>1</v>
      </c>
      <c r="X189" s="45">
        <v>1</v>
      </c>
      <c r="Y189" s="45">
        <v>200</v>
      </c>
      <c r="Z189" s="45">
        <v>0.2</v>
      </c>
      <c r="AA189" s="45">
        <v>3.3760818000000001</v>
      </c>
      <c r="AB189" s="321">
        <v>1.2383312451740374</v>
      </c>
      <c r="AC189" s="229">
        <v>3</v>
      </c>
      <c r="AD189" s="229">
        <v>2460.19</v>
      </c>
      <c r="AE189" s="229">
        <v>2.4601899999999999</v>
      </c>
      <c r="AF189" s="229">
        <v>2.5201298680345472</v>
      </c>
      <c r="AG189" s="322">
        <v>0.93902833697900245</v>
      </c>
      <c r="AH189" s="229">
        <v>1907</v>
      </c>
      <c r="AI189" s="229">
        <v>43788.225000000108</v>
      </c>
      <c r="AJ189" s="229">
        <v>43.788224999999905</v>
      </c>
      <c r="AK189" s="229">
        <v>44.855077734125011</v>
      </c>
      <c r="AL189" s="322">
        <v>16.713499404929031</v>
      </c>
      <c r="AM189" s="229">
        <v>1910</v>
      </c>
      <c r="AN189" s="229">
        <v>46248.415000000103</v>
      </c>
      <c r="AO189" s="229">
        <v>46.248414999999895</v>
      </c>
      <c r="AP189" s="229">
        <v>47.375207602159549</v>
      </c>
      <c r="AQ189" s="322">
        <v>17.652527741908035</v>
      </c>
      <c r="AR189" s="231">
        <v>4</v>
      </c>
      <c r="AS189" s="231">
        <v>5</v>
      </c>
      <c r="AT189" s="231">
        <v>114</v>
      </c>
      <c r="AU189" s="231">
        <v>0.11399999999999999</v>
      </c>
      <c r="AV189" s="231">
        <v>0.203489</v>
      </c>
      <c r="AW189" s="324">
        <v>7.5822258085669725E-2</v>
      </c>
      <c r="AX189" s="338">
        <v>52</v>
      </c>
      <c r="AY189" s="337">
        <v>134680</v>
      </c>
      <c r="AZ189" s="337">
        <v>134.67999999999992</v>
      </c>
      <c r="BA189" s="338">
        <v>302.51390921190773</v>
      </c>
      <c r="BB189" s="327">
        <v>112.72003744069767</v>
      </c>
      <c r="BC189" s="17">
        <v>1978</v>
      </c>
      <c r="BD189" s="17">
        <v>189.59041499999981</v>
      </c>
      <c r="BE189" s="17">
        <v>400.31542386806728</v>
      </c>
      <c r="BF189" s="329">
        <v>149.16196641685235</v>
      </c>
    </row>
    <row r="190" spans="1:58" x14ac:dyDescent="0.25">
      <c r="A190" s="41" t="s">
        <v>429</v>
      </c>
      <c r="B190" s="16" t="s">
        <v>809</v>
      </c>
      <c r="C190" s="246">
        <v>47468</v>
      </c>
      <c r="D190" s="42">
        <v>344.02614190574661</v>
      </c>
      <c r="E190" s="225">
        <v>7</v>
      </c>
      <c r="F190" s="225">
        <v>15</v>
      </c>
      <c r="G190" s="225">
        <v>4969</v>
      </c>
      <c r="H190" s="225">
        <v>4.9690000000000003</v>
      </c>
      <c r="I190" s="225">
        <v>29.406542000000002</v>
      </c>
      <c r="J190" s="316">
        <v>8.5477637940829965</v>
      </c>
      <c r="K190" s="226"/>
      <c r="L190" s="226"/>
      <c r="M190" s="226"/>
      <c r="N190" s="226"/>
      <c r="O190" s="226"/>
      <c r="P190" s="318">
        <v>0</v>
      </c>
      <c r="Q190" s="227"/>
      <c r="R190" s="227"/>
      <c r="S190" s="227"/>
      <c r="T190" s="227"/>
      <c r="U190" s="227"/>
      <c r="V190" s="319">
        <v>0</v>
      </c>
      <c r="W190" s="45">
        <v>1</v>
      </c>
      <c r="X190" s="45">
        <v>1</v>
      </c>
      <c r="Y190" s="45">
        <v>99</v>
      </c>
      <c r="Z190" s="45">
        <v>9.9000000000000005E-2</v>
      </c>
      <c r="AA190" s="45">
        <v>1.2561577349999999</v>
      </c>
      <c r="AB190" s="321">
        <v>0.25619188562753742</v>
      </c>
      <c r="AC190" s="229">
        <v>2</v>
      </c>
      <c r="AD190" s="229">
        <v>2236.86</v>
      </c>
      <c r="AE190" s="229">
        <v>2.2368600000000001</v>
      </c>
      <c r="AF190" s="229">
        <v>2.2913586741722218</v>
      </c>
      <c r="AG190" s="322">
        <v>0.66604202270186463</v>
      </c>
      <c r="AH190" s="229">
        <v>2197</v>
      </c>
      <c r="AI190" s="229">
        <v>43159.87399999996</v>
      </c>
      <c r="AJ190" s="229">
        <v>43.159873999999853</v>
      </c>
      <c r="AK190" s="229">
        <v>44.211417641729959</v>
      </c>
      <c r="AL190" s="322">
        <v>12.851179679782193</v>
      </c>
      <c r="AM190" s="229">
        <v>2199</v>
      </c>
      <c r="AN190" s="229">
        <v>45396.734000000004</v>
      </c>
      <c r="AO190" s="229">
        <v>45.396733999999903</v>
      </c>
      <c r="AP190" s="229">
        <v>46.502776315902224</v>
      </c>
      <c r="AQ190" s="322">
        <v>13.51722170248407</v>
      </c>
      <c r="AR190" s="231"/>
      <c r="AS190" s="231"/>
      <c r="AT190" s="231"/>
      <c r="AU190" s="231"/>
      <c r="AV190" s="231"/>
      <c r="AW190" s="324">
        <v>0</v>
      </c>
      <c r="AX190" s="338">
        <v>10</v>
      </c>
      <c r="AY190" s="337">
        <v>9280</v>
      </c>
      <c r="AZ190" s="337">
        <v>9.2800000000000011</v>
      </c>
      <c r="BA190" s="338">
        <v>15.777635742888609</v>
      </c>
      <c r="BB190" s="327">
        <v>4.5861734970161754</v>
      </c>
      <c r="BC190" s="17">
        <v>2217</v>
      </c>
      <c r="BD190" s="17">
        <v>59.744733999999902</v>
      </c>
      <c r="BE190" s="17">
        <v>92.568321118790834</v>
      </c>
      <c r="BF190" s="329">
        <v>26.907350879210778</v>
      </c>
    </row>
    <row r="191" spans="1:58" x14ac:dyDescent="0.25">
      <c r="A191" s="41" t="s">
        <v>472</v>
      </c>
      <c r="B191" s="16" t="s">
        <v>113</v>
      </c>
      <c r="C191" s="246">
        <v>12141</v>
      </c>
      <c r="D191" s="42">
        <v>87.992360935317905</v>
      </c>
      <c r="E191" s="225">
        <v>3</v>
      </c>
      <c r="F191" s="225">
        <v>3</v>
      </c>
      <c r="G191" s="225">
        <v>475.5</v>
      </c>
      <c r="H191" s="225">
        <v>0.47549999999999998</v>
      </c>
      <c r="I191" s="225">
        <v>2.814009</v>
      </c>
      <c r="J191" s="316">
        <v>3.198015111866976</v>
      </c>
      <c r="K191" s="226"/>
      <c r="L191" s="226"/>
      <c r="M191" s="226"/>
      <c r="N191" s="226"/>
      <c r="O191" s="226"/>
      <c r="P191" s="318">
        <v>0</v>
      </c>
      <c r="Q191" s="227"/>
      <c r="R191" s="227"/>
      <c r="S191" s="227"/>
      <c r="T191" s="227"/>
      <c r="U191" s="227"/>
      <c r="V191" s="319">
        <v>0</v>
      </c>
      <c r="W191" s="45">
        <v>1</v>
      </c>
      <c r="X191" s="45">
        <v>1</v>
      </c>
      <c r="Y191" s="45">
        <v>177.54463519313299</v>
      </c>
      <c r="Z191" s="45">
        <v>0.17754463519313299</v>
      </c>
      <c r="AA191" s="45">
        <v>0.24820739999999999</v>
      </c>
      <c r="AB191" s="321">
        <v>0.25820309579715811</v>
      </c>
      <c r="AC191" s="229">
        <v>1</v>
      </c>
      <c r="AD191" s="229">
        <v>9.7200000000000006</v>
      </c>
      <c r="AE191" s="229">
        <v>9.7199999999999995E-3</v>
      </c>
      <c r="AF191" s="229">
        <v>9.9568172853705603E-3</v>
      </c>
      <c r="AG191" s="322">
        <v>1.1315547371992545E-2</v>
      </c>
      <c r="AH191" s="229">
        <v>668</v>
      </c>
      <c r="AI191" s="229">
        <v>9761.2479999999796</v>
      </c>
      <c r="AJ191" s="229">
        <v>9.7612480000000161</v>
      </c>
      <c r="AK191" s="229">
        <v>9.999070248270451</v>
      </c>
      <c r="AL191" s="322">
        <v>11.36356627096373</v>
      </c>
      <c r="AM191" s="229">
        <v>669</v>
      </c>
      <c r="AN191" s="229">
        <v>9770.9679999999789</v>
      </c>
      <c r="AO191" s="229">
        <v>9.7709680000000194</v>
      </c>
      <c r="AP191" s="229">
        <v>10.00902706555582</v>
      </c>
      <c r="AQ191" s="322">
        <v>11.374881818335721</v>
      </c>
      <c r="AR191" s="231"/>
      <c r="AS191" s="231"/>
      <c r="AT191" s="231"/>
      <c r="AU191" s="231"/>
      <c r="AV191" s="231"/>
      <c r="AW191" s="324">
        <v>0</v>
      </c>
      <c r="AX191" s="337"/>
      <c r="AY191" s="337"/>
      <c r="AZ191" s="337"/>
      <c r="BA191" s="338"/>
      <c r="BB191" s="327">
        <v>0</v>
      </c>
      <c r="BC191" s="17">
        <v>673</v>
      </c>
      <c r="BD191" s="17">
        <v>10.408985167381994</v>
      </c>
      <c r="BE191" s="17">
        <v>13.050235065555821</v>
      </c>
      <c r="BF191" s="329">
        <v>14.831100025999856</v>
      </c>
    </row>
    <row r="192" spans="1:58" x14ac:dyDescent="0.25">
      <c r="A192" s="41" t="s">
        <v>548</v>
      </c>
      <c r="B192" s="16" t="s">
        <v>825</v>
      </c>
      <c r="C192" s="246">
        <v>25259</v>
      </c>
      <c r="D192" s="42">
        <v>183.06556666379993</v>
      </c>
      <c r="E192" s="225">
        <v>6</v>
      </c>
      <c r="F192" s="225">
        <v>11</v>
      </c>
      <c r="G192" s="225">
        <v>2852</v>
      </c>
      <c r="H192" s="225">
        <v>2.8519999999999999</v>
      </c>
      <c r="I192" s="225">
        <v>16.878136000000001</v>
      </c>
      <c r="J192" s="316">
        <v>9.2197218229448428</v>
      </c>
      <c r="K192" s="226"/>
      <c r="L192" s="226"/>
      <c r="M192" s="226"/>
      <c r="N192" s="226"/>
      <c r="O192" s="226"/>
      <c r="P192" s="318">
        <v>0</v>
      </c>
      <c r="Q192" s="227"/>
      <c r="R192" s="227"/>
      <c r="S192" s="227"/>
      <c r="T192" s="227"/>
      <c r="U192" s="227"/>
      <c r="V192" s="319">
        <v>0</v>
      </c>
      <c r="W192" s="45">
        <v>1</v>
      </c>
      <c r="X192" s="45">
        <v>1</v>
      </c>
      <c r="Y192" s="45">
        <v>100</v>
      </c>
      <c r="Z192" s="45">
        <v>0.1</v>
      </c>
      <c r="AA192" s="45"/>
      <c r="AB192" s="321">
        <v>0</v>
      </c>
      <c r="AC192" s="229"/>
      <c r="AD192" s="229"/>
      <c r="AE192" s="229"/>
      <c r="AF192" s="229"/>
      <c r="AG192" s="322">
        <v>0</v>
      </c>
      <c r="AH192" s="229">
        <v>1567</v>
      </c>
      <c r="AI192" s="229">
        <v>31345.818999999981</v>
      </c>
      <c r="AJ192" s="229">
        <v>31.345818999999967</v>
      </c>
      <c r="AK192" s="229">
        <v>32.109525971532598</v>
      </c>
      <c r="AL192" s="322">
        <v>17.539904721952311</v>
      </c>
      <c r="AM192" s="229">
        <v>1567</v>
      </c>
      <c r="AN192" s="229">
        <v>31345.819</v>
      </c>
      <c r="AO192" s="229">
        <v>31.345818999999999</v>
      </c>
      <c r="AP192" s="229">
        <v>32.109525971532598</v>
      </c>
      <c r="AQ192" s="322">
        <v>17.539904721952311</v>
      </c>
      <c r="AR192" s="231"/>
      <c r="AS192" s="231"/>
      <c r="AT192" s="231"/>
      <c r="AU192" s="231"/>
      <c r="AV192" s="231"/>
      <c r="AW192" s="324">
        <v>0</v>
      </c>
      <c r="AX192" s="338">
        <v>3</v>
      </c>
      <c r="AY192" s="337">
        <v>9000</v>
      </c>
      <c r="AZ192" s="337">
        <v>9</v>
      </c>
      <c r="BA192" s="338">
        <v>23.237011511865489</v>
      </c>
      <c r="BB192" s="327">
        <v>12.69327265380293</v>
      </c>
      <c r="BC192" s="17">
        <v>1577</v>
      </c>
      <c r="BD192" s="17">
        <v>43.297818999999997</v>
      </c>
      <c r="BE192" s="17">
        <v>72.224673483398092</v>
      </c>
      <c r="BF192" s="329">
        <v>39.452899198700081</v>
      </c>
    </row>
    <row r="193" spans="1:58" x14ac:dyDescent="0.25">
      <c r="A193" s="41" t="s">
        <v>588</v>
      </c>
      <c r="B193" s="16" t="s">
        <v>218</v>
      </c>
      <c r="C193" s="246">
        <v>10402</v>
      </c>
      <c r="D193" s="42">
        <v>75.388892055776026</v>
      </c>
      <c r="E193" s="225">
        <v>4</v>
      </c>
      <c r="F193" s="225">
        <v>4</v>
      </c>
      <c r="G193" s="225">
        <v>594.9</v>
      </c>
      <c r="H193" s="225">
        <v>0.59489999999999998</v>
      </c>
      <c r="I193" s="225">
        <v>3.5206181999999999</v>
      </c>
      <c r="J193" s="316">
        <v>4.6699428841523378</v>
      </c>
      <c r="K193" s="226"/>
      <c r="L193" s="226"/>
      <c r="M193" s="226"/>
      <c r="N193" s="226"/>
      <c r="O193" s="226"/>
      <c r="P193" s="318">
        <v>0</v>
      </c>
      <c r="Q193" s="227"/>
      <c r="R193" s="227"/>
      <c r="S193" s="227"/>
      <c r="T193" s="227"/>
      <c r="U193" s="227"/>
      <c r="V193" s="319">
        <v>0</v>
      </c>
      <c r="W193" s="45">
        <v>1</v>
      </c>
      <c r="X193" s="45">
        <v>1</v>
      </c>
      <c r="Y193" s="45">
        <v>148.457907725322</v>
      </c>
      <c r="Z193" s="45">
        <v>0.148457907725322</v>
      </c>
      <c r="AA193" s="45">
        <v>0.20754415500000001</v>
      </c>
      <c r="AB193" s="321">
        <v>0.34604686829326103</v>
      </c>
      <c r="AC193" s="229"/>
      <c r="AD193" s="229"/>
      <c r="AE193" s="229"/>
      <c r="AF193" s="229"/>
      <c r="AG193" s="322">
        <v>0</v>
      </c>
      <c r="AH193" s="229">
        <v>862</v>
      </c>
      <c r="AI193" s="229">
        <v>17290.129000000026</v>
      </c>
      <c r="AJ193" s="229">
        <v>17.290129000000007</v>
      </c>
      <c r="AK193" s="229">
        <v>17.711384289453392</v>
      </c>
      <c r="AL193" s="322">
        <v>23.493360635078346</v>
      </c>
      <c r="AM193" s="229">
        <v>862</v>
      </c>
      <c r="AN193" s="229">
        <v>17290.129000000001</v>
      </c>
      <c r="AO193" s="229">
        <v>17.290129</v>
      </c>
      <c r="AP193" s="229">
        <v>17.711384289453399</v>
      </c>
      <c r="AQ193" s="322">
        <v>23.493360635078357</v>
      </c>
      <c r="AR193" s="231"/>
      <c r="AS193" s="231"/>
      <c r="AT193" s="231"/>
      <c r="AU193" s="231"/>
      <c r="AV193" s="231"/>
      <c r="AW193" s="324">
        <v>0</v>
      </c>
      <c r="AX193" s="337"/>
      <c r="AY193" s="337"/>
      <c r="AZ193" s="337"/>
      <c r="BA193" s="338"/>
      <c r="BB193" s="327">
        <v>0</v>
      </c>
      <c r="BC193" s="17">
        <v>867</v>
      </c>
      <c r="BD193" s="17">
        <v>18.07163908583691</v>
      </c>
      <c r="BE193" s="17">
        <v>21.4928833894534</v>
      </c>
      <c r="BF193" s="329">
        <v>28.509350387523956</v>
      </c>
    </row>
    <row r="194" spans="1:58" x14ac:dyDescent="0.25">
      <c r="A194" s="41" t="s">
        <v>591</v>
      </c>
      <c r="B194" s="16" t="s">
        <v>220</v>
      </c>
      <c r="C194" s="246">
        <v>19901</v>
      </c>
      <c r="D194" s="42">
        <v>144.23325714304929</v>
      </c>
      <c r="E194" s="225">
        <v>2</v>
      </c>
      <c r="F194" s="225">
        <v>2</v>
      </c>
      <c r="G194" s="225">
        <v>280</v>
      </c>
      <c r="H194" s="225">
        <v>0.28000000000000003</v>
      </c>
      <c r="I194" s="225">
        <v>1.6570400000000001</v>
      </c>
      <c r="J194" s="316">
        <v>1.1488612493556616</v>
      </c>
      <c r="K194" s="226"/>
      <c r="L194" s="226"/>
      <c r="M194" s="226"/>
      <c r="N194" s="226"/>
      <c r="O194" s="226"/>
      <c r="P194" s="318">
        <v>0</v>
      </c>
      <c r="Q194" s="227"/>
      <c r="R194" s="227"/>
      <c r="S194" s="227"/>
      <c r="T194" s="227"/>
      <c r="U194" s="227"/>
      <c r="V194" s="319">
        <v>0</v>
      </c>
      <c r="W194" s="45">
        <v>1</v>
      </c>
      <c r="X194" s="45">
        <v>1</v>
      </c>
      <c r="Y194" s="45">
        <v>218.487124463519</v>
      </c>
      <c r="Z194" s="45">
        <v>0.21848712446351901</v>
      </c>
      <c r="AA194" s="45">
        <v>0.30544500000000002</v>
      </c>
      <c r="AB194" s="321">
        <v>0.20383066001790537</v>
      </c>
      <c r="AC194" s="229">
        <v>1</v>
      </c>
      <c r="AD194" s="229">
        <v>1206.4000000000001</v>
      </c>
      <c r="AE194" s="229">
        <v>1.2063999999999999</v>
      </c>
      <c r="AF194" s="229">
        <v>1.2357926309743901</v>
      </c>
      <c r="AG194" s="322">
        <v>0.85680144472418152</v>
      </c>
      <c r="AH194" s="229">
        <v>1213</v>
      </c>
      <c r="AI194" s="229">
        <v>21214.101999999973</v>
      </c>
      <c r="AJ194" s="229">
        <v>21.214101999999972</v>
      </c>
      <c r="AK194" s="229">
        <v>21.730960646832749</v>
      </c>
      <c r="AL194" s="322">
        <v>15.066539491152287</v>
      </c>
      <c r="AM194" s="229">
        <v>1214</v>
      </c>
      <c r="AN194" s="229">
        <v>22420.502</v>
      </c>
      <c r="AO194" s="229">
        <v>22.420501999999999</v>
      </c>
      <c r="AP194" s="229">
        <v>22.966753277807189</v>
      </c>
      <c r="AQ194" s="322">
        <v>15.923340935876503</v>
      </c>
      <c r="AR194" s="231">
        <v>1</v>
      </c>
      <c r="AS194" s="231">
        <v>1</v>
      </c>
      <c r="AT194" s="231">
        <v>11</v>
      </c>
      <c r="AU194" s="231">
        <v>1.0999999999999999E-2</v>
      </c>
      <c r="AV194" s="231">
        <v>3.0560000000000001E-3</v>
      </c>
      <c r="AW194" s="324">
        <v>2.118790118543247E-3</v>
      </c>
      <c r="AX194" s="338">
        <v>9</v>
      </c>
      <c r="AY194" s="337">
        <v>9600</v>
      </c>
      <c r="AZ194" s="337">
        <v>9.6</v>
      </c>
      <c r="BA194" s="338">
        <v>15.655391574664527</v>
      </c>
      <c r="BB194" s="327">
        <v>10.85421759500144</v>
      </c>
      <c r="BC194" s="17">
        <v>1227</v>
      </c>
      <c r="BD194" s="17">
        <v>32.521796420600857</v>
      </c>
      <c r="BE194" s="17">
        <v>40.576232452471722</v>
      </c>
      <c r="BF194" s="329">
        <v>28.132369230370053</v>
      </c>
    </row>
    <row r="195" spans="1:58" x14ac:dyDescent="0.25">
      <c r="A195" s="41" t="s">
        <v>598</v>
      </c>
      <c r="B195" s="16" t="s">
        <v>227</v>
      </c>
      <c r="C195" s="246">
        <v>13253</v>
      </c>
      <c r="D195" s="42">
        <v>96.051623381580441</v>
      </c>
      <c r="E195" s="225">
        <v>4</v>
      </c>
      <c r="F195" s="225">
        <v>6</v>
      </c>
      <c r="G195" s="225">
        <v>1399</v>
      </c>
      <c r="H195" s="225">
        <v>1.399</v>
      </c>
      <c r="I195" s="225">
        <v>8.2792820000000003</v>
      </c>
      <c r="J195" s="316">
        <v>8.6196169398503848</v>
      </c>
      <c r="K195" s="226"/>
      <c r="L195" s="226"/>
      <c r="M195" s="226"/>
      <c r="N195" s="226"/>
      <c r="O195" s="226"/>
      <c r="P195" s="318">
        <v>0</v>
      </c>
      <c r="Q195" s="227"/>
      <c r="R195" s="227"/>
      <c r="S195" s="227"/>
      <c r="T195" s="227"/>
      <c r="U195" s="227"/>
      <c r="V195" s="319">
        <v>0</v>
      </c>
      <c r="W195" s="45">
        <v>1</v>
      </c>
      <c r="X195" s="45">
        <v>1</v>
      </c>
      <c r="Y195" s="45">
        <v>186.75996995708201</v>
      </c>
      <c r="Z195" s="45">
        <v>0.18675996995708199</v>
      </c>
      <c r="AA195" s="45">
        <v>0.26109043799999998</v>
      </c>
      <c r="AB195" s="321">
        <v>0.24331723584884038</v>
      </c>
      <c r="AC195" s="229"/>
      <c r="AD195" s="229"/>
      <c r="AE195" s="229"/>
      <c r="AF195" s="229"/>
      <c r="AG195" s="322">
        <v>0</v>
      </c>
      <c r="AH195" s="229">
        <v>694</v>
      </c>
      <c r="AI195" s="229">
        <v>11480.098000000005</v>
      </c>
      <c r="AJ195" s="229">
        <v>11.480097999999995</v>
      </c>
      <c r="AK195" s="229">
        <v>11.75979816915101</v>
      </c>
      <c r="AL195" s="322">
        <v>12.243206054345725</v>
      </c>
      <c r="AM195" s="229">
        <v>694</v>
      </c>
      <c r="AN195" s="229">
        <v>11480.098</v>
      </c>
      <c r="AO195" s="229">
        <v>11.480098</v>
      </c>
      <c r="AP195" s="229">
        <v>11.759798169151001</v>
      </c>
      <c r="AQ195" s="322">
        <v>12.243206054345714</v>
      </c>
      <c r="AR195" s="231">
        <v>1</v>
      </c>
      <c r="AS195" s="231">
        <v>2</v>
      </c>
      <c r="AT195" s="231">
        <v>130</v>
      </c>
      <c r="AU195" s="231">
        <v>0.13</v>
      </c>
      <c r="AV195" s="231">
        <v>0.47039999999999998</v>
      </c>
      <c r="AW195" s="324">
        <v>0.48973664727274913</v>
      </c>
      <c r="AX195" s="338">
        <v>5</v>
      </c>
      <c r="AY195" s="337">
        <v>8400</v>
      </c>
      <c r="AZ195" s="337">
        <v>8.4</v>
      </c>
      <c r="BA195" s="338">
        <v>17.760394725577036</v>
      </c>
      <c r="BB195" s="327">
        <v>18.490468042399478</v>
      </c>
      <c r="BC195" s="17">
        <v>705</v>
      </c>
      <c r="BD195" s="17">
        <v>21.576272645922746</v>
      </c>
      <c r="BE195" s="17">
        <v>38.503585049728038</v>
      </c>
      <c r="BF195" s="329">
        <v>40.086344919717163</v>
      </c>
    </row>
    <row r="196" spans="1:58" x14ac:dyDescent="0.25">
      <c r="A196" s="41" t="s">
        <v>626</v>
      </c>
      <c r="B196" s="16" t="s">
        <v>255</v>
      </c>
      <c r="C196" s="246">
        <v>10840</v>
      </c>
      <c r="D196" s="42">
        <v>78.563313774717571</v>
      </c>
      <c r="E196" s="225">
        <v>7</v>
      </c>
      <c r="F196" s="225">
        <v>9</v>
      </c>
      <c r="G196" s="225">
        <v>3194</v>
      </c>
      <c r="H196" s="225">
        <v>3.194</v>
      </c>
      <c r="I196" s="225">
        <v>18.902092</v>
      </c>
      <c r="J196" s="316">
        <v>24.05969286657416</v>
      </c>
      <c r="K196" s="226"/>
      <c r="L196" s="226"/>
      <c r="M196" s="226"/>
      <c r="N196" s="226"/>
      <c r="O196" s="226"/>
      <c r="P196" s="318">
        <v>0</v>
      </c>
      <c r="Q196" s="227"/>
      <c r="R196" s="227"/>
      <c r="S196" s="227"/>
      <c r="T196" s="227"/>
      <c r="U196" s="227"/>
      <c r="V196" s="319">
        <v>0</v>
      </c>
      <c r="W196" s="45"/>
      <c r="X196" s="45"/>
      <c r="Y196" s="45"/>
      <c r="Z196" s="45"/>
      <c r="AA196" s="45"/>
      <c r="AB196" s="321">
        <v>0</v>
      </c>
      <c r="AC196" s="229">
        <v>2</v>
      </c>
      <c r="AD196" s="229">
        <v>298.95</v>
      </c>
      <c r="AE196" s="229">
        <v>0.29894999999999999</v>
      </c>
      <c r="AF196" s="229">
        <v>0.30623359336023998</v>
      </c>
      <c r="AG196" s="322">
        <v>0.38979210352350091</v>
      </c>
      <c r="AH196" s="229">
        <v>1093</v>
      </c>
      <c r="AI196" s="229">
        <v>23586.532999999996</v>
      </c>
      <c r="AJ196" s="229">
        <v>23.586532999999957</v>
      </c>
      <c r="AK196" s="229">
        <v>24.161193361765779</v>
      </c>
      <c r="AL196" s="322">
        <v>30.753785960516705</v>
      </c>
      <c r="AM196" s="229">
        <v>1095</v>
      </c>
      <c r="AN196" s="229">
        <v>23885.483</v>
      </c>
      <c r="AO196" s="229">
        <v>23.885483000000001</v>
      </c>
      <c r="AP196" s="229">
        <v>24.46742695512604</v>
      </c>
      <c r="AQ196" s="322">
        <v>31.143578064040234</v>
      </c>
      <c r="AR196" s="231"/>
      <c r="AS196" s="231"/>
      <c r="AT196" s="231"/>
      <c r="AU196" s="231"/>
      <c r="AV196" s="231"/>
      <c r="AW196" s="324">
        <v>0</v>
      </c>
      <c r="AX196" s="338">
        <v>28</v>
      </c>
      <c r="AY196" s="337">
        <v>73830</v>
      </c>
      <c r="AZ196" s="337">
        <v>73.82999999999997</v>
      </c>
      <c r="BA196" s="338">
        <v>173.46780190164623</v>
      </c>
      <c r="BB196" s="327">
        <v>220.80000647512125</v>
      </c>
      <c r="BC196" s="17">
        <v>1130</v>
      </c>
      <c r="BD196" s="17">
        <v>100.90948299999998</v>
      </c>
      <c r="BE196" s="17">
        <v>216.83732085677227</v>
      </c>
      <c r="BF196" s="329">
        <v>276.00327740573567</v>
      </c>
    </row>
    <row r="197" spans="1:58" x14ac:dyDescent="0.25">
      <c r="A197" s="41" t="s">
        <v>647</v>
      </c>
      <c r="B197" s="16" t="s">
        <v>271</v>
      </c>
      <c r="C197" s="246">
        <v>20895</v>
      </c>
      <c r="D197" s="42">
        <v>151.43731008512211</v>
      </c>
      <c r="E197" s="225">
        <v>6</v>
      </c>
      <c r="F197" s="225">
        <v>11</v>
      </c>
      <c r="G197" s="225">
        <v>1815</v>
      </c>
      <c r="H197" s="225">
        <v>1.8149999999999999</v>
      </c>
      <c r="I197" s="225">
        <v>10.74117</v>
      </c>
      <c r="J197" s="316">
        <v>7.092816158688005</v>
      </c>
      <c r="K197" s="226"/>
      <c r="L197" s="226"/>
      <c r="M197" s="226"/>
      <c r="N197" s="226"/>
      <c r="O197" s="226"/>
      <c r="P197" s="318">
        <v>0</v>
      </c>
      <c r="Q197" s="227"/>
      <c r="R197" s="227"/>
      <c r="S197" s="227"/>
      <c r="T197" s="227"/>
      <c r="U197" s="227"/>
      <c r="V197" s="319">
        <v>0</v>
      </c>
      <c r="W197" s="45">
        <v>1</v>
      </c>
      <c r="X197" s="45">
        <v>1</v>
      </c>
      <c r="Y197" s="45">
        <v>145.132532188841</v>
      </c>
      <c r="Z197" s="45">
        <v>0.14513253218884101</v>
      </c>
      <c r="AA197" s="45">
        <v>0.20289528000000001</v>
      </c>
      <c r="AB197" s="321">
        <v>0.26758004402761132</v>
      </c>
      <c r="AC197" s="229"/>
      <c r="AD197" s="229"/>
      <c r="AE197" s="229"/>
      <c r="AF197" s="229"/>
      <c r="AG197" s="322">
        <v>0</v>
      </c>
      <c r="AH197" s="229">
        <v>1302</v>
      </c>
      <c r="AI197" s="229">
        <v>28495.461000000032</v>
      </c>
      <c r="AJ197" s="229">
        <v>28.495460999999906</v>
      </c>
      <c r="AK197" s="229">
        <v>29.189722082243151</v>
      </c>
      <c r="AL197" s="322">
        <v>19.275119233058064</v>
      </c>
      <c r="AM197" s="229">
        <v>1302</v>
      </c>
      <c r="AN197" s="229">
        <v>28495.460999999999</v>
      </c>
      <c r="AO197" s="229">
        <v>28.495460999999899</v>
      </c>
      <c r="AP197" s="229">
        <v>29.1897220822432</v>
      </c>
      <c r="AQ197" s="322">
        <v>19.275119233058096</v>
      </c>
      <c r="AR197" s="231"/>
      <c r="AS197" s="231"/>
      <c r="AT197" s="231"/>
      <c r="AU197" s="231"/>
      <c r="AV197" s="231"/>
      <c r="AW197" s="324">
        <v>0</v>
      </c>
      <c r="AX197" s="337"/>
      <c r="AY197" s="337"/>
      <c r="AZ197" s="337"/>
      <c r="BA197" s="338"/>
      <c r="BB197" s="327">
        <v>0</v>
      </c>
      <c r="BC197" s="17">
        <v>1309</v>
      </c>
      <c r="BD197" s="17">
        <v>30.600315092274577</v>
      </c>
      <c r="BE197" s="17">
        <v>40.336108103243205</v>
      </c>
      <c r="BF197" s="329">
        <v>26.635515435773712</v>
      </c>
    </row>
    <row r="198" spans="1:58" x14ac:dyDescent="0.25">
      <c r="A198" s="41" t="s">
        <v>418</v>
      </c>
      <c r="B198" s="16" t="s">
        <v>53</v>
      </c>
      <c r="C198" s="246">
        <v>73795</v>
      </c>
      <c r="D198" s="42">
        <v>534.83207933628069</v>
      </c>
      <c r="E198" s="225">
        <v>2</v>
      </c>
      <c r="F198" s="225">
        <v>5</v>
      </c>
      <c r="G198" s="225">
        <v>1420</v>
      </c>
      <c r="H198" s="225">
        <v>1.42</v>
      </c>
      <c r="I198" s="225">
        <v>8.4035600000000006</v>
      </c>
      <c r="J198" s="316">
        <v>1.5712520480126593</v>
      </c>
      <c r="K198" s="226">
        <v>1</v>
      </c>
      <c r="L198" s="226">
        <v>1</v>
      </c>
      <c r="M198" s="226"/>
      <c r="N198" s="226"/>
      <c r="O198" s="226"/>
      <c r="P198" s="318">
        <v>0</v>
      </c>
      <c r="Q198" s="227">
        <v>1</v>
      </c>
      <c r="R198" s="227">
        <v>1</v>
      </c>
      <c r="S198" s="227">
        <v>1300</v>
      </c>
      <c r="T198" s="227">
        <v>1.3</v>
      </c>
      <c r="U198" s="227">
        <v>2.4181750000000002</v>
      </c>
      <c r="V198" s="319">
        <v>0.45213723959881436</v>
      </c>
      <c r="W198" s="45"/>
      <c r="X198" s="45"/>
      <c r="Y198" s="45"/>
      <c r="Z198" s="45"/>
      <c r="AA198" s="45"/>
      <c r="AB198" s="321">
        <v>0</v>
      </c>
      <c r="AC198" s="229"/>
      <c r="AD198" s="229"/>
      <c r="AE198" s="229"/>
      <c r="AF198" s="229"/>
      <c r="AG198" s="322">
        <v>0</v>
      </c>
      <c r="AH198" s="229">
        <v>1244</v>
      </c>
      <c r="AI198" s="229">
        <v>18294.851000000017</v>
      </c>
      <c r="AJ198" s="229">
        <v>18.294851000000001</v>
      </c>
      <c r="AK198" s="229">
        <v>18.740585254123339</v>
      </c>
      <c r="AL198" s="322">
        <v>3.5040129375523152</v>
      </c>
      <c r="AM198" s="229">
        <v>1244</v>
      </c>
      <c r="AN198" s="229">
        <v>18294.850999999999</v>
      </c>
      <c r="AO198" s="229">
        <v>18.294851000000001</v>
      </c>
      <c r="AP198" s="229">
        <v>18.7405852541233</v>
      </c>
      <c r="AQ198" s="322">
        <v>3.5040129375523081</v>
      </c>
      <c r="AR198" s="231"/>
      <c r="AS198" s="231"/>
      <c r="AT198" s="231"/>
      <c r="AU198" s="231"/>
      <c r="AV198" s="231"/>
      <c r="AW198" s="324">
        <v>0</v>
      </c>
      <c r="AX198" s="338">
        <v>8</v>
      </c>
      <c r="AY198" s="337">
        <v>11300</v>
      </c>
      <c r="AZ198" s="337">
        <v>11.299999999999999</v>
      </c>
      <c r="BA198" s="338">
        <v>23.605750569706977</v>
      </c>
      <c r="BB198" s="327">
        <v>4.4136751480953409</v>
      </c>
      <c r="BC198" s="17">
        <v>1256</v>
      </c>
      <c r="BD198" s="17">
        <v>32.314850999999997</v>
      </c>
      <c r="BE198" s="17">
        <v>53.16807082383027</v>
      </c>
      <c r="BF198" s="329">
        <v>9.9410773732591231</v>
      </c>
    </row>
    <row r="199" spans="1:58" x14ac:dyDescent="0.25">
      <c r="A199" s="41" t="s">
        <v>420</v>
      </c>
      <c r="B199" s="16" t="s">
        <v>56</v>
      </c>
      <c r="C199" s="246">
        <v>35191</v>
      </c>
      <c r="D199" s="42">
        <v>255.04811577915922</v>
      </c>
      <c r="E199" s="225">
        <v>1</v>
      </c>
      <c r="F199" s="225">
        <v>1</v>
      </c>
      <c r="G199" s="225">
        <v>75</v>
      </c>
      <c r="H199" s="225">
        <v>7.4999999999999997E-2</v>
      </c>
      <c r="I199" s="225">
        <v>0.44385000000000002</v>
      </c>
      <c r="J199" s="316">
        <v>0.17402598668257574</v>
      </c>
      <c r="K199" s="226">
        <v>1</v>
      </c>
      <c r="L199" s="226">
        <v>1</v>
      </c>
      <c r="M199" s="226">
        <v>100</v>
      </c>
      <c r="N199" s="226">
        <v>0.1</v>
      </c>
      <c r="O199" s="226">
        <v>0.2351</v>
      </c>
      <c r="P199" s="318">
        <v>9.217868529700024E-2</v>
      </c>
      <c r="Q199" s="227">
        <v>1</v>
      </c>
      <c r="R199" s="227">
        <v>2</v>
      </c>
      <c r="S199" s="227">
        <v>2700</v>
      </c>
      <c r="T199" s="227">
        <v>2.7</v>
      </c>
      <c r="U199" s="227">
        <v>9.1353670000000005</v>
      </c>
      <c r="V199" s="319">
        <v>3.581821011338159</v>
      </c>
      <c r="W199" s="45">
        <v>1</v>
      </c>
      <c r="X199" s="45">
        <v>1</v>
      </c>
      <c r="Y199" s="45">
        <v>722.36623175965701</v>
      </c>
      <c r="Z199" s="45">
        <v>0.72236623175965697</v>
      </c>
      <c r="AA199" s="45">
        <v>1.009867992</v>
      </c>
      <c r="AB199" s="321">
        <v>0.3981418301789218</v>
      </c>
      <c r="AC199" s="229"/>
      <c r="AD199" s="229"/>
      <c r="AE199" s="229"/>
      <c r="AF199" s="229"/>
      <c r="AG199" s="322">
        <v>0</v>
      </c>
      <c r="AH199" s="229">
        <v>713</v>
      </c>
      <c r="AI199" s="229">
        <v>10423.249999999993</v>
      </c>
      <c r="AJ199" s="229">
        <v>10.423250000000012</v>
      </c>
      <c r="AK199" s="229">
        <v>10.677201210878456</v>
      </c>
      <c r="AL199" s="322">
        <v>4.1863478105925784</v>
      </c>
      <c r="AM199" s="229">
        <v>713</v>
      </c>
      <c r="AN199" s="229">
        <v>10423.25</v>
      </c>
      <c r="AO199" s="229">
        <v>10.423249999999999</v>
      </c>
      <c r="AP199" s="229">
        <v>10.677201210878501</v>
      </c>
      <c r="AQ199" s="322">
        <v>4.1863478105925962</v>
      </c>
      <c r="AR199" s="231"/>
      <c r="AS199" s="231"/>
      <c r="AT199" s="231"/>
      <c r="AU199" s="231"/>
      <c r="AV199" s="231"/>
      <c r="AW199" s="324">
        <v>0</v>
      </c>
      <c r="AX199" s="338">
        <v>2</v>
      </c>
      <c r="AY199" s="337">
        <v>3000</v>
      </c>
      <c r="AZ199" s="337">
        <v>3</v>
      </c>
      <c r="BA199" s="338">
        <v>5.0604234265567598</v>
      </c>
      <c r="BB199" s="327">
        <v>1.9841053956024806</v>
      </c>
      <c r="BC199" s="17">
        <v>719</v>
      </c>
      <c r="BD199" s="17">
        <v>17.02461139914163</v>
      </c>
      <c r="BE199" s="17">
        <v>26.567394873435262</v>
      </c>
      <c r="BF199" s="329">
        <v>10.416620719691734</v>
      </c>
    </row>
    <row r="200" spans="1:58" x14ac:dyDescent="0.25">
      <c r="A200" s="41" t="s">
        <v>426</v>
      </c>
      <c r="B200" s="16" t="s">
        <v>60</v>
      </c>
      <c r="C200" s="246">
        <v>76720</v>
      </c>
      <c r="D200" s="42">
        <v>556.03112848674652</v>
      </c>
      <c r="E200" s="225">
        <v>8</v>
      </c>
      <c r="F200" s="225">
        <v>16</v>
      </c>
      <c r="G200" s="225">
        <v>5419</v>
      </c>
      <c r="H200" s="225">
        <v>5.4190000000000005</v>
      </c>
      <c r="I200" s="225">
        <v>32.069642000000002</v>
      </c>
      <c r="J200" s="316">
        <v>5.7675983154537374</v>
      </c>
      <c r="K200" s="226"/>
      <c r="L200" s="226"/>
      <c r="M200" s="226"/>
      <c r="N200" s="226"/>
      <c r="O200" s="226"/>
      <c r="P200" s="318">
        <v>0</v>
      </c>
      <c r="Q200" s="227"/>
      <c r="R200" s="227"/>
      <c r="S200" s="227"/>
      <c r="T200" s="227"/>
      <c r="U200" s="227"/>
      <c r="V200" s="319">
        <v>0</v>
      </c>
      <c r="W200" s="45">
        <v>2</v>
      </c>
      <c r="X200" s="45">
        <v>2</v>
      </c>
      <c r="Y200" s="45">
        <v>980.46142918454905</v>
      </c>
      <c r="Z200" s="45">
        <v>0.98046142918454904</v>
      </c>
      <c r="AA200" s="45">
        <v>1.3706850780000002</v>
      </c>
      <c r="AB200" s="321">
        <v>0.27252423423199024</v>
      </c>
      <c r="AC200" s="229">
        <v>3</v>
      </c>
      <c r="AD200" s="229">
        <v>1006.0799999999999</v>
      </c>
      <c r="AE200" s="229">
        <v>1.0060800000000001</v>
      </c>
      <c r="AF200" s="229">
        <v>1.0305920508709432</v>
      </c>
      <c r="AG200" s="322">
        <v>0.18534790555264899</v>
      </c>
      <c r="AH200" s="229">
        <v>2618</v>
      </c>
      <c r="AI200" s="229">
        <v>50807.196000000033</v>
      </c>
      <c r="AJ200" s="229">
        <v>50.807196000000097</v>
      </c>
      <c r="AK200" s="229">
        <v>52.045058369754074</v>
      </c>
      <c r="AL200" s="322">
        <v>9.3600979699456897</v>
      </c>
      <c r="AM200" s="229">
        <v>2621</v>
      </c>
      <c r="AN200" s="229">
        <v>51813.276000000005</v>
      </c>
      <c r="AO200" s="229">
        <v>51.813276000000094</v>
      </c>
      <c r="AP200" s="229">
        <v>53.075650420625045</v>
      </c>
      <c r="AQ200" s="322">
        <v>9.5454458754983449</v>
      </c>
      <c r="AR200" s="231">
        <v>1</v>
      </c>
      <c r="AS200" s="231">
        <v>1</v>
      </c>
      <c r="AT200" s="231">
        <v>11</v>
      </c>
      <c r="AU200" s="231">
        <v>1.0999999999999999E-2</v>
      </c>
      <c r="AV200" s="231">
        <v>2.8666000000000001E-2</v>
      </c>
      <c r="AW200" s="324">
        <v>5.1554667592109962E-3</v>
      </c>
      <c r="AX200" s="338">
        <v>13</v>
      </c>
      <c r="AY200" s="337">
        <v>24400</v>
      </c>
      <c r="AZ200" s="337">
        <v>24.4</v>
      </c>
      <c r="BA200" s="338">
        <v>51.623880521277513</v>
      </c>
      <c r="BB200" s="327">
        <v>9.284350799167175</v>
      </c>
      <c r="BC200" s="17">
        <v>2645</v>
      </c>
      <c r="BD200" s="17">
        <v>82.727195581545146</v>
      </c>
      <c r="BE200" s="17">
        <v>138.31315851690255</v>
      </c>
      <c r="BF200" s="329">
        <v>24.875074691110456</v>
      </c>
    </row>
    <row r="201" spans="1:58" x14ac:dyDescent="0.25">
      <c r="A201" s="41" t="s">
        <v>458</v>
      </c>
      <c r="B201" s="16" t="s">
        <v>96</v>
      </c>
      <c r="C201" s="246">
        <v>75889</v>
      </c>
      <c r="D201" s="42">
        <v>550.00842426656288</v>
      </c>
      <c r="E201" s="225">
        <v>1</v>
      </c>
      <c r="F201" s="225">
        <v>1</v>
      </c>
      <c r="G201" s="225">
        <v>18</v>
      </c>
      <c r="H201" s="225">
        <v>1.7999999999999999E-2</v>
      </c>
      <c r="I201" s="225">
        <v>0.10652399999999999</v>
      </c>
      <c r="J201" s="316">
        <v>1.9367703347825976E-2</v>
      </c>
      <c r="K201" s="226"/>
      <c r="L201" s="226"/>
      <c r="M201" s="226"/>
      <c r="N201" s="226"/>
      <c r="O201" s="226"/>
      <c r="P201" s="318">
        <v>0</v>
      </c>
      <c r="Q201" s="227"/>
      <c r="R201" s="227"/>
      <c r="S201" s="227"/>
      <c r="T201" s="227"/>
      <c r="U201" s="227"/>
      <c r="V201" s="319">
        <v>0</v>
      </c>
      <c r="W201" s="45"/>
      <c r="X201" s="45"/>
      <c r="Y201" s="45"/>
      <c r="Z201" s="45"/>
      <c r="AA201" s="45"/>
      <c r="AB201" s="321">
        <v>0</v>
      </c>
      <c r="AC201" s="229">
        <v>1</v>
      </c>
      <c r="AD201" s="229">
        <v>52.8</v>
      </c>
      <c r="AE201" s="229">
        <v>5.28E-2</v>
      </c>
      <c r="AF201" s="229">
        <v>5.4086414883494402E-2</v>
      </c>
      <c r="AG201" s="322">
        <v>9.8337429932311895E-3</v>
      </c>
      <c r="AH201" s="229">
        <v>901</v>
      </c>
      <c r="AI201" s="229">
        <v>10995.09299999999</v>
      </c>
      <c r="AJ201" s="229">
        <v>10.995093000000015</v>
      </c>
      <c r="AK201" s="229">
        <v>11.262976546981159</v>
      </c>
      <c r="AL201" s="322">
        <v>2.0477825520582447</v>
      </c>
      <c r="AM201" s="229">
        <v>902</v>
      </c>
      <c r="AN201" s="229">
        <v>11047.893</v>
      </c>
      <c r="AO201" s="229">
        <v>11.047893</v>
      </c>
      <c r="AP201" s="229">
        <v>11.317062961864695</v>
      </c>
      <c r="AQ201" s="322">
        <v>2.0576162950514831</v>
      </c>
      <c r="AR201" s="231"/>
      <c r="AS201" s="231"/>
      <c r="AT201" s="231"/>
      <c r="AU201" s="231"/>
      <c r="AV201" s="231"/>
      <c r="AW201" s="324">
        <v>0</v>
      </c>
      <c r="AX201" s="338">
        <v>4</v>
      </c>
      <c r="AY201" s="337">
        <v>8101</v>
      </c>
      <c r="AZ201" s="337">
        <v>8.1009999999999991</v>
      </c>
      <c r="BA201" s="338">
        <v>16.695735147587101</v>
      </c>
      <c r="BB201" s="327">
        <v>3.0355417137202743</v>
      </c>
      <c r="BC201" s="17">
        <v>907</v>
      </c>
      <c r="BD201" s="17">
        <v>19.166893000000002</v>
      </c>
      <c r="BE201" s="17">
        <v>28.119322109451794</v>
      </c>
      <c r="BF201" s="329">
        <v>5.1125257121195835</v>
      </c>
    </row>
    <row r="202" spans="1:58" x14ac:dyDescent="0.25">
      <c r="A202" s="41" t="s">
        <v>467</v>
      </c>
      <c r="B202" s="16" t="s">
        <v>107</v>
      </c>
      <c r="C202" s="246">
        <v>38117</v>
      </c>
      <c r="D202" s="42">
        <v>276.2544124677961</v>
      </c>
      <c r="E202" s="225">
        <v>3</v>
      </c>
      <c r="F202" s="225">
        <v>3</v>
      </c>
      <c r="G202" s="225">
        <v>650</v>
      </c>
      <c r="H202" s="225">
        <v>0.65</v>
      </c>
      <c r="I202" s="225">
        <v>3.8467000000000002</v>
      </c>
      <c r="J202" s="316">
        <v>1.3924483470280942</v>
      </c>
      <c r="K202" s="226"/>
      <c r="L202" s="226"/>
      <c r="M202" s="226"/>
      <c r="N202" s="226"/>
      <c r="O202" s="226"/>
      <c r="P202" s="318">
        <v>0</v>
      </c>
      <c r="Q202" s="227"/>
      <c r="R202" s="227"/>
      <c r="S202" s="227"/>
      <c r="T202" s="227"/>
      <c r="U202" s="227"/>
      <c r="V202" s="319">
        <v>0</v>
      </c>
      <c r="W202" s="45">
        <v>1</v>
      </c>
      <c r="X202" s="45">
        <v>1</v>
      </c>
      <c r="Y202" s="45">
        <v>418.347399141631</v>
      </c>
      <c r="Z202" s="45">
        <v>0.41834739914163099</v>
      </c>
      <c r="AA202" s="45">
        <v>0.58484966400000005</v>
      </c>
      <c r="AB202" s="321">
        <v>0.18581410100004808</v>
      </c>
      <c r="AC202" s="229">
        <v>1</v>
      </c>
      <c r="AD202" s="229">
        <v>3101.76</v>
      </c>
      <c r="AE202" s="229">
        <v>3.1017600000000001</v>
      </c>
      <c r="AF202" s="229">
        <v>3.1773310270649202</v>
      </c>
      <c r="AG202" s="322">
        <v>1.1501467066830333</v>
      </c>
      <c r="AH202" s="229">
        <v>1643</v>
      </c>
      <c r="AI202" s="229">
        <v>22551.287999999986</v>
      </c>
      <c r="AJ202" s="229">
        <v>22.55128799999996</v>
      </c>
      <c r="AK202" s="229">
        <v>23.100725737219051</v>
      </c>
      <c r="AL202" s="322">
        <v>8.3621200946109688</v>
      </c>
      <c r="AM202" s="229">
        <v>1644</v>
      </c>
      <c r="AN202" s="229">
        <v>25653.048000000003</v>
      </c>
      <c r="AO202" s="229">
        <v>25.653047999999998</v>
      </c>
      <c r="AP202" s="229">
        <v>26.27805676428402</v>
      </c>
      <c r="AQ202" s="322">
        <v>9.5122668012940217</v>
      </c>
      <c r="AR202" s="231">
        <v>1</v>
      </c>
      <c r="AS202" s="231">
        <v>1</v>
      </c>
      <c r="AT202" s="231">
        <v>22</v>
      </c>
      <c r="AU202" s="231">
        <v>2.1999999999999999E-2</v>
      </c>
      <c r="AV202" s="231">
        <v>1.5039999999999999E-3</v>
      </c>
      <c r="AW202" s="324">
        <v>5.4442569317343528E-4</v>
      </c>
      <c r="AX202" s="338">
        <v>22</v>
      </c>
      <c r="AY202" s="337">
        <v>72240</v>
      </c>
      <c r="AZ202" s="337">
        <v>72.240000000000009</v>
      </c>
      <c r="BA202" s="338">
        <v>190.14424695211329</v>
      </c>
      <c r="BB202" s="327">
        <v>68.829397240588534</v>
      </c>
      <c r="BC202" s="17">
        <v>1671</v>
      </c>
      <c r="BD202" s="17">
        <v>98.932229439914181</v>
      </c>
      <c r="BE202" s="17">
        <v>220.78382736939733</v>
      </c>
      <c r="BF202" s="329">
        <v>79.920470915603872</v>
      </c>
    </row>
    <row r="203" spans="1:58" x14ac:dyDescent="0.25">
      <c r="A203" s="41" t="s">
        <v>484</v>
      </c>
      <c r="B203" s="16" t="s">
        <v>126</v>
      </c>
      <c r="C203" s="246">
        <v>62473</v>
      </c>
      <c r="D203" s="42">
        <v>452.77545216309323</v>
      </c>
      <c r="E203" s="225">
        <v>4</v>
      </c>
      <c r="F203" s="225">
        <v>5</v>
      </c>
      <c r="G203" s="225">
        <v>6059</v>
      </c>
      <c r="H203" s="225">
        <v>6.0590000000000002</v>
      </c>
      <c r="I203" s="225">
        <v>35.857161999999995</v>
      </c>
      <c r="J203" s="316">
        <v>7.9194138791526107</v>
      </c>
      <c r="K203" s="226"/>
      <c r="L203" s="226"/>
      <c r="M203" s="226"/>
      <c r="N203" s="226"/>
      <c r="O203" s="226"/>
      <c r="P203" s="318">
        <v>0</v>
      </c>
      <c r="Q203" s="227">
        <v>1</v>
      </c>
      <c r="R203" s="227">
        <v>3</v>
      </c>
      <c r="S203" s="227">
        <v>4050</v>
      </c>
      <c r="T203" s="227">
        <v>4.05</v>
      </c>
      <c r="U203" s="227">
        <v>27.569925000000001</v>
      </c>
      <c r="V203" s="319">
        <v>6.0890944657638153</v>
      </c>
      <c r="W203" s="45">
        <v>1</v>
      </c>
      <c r="X203" s="45">
        <v>1</v>
      </c>
      <c r="Y203" s="45">
        <v>353.327388412017</v>
      </c>
      <c r="Z203" s="45">
        <v>0.353327388412017</v>
      </c>
      <c r="AA203" s="45">
        <v>0.49395168900000003</v>
      </c>
      <c r="AB203" s="321">
        <v>0.10956672443922691</v>
      </c>
      <c r="AC203" s="229"/>
      <c r="AD203" s="229"/>
      <c r="AE203" s="229"/>
      <c r="AF203" s="229"/>
      <c r="AG203" s="322">
        <v>0</v>
      </c>
      <c r="AH203" s="229">
        <v>949</v>
      </c>
      <c r="AI203" s="229">
        <v>12079.395000000004</v>
      </c>
      <c r="AJ203" s="229">
        <v>12.079395000000023</v>
      </c>
      <c r="AK203" s="229">
        <v>12.373696392265334</v>
      </c>
      <c r="AL203" s="322">
        <v>2.7328549578275796</v>
      </c>
      <c r="AM203" s="229">
        <v>949</v>
      </c>
      <c r="AN203" s="229">
        <v>12079.395</v>
      </c>
      <c r="AO203" s="229">
        <v>12.079395</v>
      </c>
      <c r="AP203" s="229">
        <v>12.3736963922653</v>
      </c>
      <c r="AQ203" s="322">
        <v>2.732854957827572</v>
      </c>
      <c r="AR203" s="231"/>
      <c r="AS203" s="231"/>
      <c r="AT203" s="231"/>
      <c r="AU203" s="231"/>
      <c r="AV203" s="231"/>
      <c r="AW203" s="324">
        <v>0</v>
      </c>
      <c r="AX203" s="338">
        <v>2</v>
      </c>
      <c r="AY203" s="337">
        <v>3650</v>
      </c>
      <c r="AZ203" s="337">
        <v>3.65</v>
      </c>
      <c r="BA203" s="338">
        <v>6.8558571349611386</v>
      </c>
      <c r="BB203" s="327">
        <v>1.5141848132905416</v>
      </c>
      <c r="BC203" s="17">
        <v>957</v>
      </c>
      <c r="BD203" s="17">
        <v>26.19325281974249</v>
      </c>
      <c r="BE203" s="17">
        <v>83.152731759226441</v>
      </c>
      <c r="BF203" s="329">
        <v>18.365114840473765</v>
      </c>
    </row>
    <row r="204" spans="1:58" x14ac:dyDescent="0.25">
      <c r="A204" s="41" t="s">
        <v>553</v>
      </c>
      <c r="B204" s="16" t="s">
        <v>182</v>
      </c>
      <c r="C204" s="246">
        <v>84331</v>
      </c>
      <c r="D204" s="42">
        <v>611.19214150698406</v>
      </c>
      <c r="E204" s="225">
        <v>1</v>
      </c>
      <c r="F204" s="225">
        <v>1</v>
      </c>
      <c r="G204" s="225">
        <v>3120</v>
      </c>
      <c r="H204" s="225">
        <v>3.12</v>
      </c>
      <c r="I204" s="225">
        <v>18.46416</v>
      </c>
      <c r="J204" s="316">
        <v>3.0210074289361608</v>
      </c>
      <c r="K204" s="226"/>
      <c r="L204" s="226"/>
      <c r="M204" s="226"/>
      <c r="N204" s="226"/>
      <c r="O204" s="226"/>
      <c r="P204" s="318">
        <v>0</v>
      </c>
      <c r="Q204" s="227"/>
      <c r="R204" s="227"/>
      <c r="S204" s="227"/>
      <c r="T204" s="227"/>
      <c r="U204" s="227"/>
      <c r="V204" s="319">
        <v>0</v>
      </c>
      <c r="W204" s="45">
        <v>3</v>
      </c>
      <c r="X204" s="45">
        <v>3</v>
      </c>
      <c r="Y204" s="45">
        <v>421.82348283261797</v>
      </c>
      <c r="Z204" s="45">
        <v>0.42182348283261795</v>
      </c>
      <c r="AA204" s="45">
        <v>1.5192748409999999</v>
      </c>
      <c r="AB204" s="321">
        <v>0.18845446460748355</v>
      </c>
      <c r="AC204" s="229">
        <v>2</v>
      </c>
      <c r="AD204" s="229">
        <v>749.64</v>
      </c>
      <c r="AE204" s="229">
        <v>0.74963999999999997</v>
      </c>
      <c r="AF204" s="229">
        <v>0.76790416767543068</v>
      </c>
      <c r="AG204" s="322">
        <v>0.12564038630831381</v>
      </c>
      <c r="AH204" s="229">
        <v>1348</v>
      </c>
      <c r="AI204" s="229">
        <v>18859.794000000002</v>
      </c>
      <c r="AJ204" s="229">
        <v>18.85979399999998</v>
      </c>
      <c r="AK204" s="229">
        <v>19.319292479190107</v>
      </c>
      <c r="AL204" s="322">
        <v>3.1609196465706431</v>
      </c>
      <c r="AM204" s="229">
        <v>1350</v>
      </c>
      <c r="AN204" s="229">
        <v>19609.434000000001</v>
      </c>
      <c r="AO204" s="229">
        <v>19.609434</v>
      </c>
      <c r="AP204" s="229">
        <v>20.087196646865532</v>
      </c>
      <c r="AQ204" s="322">
        <v>3.2865600328789562</v>
      </c>
      <c r="AR204" s="231"/>
      <c r="AS204" s="231"/>
      <c r="AT204" s="231"/>
      <c r="AU204" s="231"/>
      <c r="AV204" s="231"/>
      <c r="AW204" s="324">
        <v>0</v>
      </c>
      <c r="AX204" s="338">
        <v>7</v>
      </c>
      <c r="AY204" s="337">
        <v>20060</v>
      </c>
      <c r="AZ204" s="337">
        <v>20.060000000000002</v>
      </c>
      <c r="BA204" s="338">
        <v>45.191090445696538</v>
      </c>
      <c r="BB204" s="327">
        <v>7.3939253103404212</v>
      </c>
      <c r="BC204" s="17">
        <v>1361</v>
      </c>
      <c r="BD204" s="17">
        <v>43.162774085836908</v>
      </c>
      <c r="BE204" s="17">
        <v>84.89426597056206</v>
      </c>
      <c r="BF204" s="329">
        <v>13.889947236763021</v>
      </c>
    </row>
    <row r="205" spans="1:58" x14ac:dyDescent="0.25">
      <c r="A205" s="41" t="s">
        <v>596</v>
      </c>
      <c r="B205" s="16" t="s">
        <v>225</v>
      </c>
      <c r="C205" s="246">
        <v>31838</v>
      </c>
      <c r="D205" s="42">
        <v>230.74712029146292</v>
      </c>
      <c r="E205" s="225"/>
      <c r="F205" s="225"/>
      <c r="G205" s="225"/>
      <c r="H205" s="225"/>
      <c r="I205" s="225"/>
      <c r="J205" s="316">
        <v>0</v>
      </c>
      <c r="K205" s="226"/>
      <c r="L205" s="226"/>
      <c r="M205" s="226"/>
      <c r="N205" s="226"/>
      <c r="O205" s="226"/>
      <c r="P205" s="318">
        <v>0</v>
      </c>
      <c r="Q205" s="227">
        <v>1</v>
      </c>
      <c r="R205" s="227">
        <v>3</v>
      </c>
      <c r="S205" s="227">
        <v>4050</v>
      </c>
      <c r="T205" s="227">
        <v>4.05</v>
      </c>
      <c r="U205" s="227">
        <v>19.659338999999999</v>
      </c>
      <c r="V205" s="319">
        <v>8.5198632057326478</v>
      </c>
      <c r="W205" s="45"/>
      <c r="X205" s="45"/>
      <c r="Y205" s="45"/>
      <c r="Z205" s="45"/>
      <c r="AA205" s="45"/>
      <c r="AB205" s="321">
        <v>0</v>
      </c>
      <c r="AC205" s="229"/>
      <c r="AD205" s="229"/>
      <c r="AE205" s="229"/>
      <c r="AF205" s="229"/>
      <c r="AG205" s="322">
        <v>0</v>
      </c>
      <c r="AH205" s="229">
        <v>532</v>
      </c>
      <c r="AI205" s="229">
        <v>6806.6069999999982</v>
      </c>
      <c r="AJ205" s="229">
        <v>6.8066070000000014</v>
      </c>
      <c r="AK205" s="229">
        <v>6.9724426164942734</v>
      </c>
      <c r="AL205" s="322">
        <v>3.0216813140234176</v>
      </c>
      <c r="AM205" s="229">
        <v>532</v>
      </c>
      <c r="AN205" s="229">
        <v>6806.607</v>
      </c>
      <c r="AO205" s="229">
        <v>6.8066069999999996</v>
      </c>
      <c r="AP205" s="229">
        <v>6.9724426164942699</v>
      </c>
      <c r="AQ205" s="322">
        <v>3.0216813140234162</v>
      </c>
      <c r="AR205" s="231"/>
      <c r="AS205" s="231"/>
      <c r="AT205" s="231"/>
      <c r="AU205" s="231"/>
      <c r="AV205" s="231"/>
      <c r="AW205" s="324">
        <v>0</v>
      </c>
      <c r="AX205" s="338">
        <v>4</v>
      </c>
      <c r="AY205" s="337">
        <v>4310</v>
      </c>
      <c r="AZ205" s="337">
        <v>4.3100000000000005</v>
      </c>
      <c r="BA205" s="338">
        <v>8.9965721996722241</v>
      </c>
      <c r="BB205" s="327">
        <v>3.8988881804065034</v>
      </c>
      <c r="BC205" s="17">
        <v>537</v>
      </c>
      <c r="BD205" s="17">
        <v>15.166606999999999</v>
      </c>
      <c r="BE205" s="17">
        <v>35.628353816166495</v>
      </c>
      <c r="BF205" s="329">
        <v>15.440432700162567</v>
      </c>
    </row>
    <row r="206" spans="1:58" x14ac:dyDescent="0.25">
      <c r="A206" s="41" t="s">
        <v>614</v>
      </c>
      <c r="B206" s="16" t="s">
        <v>242</v>
      </c>
      <c r="C206" s="246">
        <v>111734</v>
      </c>
      <c r="D206" s="42">
        <v>809.79643000962108</v>
      </c>
      <c r="E206" s="225">
        <v>1</v>
      </c>
      <c r="F206" s="225">
        <v>1</v>
      </c>
      <c r="G206" s="225">
        <v>20000</v>
      </c>
      <c r="H206" s="225">
        <v>20</v>
      </c>
      <c r="I206" s="225">
        <v>118.36</v>
      </c>
      <c r="J206" s="316">
        <v>14.616018991167174</v>
      </c>
      <c r="K206" s="226"/>
      <c r="L206" s="226"/>
      <c r="M206" s="226"/>
      <c r="N206" s="226"/>
      <c r="O206" s="226"/>
      <c r="P206" s="318">
        <v>0</v>
      </c>
      <c r="Q206" s="227">
        <v>3</v>
      </c>
      <c r="R206" s="227">
        <v>10</v>
      </c>
      <c r="S206" s="227">
        <v>12210</v>
      </c>
      <c r="T206" s="227">
        <v>12.21</v>
      </c>
      <c r="U206" s="227">
        <v>34.379616999999996</v>
      </c>
      <c r="V206" s="319">
        <v>4.2454641346827788</v>
      </c>
      <c r="W206" s="45"/>
      <c r="X206" s="45"/>
      <c r="Y206" s="45"/>
      <c r="Z206" s="45"/>
      <c r="AA206" s="45"/>
      <c r="AB206" s="321">
        <v>0</v>
      </c>
      <c r="AC206" s="229"/>
      <c r="AD206" s="229"/>
      <c r="AE206" s="229"/>
      <c r="AF206" s="229"/>
      <c r="AG206" s="322">
        <v>0</v>
      </c>
      <c r="AH206" s="229">
        <v>1466</v>
      </c>
      <c r="AI206" s="229">
        <v>19503.299000000003</v>
      </c>
      <c r="AJ206" s="229">
        <v>19.503299000000016</v>
      </c>
      <c r="AK206" s="229">
        <v>19.978475782402267</v>
      </c>
      <c r="AL206" s="322">
        <v>2.4670985252633066</v>
      </c>
      <c r="AM206" s="229">
        <v>1466</v>
      </c>
      <c r="AN206" s="229">
        <v>19503.298999999999</v>
      </c>
      <c r="AO206" s="229">
        <v>19.503298999999998</v>
      </c>
      <c r="AP206" s="229">
        <v>19.978475782402299</v>
      </c>
      <c r="AQ206" s="322">
        <v>2.4670985252633106</v>
      </c>
      <c r="AR206" s="231"/>
      <c r="AS206" s="231"/>
      <c r="AT206" s="231"/>
      <c r="AU206" s="231"/>
      <c r="AV206" s="231"/>
      <c r="AW206" s="324">
        <v>0</v>
      </c>
      <c r="AX206" s="338">
        <v>5</v>
      </c>
      <c r="AY206" s="337">
        <v>4600</v>
      </c>
      <c r="AZ206" s="337">
        <v>4.5999999999999996</v>
      </c>
      <c r="BA206" s="338">
        <v>5.435406705768667</v>
      </c>
      <c r="BB206" s="327">
        <v>0.67120655319560862</v>
      </c>
      <c r="BC206" s="17">
        <v>1475</v>
      </c>
      <c r="BD206" s="17">
        <v>56.313299000000001</v>
      </c>
      <c r="BE206" s="17">
        <v>178.15349948817095</v>
      </c>
      <c r="BF206" s="329">
        <v>21.999788204308871</v>
      </c>
    </row>
    <row r="207" spans="1:58" x14ac:dyDescent="0.25">
      <c r="A207" s="41" t="s">
        <v>685</v>
      </c>
      <c r="B207" s="16" t="s">
        <v>307</v>
      </c>
      <c r="C207" s="246">
        <v>29644</v>
      </c>
      <c r="D207" s="42">
        <v>214.84602154407082</v>
      </c>
      <c r="E207" s="225">
        <v>1</v>
      </c>
      <c r="F207" s="225">
        <v>2</v>
      </c>
      <c r="G207" s="225">
        <v>838</v>
      </c>
      <c r="H207" s="225">
        <v>0.83799999999999997</v>
      </c>
      <c r="I207" s="225">
        <v>4.9592840000000002</v>
      </c>
      <c r="J207" s="316">
        <v>2.3082968743653067</v>
      </c>
      <c r="K207" s="226"/>
      <c r="L207" s="226"/>
      <c r="M207" s="226"/>
      <c r="N207" s="226"/>
      <c r="O207" s="226"/>
      <c r="P207" s="318">
        <v>0</v>
      </c>
      <c r="Q207" s="227"/>
      <c r="R207" s="227"/>
      <c r="S207" s="227"/>
      <c r="T207" s="227"/>
      <c r="U207" s="227"/>
      <c r="V207" s="319">
        <v>0</v>
      </c>
      <c r="W207" s="45">
        <v>1</v>
      </c>
      <c r="X207" s="45">
        <v>2</v>
      </c>
      <c r="Y207" s="45">
        <v>100</v>
      </c>
      <c r="Z207" s="45">
        <v>0.1</v>
      </c>
      <c r="AA207" s="45">
        <v>0.48064516499999999</v>
      </c>
      <c r="AB207" s="321">
        <v>0.29379803054464326</v>
      </c>
      <c r="AC207" s="229"/>
      <c r="AD207" s="229"/>
      <c r="AE207" s="229"/>
      <c r="AF207" s="229"/>
      <c r="AG207" s="322">
        <v>0</v>
      </c>
      <c r="AH207" s="229">
        <v>797</v>
      </c>
      <c r="AI207" s="229">
        <v>11483.328000000014</v>
      </c>
      <c r="AJ207" s="229">
        <v>11.483328</v>
      </c>
      <c r="AK207" s="229">
        <v>11.763106864606975</v>
      </c>
      <c r="AL207" s="322">
        <v>5.4751336701825029</v>
      </c>
      <c r="AM207" s="229">
        <v>797</v>
      </c>
      <c r="AN207" s="229">
        <v>11483.328</v>
      </c>
      <c r="AO207" s="229">
        <v>11.483328</v>
      </c>
      <c r="AP207" s="229">
        <v>11.763106864607</v>
      </c>
      <c r="AQ207" s="322">
        <v>5.4751336701825144</v>
      </c>
      <c r="AR207" s="231"/>
      <c r="AS207" s="231"/>
      <c r="AT207" s="231"/>
      <c r="AU207" s="231"/>
      <c r="AV207" s="231"/>
      <c r="AW207" s="324">
        <v>0</v>
      </c>
      <c r="AX207" s="338">
        <v>5</v>
      </c>
      <c r="AY207" s="337">
        <v>3700</v>
      </c>
      <c r="AZ207" s="337">
        <v>3.7</v>
      </c>
      <c r="BA207" s="338">
        <v>5.0262516252894809</v>
      </c>
      <c r="BB207" s="327">
        <v>2.3394669303934301</v>
      </c>
      <c r="BC207" s="17">
        <v>804</v>
      </c>
      <c r="BD207" s="17">
        <v>16.121327999999998</v>
      </c>
      <c r="BE207" s="17">
        <v>22.379855869896478</v>
      </c>
      <c r="BF207" s="329">
        <v>10.416695505485894</v>
      </c>
    </row>
    <row r="208" spans="1:58" x14ac:dyDescent="0.25">
      <c r="A208" s="41" t="s">
        <v>371</v>
      </c>
      <c r="B208" s="16" t="s">
        <v>9</v>
      </c>
      <c r="C208" s="246">
        <v>10415</v>
      </c>
      <c r="D208" s="42">
        <v>75.483110052000328</v>
      </c>
      <c r="E208" s="225">
        <v>7</v>
      </c>
      <c r="F208" s="225">
        <v>12</v>
      </c>
      <c r="G208" s="225">
        <v>4251</v>
      </c>
      <c r="H208" s="225">
        <v>4.2510000000000003</v>
      </c>
      <c r="I208" s="225">
        <v>25.157418</v>
      </c>
      <c r="J208" s="316">
        <v>33.328539301929993</v>
      </c>
      <c r="K208" s="226">
        <v>1</v>
      </c>
      <c r="L208" s="226">
        <v>3</v>
      </c>
      <c r="M208" s="226">
        <v>317</v>
      </c>
      <c r="N208" s="226">
        <v>0.317</v>
      </c>
      <c r="O208" s="226">
        <v>0.74526700000000001</v>
      </c>
      <c r="P208" s="318">
        <v>0.98732948269697074</v>
      </c>
      <c r="Q208" s="227"/>
      <c r="R208" s="227"/>
      <c r="S208" s="227"/>
      <c r="T208" s="227"/>
      <c r="U208" s="227"/>
      <c r="V208" s="319">
        <v>0</v>
      </c>
      <c r="W208" s="45">
        <v>1</v>
      </c>
      <c r="X208" s="45">
        <v>1</v>
      </c>
      <c r="Y208" s="45">
        <v>30</v>
      </c>
      <c r="Z208" s="45">
        <v>0.03</v>
      </c>
      <c r="AA208" s="45">
        <v>0.22582182000000001</v>
      </c>
      <c r="AB208" s="321">
        <v>0.32213390496561328</v>
      </c>
      <c r="AC208" s="229">
        <v>4</v>
      </c>
      <c r="AD208" s="229">
        <v>5616.4</v>
      </c>
      <c r="AE208" s="229">
        <v>5.6164000000000005</v>
      </c>
      <c r="AF208" s="229">
        <v>5.7532375104480611</v>
      </c>
      <c r="AG208" s="322">
        <v>7.6218872095819252</v>
      </c>
      <c r="AH208" s="229">
        <v>692</v>
      </c>
      <c r="AI208" s="229">
        <v>13910.986999999981</v>
      </c>
      <c r="AJ208" s="229">
        <v>13.910987000000006</v>
      </c>
      <c r="AK208" s="229">
        <v>14.249913150016997</v>
      </c>
      <c r="AL208" s="322">
        <v>18.878280373185778</v>
      </c>
      <c r="AM208" s="229">
        <v>696</v>
      </c>
      <c r="AN208" s="229">
        <v>19527.386999999999</v>
      </c>
      <c r="AO208" s="229">
        <v>19.527387000000001</v>
      </c>
      <c r="AP208" s="229">
        <v>20.00315066046506</v>
      </c>
      <c r="AQ208" s="322">
        <v>26.500167582767702</v>
      </c>
      <c r="AR208" s="231"/>
      <c r="AS208" s="231"/>
      <c r="AT208" s="231"/>
      <c r="AU208" s="231"/>
      <c r="AV208" s="231"/>
      <c r="AW208" s="324">
        <v>0</v>
      </c>
      <c r="AX208" s="338">
        <v>22</v>
      </c>
      <c r="AY208" s="337">
        <v>25000</v>
      </c>
      <c r="AZ208" s="337">
        <v>25.000000000000004</v>
      </c>
      <c r="BA208" s="338">
        <v>31.285861091815836</v>
      </c>
      <c r="BB208" s="327">
        <v>41.447498745431929</v>
      </c>
      <c r="BC208" s="17">
        <v>727</v>
      </c>
      <c r="BD208" s="17">
        <v>49.125387000000003</v>
      </c>
      <c r="BE208" s="17">
        <v>77.434853442280897</v>
      </c>
      <c r="BF208" s="329">
        <v>102.5856690177922</v>
      </c>
    </row>
    <row r="209" spans="1:58" x14ac:dyDescent="0.25">
      <c r="A209" s="41" t="s">
        <v>433</v>
      </c>
      <c r="B209" s="16" t="s">
        <v>69</v>
      </c>
      <c r="C209" s="246">
        <v>36354</v>
      </c>
      <c r="D209" s="42">
        <v>263.47700267214782</v>
      </c>
      <c r="E209" s="225">
        <v>3</v>
      </c>
      <c r="F209" s="225">
        <v>5</v>
      </c>
      <c r="G209" s="225">
        <v>2507</v>
      </c>
      <c r="H209" s="225">
        <v>2.5070000000000001</v>
      </c>
      <c r="I209" s="225">
        <v>14.836425999999999</v>
      </c>
      <c r="J209" s="316">
        <v>5.6310136556629198</v>
      </c>
      <c r="K209" s="226"/>
      <c r="L209" s="226"/>
      <c r="M209" s="226"/>
      <c r="N209" s="226"/>
      <c r="O209" s="226"/>
      <c r="P209" s="318">
        <v>0</v>
      </c>
      <c r="Q209" s="227"/>
      <c r="R209" s="227"/>
      <c r="S209" s="227"/>
      <c r="T209" s="227"/>
      <c r="U209" s="227"/>
      <c r="V209" s="319">
        <v>0</v>
      </c>
      <c r="W209" s="45">
        <v>1</v>
      </c>
      <c r="X209" s="45">
        <v>1</v>
      </c>
      <c r="Y209" s="45">
        <v>375.57253218884102</v>
      </c>
      <c r="Z209" s="45">
        <v>0.37557253218884101</v>
      </c>
      <c r="AA209" s="45">
        <v>0.52505040000000003</v>
      </c>
      <c r="AB209" s="321">
        <v>0.22181601964222611</v>
      </c>
      <c r="AC209" s="229">
        <v>1</v>
      </c>
      <c r="AD209" s="229">
        <v>19.739999999999998</v>
      </c>
      <c r="AE209" s="229">
        <v>1.9740000000000001E-2</v>
      </c>
      <c r="AF209" s="229">
        <v>2.0220943746215501E-2</v>
      </c>
      <c r="AG209" s="322">
        <v>7.6746522622989661E-3</v>
      </c>
      <c r="AH209" s="229">
        <v>1712</v>
      </c>
      <c r="AI209" s="229">
        <v>30899.856999999942</v>
      </c>
      <c r="AJ209" s="229">
        <v>30.899856999999901</v>
      </c>
      <c r="AK209" s="229">
        <v>31.652698589822901</v>
      </c>
      <c r="AL209" s="322">
        <v>12.013457823189709</v>
      </c>
      <c r="AM209" s="229">
        <v>1713</v>
      </c>
      <c r="AN209" s="229">
        <v>30919.596999999903</v>
      </c>
      <c r="AO209" s="229">
        <v>30.9195969999999</v>
      </c>
      <c r="AP209" s="229">
        <v>31.672919533569114</v>
      </c>
      <c r="AQ209" s="322">
        <v>12.021132475452008</v>
      </c>
      <c r="AR209" s="231"/>
      <c r="AS209" s="231"/>
      <c r="AT209" s="231"/>
      <c r="AU209" s="231"/>
      <c r="AV209" s="231"/>
      <c r="AW209" s="324">
        <v>0</v>
      </c>
      <c r="AX209" s="338">
        <v>20</v>
      </c>
      <c r="AY209" s="337">
        <v>41050</v>
      </c>
      <c r="AZ209" s="337">
        <v>41.05</v>
      </c>
      <c r="BA209" s="338">
        <v>86.112953246619782</v>
      </c>
      <c r="BB209" s="327">
        <v>32.683290144215228</v>
      </c>
      <c r="BC209" s="17">
        <v>1737</v>
      </c>
      <c r="BD209" s="17">
        <v>74.894647214592169</v>
      </c>
      <c r="BE209" s="17">
        <v>133.20673298018889</v>
      </c>
      <c r="BF209" s="329">
        <v>50.557252294972379</v>
      </c>
    </row>
    <row r="210" spans="1:58" x14ac:dyDescent="0.25">
      <c r="A210" s="41" t="s">
        <v>460</v>
      </c>
      <c r="B210" s="16" t="s">
        <v>99</v>
      </c>
      <c r="C210" s="246">
        <v>38207</v>
      </c>
      <c r="D210" s="42">
        <v>276.90669090319506</v>
      </c>
      <c r="E210" s="225">
        <v>6</v>
      </c>
      <c r="F210" s="225">
        <v>7</v>
      </c>
      <c r="G210" s="225">
        <v>4543</v>
      </c>
      <c r="H210" s="225">
        <v>4.5430000000000001</v>
      </c>
      <c r="I210" s="225">
        <v>26.885473999999995</v>
      </c>
      <c r="J210" s="316">
        <v>9.7092179001911507</v>
      </c>
      <c r="K210" s="226"/>
      <c r="L210" s="226"/>
      <c r="M210" s="226"/>
      <c r="N210" s="226"/>
      <c r="O210" s="226"/>
      <c r="P210" s="318">
        <v>0</v>
      </c>
      <c r="Q210" s="227"/>
      <c r="R210" s="227"/>
      <c r="S210" s="227"/>
      <c r="T210" s="227"/>
      <c r="U210" s="227"/>
      <c r="V210" s="319">
        <v>0</v>
      </c>
      <c r="W210" s="45">
        <v>1</v>
      </c>
      <c r="X210" s="45">
        <v>1</v>
      </c>
      <c r="Y210" s="45">
        <v>736.20922746781105</v>
      </c>
      <c r="Z210" s="45">
        <v>0.73620922746781103</v>
      </c>
      <c r="AA210" s="45">
        <v>1.0292205000000001</v>
      </c>
      <c r="AB210" s="321">
        <v>0.37168495157807852</v>
      </c>
      <c r="AC210" s="229"/>
      <c r="AD210" s="229"/>
      <c r="AE210" s="229"/>
      <c r="AF210" s="229"/>
      <c r="AG210" s="322">
        <v>0</v>
      </c>
      <c r="AH210" s="229">
        <v>1819</v>
      </c>
      <c r="AI210" s="229">
        <v>34865.430999999946</v>
      </c>
      <c r="AJ210" s="229">
        <v>34.865430999999901</v>
      </c>
      <c r="AK210" s="229">
        <v>35.714889510565314</v>
      </c>
      <c r="AL210" s="322">
        <v>12.897806620010865</v>
      </c>
      <c r="AM210" s="229">
        <v>1819</v>
      </c>
      <c r="AN210" s="229">
        <v>34865.430999999902</v>
      </c>
      <c r="AO210" s="229">
        <v>34.865430999999901</v>
      </c>
      <c r="AP210" s="229">
        <v>35.7148895105653</v>
      </c>
      <c r="AQ210" s="322">
        <v>12.89780662001086</v>
      </c>
      <c r="AR210" s="231">
        <v>2</v>
      </c>
      <c r="AS210" s="231">
        <v>2</v>
      </c>
      <c r="AT210" s="231">
        <v>26</v>
      </c>
      <c r="AU210" s="231">
        <v>2.5999999999999999E-2</v>
      </c>
      <c r="AV210" s="231">
        <v>4.8537999999999998E-2</v>
      </c>
      <c r="AW210" s="324">
        <v>1.7528648311704607E-2</v>
      </c>
      <c r="AX210" s="338">
        <v>7</v>
      </c>
      <c r="AY210" s="337">
        <v>6615</v>
      </c>
      <c r="AZ210" s="337">
        <v>6.6150000000000002</v>
      </c>
      <c r="BA210" s="338">
        <v>7.8972616904557036</v>
      </c>
      <c r="BB210" s="327">
        <v>2.8519576990707458</v>
      </c>
      <c r="BC210" s="17">
        <v>1835</v>
      </c>
      <c r="BD210" s="17">
        <v>46.785640227467709</v>
      </c>
      <c r="BE210" s="17">
        <v>71.575383701020996</v>
      </c>
      <c r="BF210" s="329">
        <v>25.848195819162541</v>
      </c>
    </row>
    <row r="211" spans="1:58" x14ac:dyDescent="0.25">
      <c r="A211" s="41" t="s">
        <v>494</v>
      </c>
      <c r="B211" s="16" t="s">
        <v>787</v>
      </c>
      <c r="C211" s="246">
        <v>20766</v>
      </c>
      <c r="D211" s="42">
        <v>150.50237766105028</v>
      </c>
      <c r="E211" s="225"/>
      <c r="F211" s="225"/>
      <c r="G211" s="225"/>
      <c r="H211" s="225"/>
      <c r="I211" s="225"/>
      <c r="J211" s="316">
        <v>0</v>
      </c>
      <c r="K211" s="226"/>
      <c r="L211" s="226"/>
      <c r="M211" s="226"/>
      <c r="N211" s="226"/>
      <c r="O211" s="226"/>
      <c r="P211" s="318">
        <v>0</v>
      </c>
      <c r="Q211" s="227"/>
      <c r="R211" s="227"/>
      <c r="S211" s="227"/>
      <c r="T211" s="227"/>
      <c r="U211" s="227"/>
      <c r="V211" s="319">
        <v>0</v>
      </c>
      <c r="W211" s="45">
        <v>1</v>
      </c>
      <c r="X211" s="45">
        <v>1</v>
      </c>
      <c r="Y211" s="45">
        <v>356.49050214592302</v>
      </c>
      <c r="Z211" s="45">
        <v>0.35649050214592298</v>
      </c>
      <c r="AA211" s="45">
        <v>0.49837372200000002</v>
      </c>
      <c r="AB211" s="321">
        <v>0.38444454034013587</v>
      </c>
      <c r="AC211" s="229"/>
      <c r="AD211" s="229"/>
      <c r="AE211" s="229"/>
      <c r="AF211" s="229"/>
      <c r="AG211" s="322">
        <v>0</v>
      </c>
      <c r="AH211" s="229">
        <v>1598</v>
      </c>
      <c r="AI211" s="229">
        <v>28944.124000000036</v>
      </c>
      <c r="AJ211" s="229">
        <v>28.94412399999992</v>
      </c>
      <c r="AK211" s="229">
        <v>29.649316270896037</v>
      </c>
      <c r="AL211" s="322">
        <v>19.70023114031455</v>
      </c>
      <c r="AM211" s="229">
        <v>1598</v>
      </c>
      <c r="AN211" s="229">
        <v>28944.124</v>
      </c>
      <c r="AO211" s="229">
        <v>28.944123999999899</v>
      </c>
      <c r="AP211" s="229">
        <v>29.649316270896001</v>
      </c>
      <c r="AQ211" s="322">
        <v>19.700231140314528</v>
      </c>
      <c r="AR211" s="231">
        <v>1</v>
      </c>
      <c r="AS211" s="231">
        <v>1</v>
      </c>
      <c r="AT211" s="231">
        <v>15</v>
      </c>
      <c r="AU211" s="231">
        <v>1.4999999999999999E-2</v>
      </c>
      <c r="AV211" s="231">
        <v>4.4808000000000001E-2</v>
      </c>
      <c r="AW211" s="324">
        <v>2.9772287120216189E-2</v>
      </c>
      <c r="AX211" s="338">
        <v>21</v>
      </c>
      <c r="AY211" s="337">
        <v>67420</v>
      </c>
      <c r="AZ211" s="337">
        <v>67.420000000000016</v>
      </c>
      <c r="BA211" s="338">
        <v>155.01832942915678</v>
      </c>
      <c r="BB211" s="327">
        <v>103.00058499957854</v>
      </c>
      <c r="BC211" s="17">
        <v>1621</v>
      </c>
      <c r="BD211" s="17">
        <v>96.792999660944119</v>
      </c>
      <c r="BE211" s="17">
        <v>185.29105187405278</v>
      </c>
      <c r="BF211" s="329">
        <v>123.11503296735341</v>
      </c>
    </row>
    <row r="212" spans="1:58" x14ac:dyDescent="0.25">
      <c r="A212" s="41" t="s">
        <v>492</v>
      </c>
      <c r="B212" s="16" t="s">
        <v>134</v>
      </c>
      <c r="C212" s="246">
        <v>7789</v>
      </c>
      <c r="D212" s="42">
        <v>56.451074814693278</v>
      </c>
      <c r="E212" s="225">
        <v>6</v>
      </c>
      <c r="F212" s="225">
        <v>13</v>
      </c>
      <c r="G212" s="225">
        <v>6046</v>
      </c>
      <c r="H212" s="225">
        <v>6.0460000000000003</v>
      </c>
      <c r="I212" s="225">
        <v>35.780227999999994</v>
      </c>
      <c r="J212" s="316">
        <v>63.382722326284203</v>
      </c>
      <c r="K212" s="226"/>
      <c r="L212" s="226"/>
      <c r="M212" s="226"/>
      <c r="N212" s="226"/>
      <c r="O212" s="226"/>
      <c r="P212" s="318">
        <v>0</v>
      </c>
      <c r="Q212" s="227"/>
      <c r="R212" s="227"/>
      <c r="S212" s="227"/>
      <c r="T212" s="227"/>
      <c r="U212" s="227"/>
      <c r="V212" s="319">
        <v>0</v>
      </c>
      <c r="W212" s="45"/>
      <c r="X212" s="45"/>
      <c r="Y212" s="45"/>
      <c r="Z212" s="45"/>
      <c r="AA212" s="45"/>
      <c r="AB212" s="321">
        <v>0</v>
      </c>
      <c r="AC212" s="229">
        <v>3</v>
      </c>
      <c r="AD212" s="229">
        <v>2683.56</v>
      </c>
      <c r="AE212" s="229">
        <v>2.6835599999999999</v>
      </c>
      <c r="AF212" s="229">
        <v>2.7489420364536024</v>
      </c>
      <c r="AG212" s="322">
        <v>4.8696008808996112</v>
      </c>
      <c r="AH212" s="229">
        <v>714</v>
      </c>
      <c r="AI212" s="229">
        <v>15079.281999999985</v>
      </c>
      <c r="AJ212" s="229">
        <v>15.079281999999999</v>
      </c>
      <c r="AK212" s="229">
        <v>15.446672393886532</v>
      </c>
      <c r="AL212" s="322">
        <v>27.362937631554217</v>
      </c>
      <c r="AM212" s="229">
        <v>717</v>
      </c>
      <c r="AN212" s="229">
        <v>17762.842000000001</v>
      </c>
      <c r="AO212" s="229">
        <v>17.762841999999999</v>
      </c>
      <c r="AP212" s="229">
        <v>18.1956144303401</v>
      </c>
      <c r="AQ212" s="322">
        <v>32.232538512453765</v>
      </c>
      <c r="AR212" s="231"/>
      <c r="AS212" s="231"/>
      <c r="AT212" s="231"/>
      <c r="AU212" s="231"/>
      <c r="AV212" s="231"/>
      <c r="AW212" s="324">
        <v>0</v>
      </c>
      <c r="AX212" s="338">
        <v>14</v>
      </c>
      <c r="AY212" s="337">
        <v>40200</v>
      </c>
      <c r="AZ212" s="337">
        <v>40.200000000000003</v>
      </c>
      <c r="BA212" s="338">
        <v>93.392549941562663</v>
      </c>
      <c r="BB212" s="327">
        <v>165.43980827315289</v>
      </c>
      <c r="BC212" s="17">
        <v>737</v>
      </c>
      <c r="BD212" s="17">
        <v>64.008842000000001</v>
      </c>
      <c r="BE212" s="17">
        <v>147.36839237190276</v>
      </c>
      <c r="BF212" s="329">
        <v>261.05506911189087</v>
      </c>
    </row>
    <row r="213" spans="1:58" x14ac:dyDescent="0.25">
      <c r="A213" s="41" t="s">
        <v>495</v>
      </c>
      <c r="B213" s="16" t="s">
        <v>136</v>
      </c>
      <c r="C213" s="246">
        <v>7382</v>
      </c>
      <c r="D213" s="42">
        <v>53.501326779055823</v>
      </c>
      <c r="E213" s="225">
        <v>3</v>
      </c>
      <c r="F213" s="225">
        <v>3</v>
      </c>
      <c r="G213" s="225">
        <v>771</v>
      </c>
      <c r="H213" s="225">
        <v>0.77100000000000002</v>
      </c>
      <c r="I213" s="225">
        <v>4.5627780000000007</v>
      </c>
      <c r="J213" s="316">
        <v>8.5283455097158303</v>
      </c>
      <c r="K213" s="226"/>
      <c r="L213" s="226"/>
      <c r="M213" s="226"/>
      <c r="N213" s="226"/>
      <c r="O213" s="226"/>
      <c r="P213" s="318">
        <v>0</v>
      </c>
      <c r="Q213" s="227"/>
      <c r="R213" s="227"/>
      <c r="S213" s="227"/>
      <c r="T213" s="227"/>
      <c r="U213" s="227"/>
      <c r="V213" s="319">
        <v>0</v>
      </c>
      <c r="W213" s="45"/>
      <c r="X213" s="45"/>
      <c r="Y213" s="45"/>
      <c r="Z213" s="45"/>
      <c r="AA213" s="45"/>
      <c r="AB213" s="321">
        <v>0</v>
      </c>
      <c r="AC213" s="229">
        <v>3</v>
      </c>
      <c r="AD213" s="229">
        <v>6356.35</v>
      </c>
      <c r="AE213" s="229">
        <v>6.3563500000000008</v>
      </c>
      <c r="AF213" s="229">
        <v>6.5112155917556729</v>
      </c>
      <c r="AG213" s="322">
        <v>12.170194617126057</v>
      </c>
      <c r="AH213" s="229">
        <v>519</v>
      </c>
      <c r="AI213" s="229">
        <v>9066.4839999999931</v>
      </c>
      <c r="AJ213" s="229">
        <v>9.0664840000000169</v>
      </c>
      <c r="AK213" s="229">
        <v>9.2873790749728009</v>
      </c>
      <c r="AL213" s="322">
        <v>17.359156555737108</v>
      </c>
      <c r="AM213" s="229">
        <v>522</v>
      </c>
      <c r="AN213" s="229">
        <v>15422.83399999999</v>
      </c>
      <c r="AO213" s="229">
        <v>15.422834000000019</v>
      </c>
      <c r="AP213" s="229">
        <v>15.798594666728469</v>
      </c>
      <c r="AQ213" s="322">
        <v>29.529351172863155</v>
      </c>
      <c r="AR213" s="231"/>
      <c r="AS213" s="231"/>
      <c r="AT213" s="231"/>
      <c r="AU213" s="231"/>
      <c r="AV213" s="231"/>
      <c r="AW213" s="324">
        <v>0</v>
      </c>
      <c r="AX213" s="338">
        <v>15</v>
      </c>
      <c r="AY213" s="337">
        <v>24030</v>
      </c>
      <c r="AZ213" s="337">
        <v>24.03</v>
      </c>
      <c r="BA213" s="338">
        <v>42.835973950278884</v>
      </c>
      <c r="BB213" s="327">
        <v>80.065255441567658</v>
      </c>
      <c r="BC213" s="17">
        <v>540</v>
      </c>
      <c r="BD213" s="17">
        <v>40.223834000000025</v>
      </c>
      <c r="BE213" s="17">
        <v>63.197346617007355</v>
      </c>
      <c r="BF213" s="329">
        <v>118.12295212414665</v>
      </c>
    </row>
    <row r="214" spans="1:58" x14ac:dyDescent="0.25">
      <c r="A214" s="41" t="s">
        <v>504</v>
      </c>
      <c r="B214" s="16" t="s">
        <v>819</v>
      </c>
      <c r="C214" s="246">
        <v>52421</v>
      </c>
      <c r="D214" s="42">
        <v>379.92319846720198</v>
      </c>
      <c r="E214" s="225">
        <v>5</v>
      </c>
      <c r="F214" s="225">
        <v>7</v>
      </c>
      <c r="G214" s="225">
        <v>1652</v>
      </c>
      <c r="H214" s="225">
        <v>1.6519999999999999</v>
      </c>
      <c r="I214" s="225">
        <v>9.7765360000000001</v>
      </c>
      <c r="J214" s="316">
        <v>2.5732927179607299</v>
      </c>
      <c r="K214" s="226">
        <v>1</v>
      </c>
      <c r="L214" s="226">
        <v>1</v>
      </c>
      <c r="M214" s="226">
        <v>650</v>
      </c>
      <c r="N214" s="226">
        <v>0.65</v>
      </c>
      <c r="O214" s="226">
        <v>1.5281499999999999</v>
      </c>
      <c r="P214" s="318">
        <v>0.40222603046229144</v>
      </c>
      <c r="Q214" s="227">
        <v>1</v>
      </c>
      <c r="R214" s="227">
        <v>1</v>
      </c>
      <c r="S214" s="227">
        <v>27000</v>
      </c>
      <c r="T214" s="227">
        <v>27</v>
      </c>
      <c r="U214" s="227">
        <v>116.289</v>
      </c>
      <c r="V214" s="319">
        <v>30.608554694519135</v>
      </c>
      <c r="W214" s="45">
        <v>1</v>
      </c>
      <c r="X214" s="45">
        <v>1</v>
      </c>
      <c r="Y214" s="45">
        <v>704.21958798283299</v>
      </c>
      <c r="Z214" s="45">
        <v>0.70421958798283302</v>
      </c>
      <c r="AA214" s="45">
        <v>0.98449898400000002</v>
      </c>
      <c r="AB214" s="321">
        <v>0.29737363671345607</v>
      </c>
      <c r="AC214" s="229">
        <v>11</v>
      </c>
      <c r="AD214" s="229">
        <v>6574.16</v>
      </c>
      <c r="AE214" s="229">
        <v>6.57416</v>
      </c>
      <c r="AF214" s="229">
        <v>6.7343322967892725</v>
      </c>
      <c r="AG214" s="322">
        <v>1.7725509587092598</v>
      </c>
      <c r="AH214" s="229">
        <v>2828</v>
      </c>
      <c r="AI214" s="229">
        <v>39695.395999999884</v>
      </c>
      <c r="AJ214" s="229">
        <v>39.69539599999969</v>
      </c>
      <c r="AK214" s="229">
        <v>40.662531382966002</v>
      </c>
      <c r="AL214" s="322">
        <v>10.702829294715025</v>
      </c>
      <c r="AM214" s="229">
        <v>2839</v>
      </c>
      <c r="AN214" s="229">
        <v>46269.555999999895</v>
      </c>
      <c r="AO214" s="229">
        <v>46.269555999999696</v>
      </c>
      <c r="AP214" s="229">
        <v>47.39686367975527</v>
      </c>
      <c r="AQ214" s="322">
        <v>12.475380253424284</v>
      </c>
      <c r="AR214" s="231"/>
      <c r="AS214" s="231"/>
      <c r="AT214" s="231"/>
      <c r="AU214" s="231"/>
      <c r="AV214" s="231"/>
      <c r="AW214" s="324">
        <v>0</v>
      </c>
      <c r="AX214" s="338">
        <v>3</v>
      </c>
      <c r="AY214" s="337">
        <v>960</v>
      </c>
      <c r="AZ214" s="337">
        <v>0.96</v>
      </c>
      <c r="BA214" s="338">
        <v>1.3201781793789336</v>
      </c>
      <c r="BB214" s="327">
        <v>0.34748554042111274</v>
      </c>
      <c r="BC214" s="17">
        <v>2850</v>
      </c>
      <c r="BD214" s="17">
        <v>77.339704377682111</v>
      </c>
      <c r="BE214" s="17">
        <v>177.44051929113419</v>
      </c>
      <c r="BF214" s="329">
        <v>46.704312873501017</v>
      </c>
    </row>
    <row r="215" spans="1:58" s="32" customFormat="1" x14ac:dyDescent="0.25">
      <c r="A215" s="47" t="s">
        <v>525</v>
      </c>
      <c r="B215" s="16" t="s">
        <v>161</v>
      </c>
      <c r="C215" s="246">
        <v>7007</v>
      </c>
      <c r="D215" s="42">
        <v>50.783499964893544</v>
      </c>
      <c r="E215" s="225">
        <v>5</v>
      </c>
      <c r="F215" s="225">
        <v>21</v>
      </c>
      <c r="G215" s="225">
        <v>7920</v>
      </c>
      <c r="H215" s="225">
        <v>7.92</v>
      </c>
      <c r="I215" s="225">
        <v>46.870559999999998</v>
      </c>
      <c r="J215" s="316">
        <v>92.294859614641481</v>
      </c>
      <c r="K215" s="226"/>
      <c r="L215" s="226"/>
      <c r="M215" s="226"/>
      <c r="N215" s="226"/>
      <c r="O215" s="226"/>
      <c r="P215" s="318">
        <v>0</v>
      </c>
      <c r="Q215" s="227"/>
      <c r="R215" s="227"/>
      <c r="S215" s="227"/>
      <c r="T215" s="227"/>
      <c r="U215" s="227"/>
      <c r="V215" s="319">
        <v>0</v>
      </c>
      <c r="W215" s="45"/>
      <c r="X215" s="45"/>
      <c r="Y215" s="45"/>
      <c r="Z215" s="45"/>
      <c r="AA215" s="45"/>
      <c r="AB215" s="321">
        <v>0</v>
      </c>
      <c r="AC215" s="229"/>
      <c r="AD215" s="229"/>
      <c r="AE215" s="229"/>
      <c r="AF215" s="229"/>
      <c r="AG215" s="322">
        <v>0</v>
      </c>
      <c r="AH215" s="229">
        <v>454</v>
      </c>
      <c r="AI215" s="229">
        <v>8517.3369999999904</v>
      </c>
      <c r="AJ215" s="229">
        <v>8.5173370000000066</v>
      </c>
      <c r="AK215" s="229">
        <v>8.7248527023586746</v>
      </c>
      <c r="AL215" s="322">
        <v>17.180487182628482</v>
      </c>
      <c r="AM215" s="229">
        <v>454</v>
      </c>
      <c r="AN215" s="229">
        <v>8517.3369999999904</v>
      </c>
      <c r="AO215" s="229">
        <v>8.5173370000000101</v>
      </c>
      <c r="AP215" s="229">
        <v>8.7248527023586799</v>
      </c>
      <c r="AQ215" s="322">
        <v>17.180487182628493</v>
      </c>
      <c r="AR215" s="231"/>
      <c r="AS215" s="231"/>
      <c r="AT215" s="231"/>
      <c r="AU215" s="231"/>
      <c r="AV215" s="231"/>
      <c r="AW215" s="324">
        <v>0</v>
      </c>
      <c r="AX215" s="338">
        <v>4</v>
      </c>
      <c r="AY215" s="337">
        <v>6003</v>
      </c>
      <c r="AZ215" s="337">
        <v>6.0030000000000001</v>
      </c>
      <c r="BA215" s="338">
        <v>6.7336303655858805</v>
      </c>
      <c r="BB215" s="327">
        <v>13.259484616540442</v>
      </c>
      <c r="BC215" s="17">
        <v>463</v>
      </c>
      <c r="BD215" s="17">
        <v>22.44033700000001</v>
      </c>
      <c r="BE215" s="17">
        <v>62.329043067944554</v>
      </c>
      <c r="BF215" s="329">
        <v>122.73483141381041</v>
      </c>
    </row>
    <row r="216" spans="1:58" x14ac:dyDescent="0.25">
      <c r="A216" s="41" t="s">
        <v>526</v>
      </c>
      <c r="B216" s="16" t="s">
        <v>162</v>
      </c>
      <c r="C216" s="246">
        <v>6805</v>
      </c>
      <c r="D216" s="42">
        <v>49.319497254331466</v>
      </c>
      <c r="E216" s="225">
        <v>6</v>
      </c>
      <c r="F216" s="225">
        <v>10</v>
      </c>
      <c r="G216" s="225">
        <v>2661</v>
      </c>
      <c r="H216" s="225">
        <v>2.661</v>
      </c>
      <c r="I216" s="225">
        <v>15.747798</v>
      </c>
      <c r="J216" s="316">
        <v>31.930167330764824</v>
      </c>
      <c r="K216" s="226"/>
      <c r="L216" s="226"/>
      <c r="M216" s="226"/>
      <c r="N216" s="226"/>
      <c r="O216" s="226"/>
      <c r="P216" s="318">
        <v>0</v>
      </c>
      <c r="Q216" s="227"/>
      <c r="R216" s="227"/>
      <c r="S216" s="227"/>
      <c r="T216" s="227"/>
      <c r="U216" s="227"/>
      <c r="V216" s="319">
        <v>0</v>
      </c>
      <c r="W216" s="45"/>
      <c r="X216" s="45"/>
      <c r="Y216" s="45"/>
      <c r="Z216" s="45"/>
      <c r="AA216" s="45"/>
      <c r="AB216" s="321">
        <v>0</v>
      </c>
      <c r="AC216" s="229"/>
      <c r="AD216" s="229"/>
      <c r="AE216" s="229"/>
      <c r="AF216" s="229"/>
      <c r="AG216" s="322">
        <v>0</v>
      </c>
      <c r="AH216" s="229">
        <v>464</v>
      </c>
      <c r="AI216" s="229">
        <v>12966.297999999986</v>
      </c>
      <c r="AJ216" s="229">
        <v>12.966298000000005</v>
      </c>
      <c r="AK216" s="229">
        <v>13.282207824451193</v>
      </c>
      <c r="AL216" s="322">
        <v>26.930947320807675</v>
      </c>
      <c r="AM216" s="229">
        <v>464</v>
      </c>
      <c r="AN216" s="229">
        <v>12966.298000000001</v>
      </c>
      <c r="AO216" s="229">
        <v>12.966298</v>
      </c>
      <c r="AP216" s="229">
        <v>13.2822078244512</v>
      </c>
      <c r="AQ216" s="322">
        <v>26.930947320807686</v>
      </c>
      <c r="AR216" s="231"/>
      <c r="AS216" s="231"/>
      <c r="AT216" s="231"/>
      <c r="AU216" s="231"/>
      <c r="AV216" s="231"/>
      <c r="AW216" s="324">
        <v>0</v>
      </c>
      <c r="AX216" s="338">
        <v>13</v>
      </c>
      <c r="AY216" s="337">
        <v>22100</v>
      </c>
      <c r="AZ216" s="337">
        <v>22.1</v>
      </c>
      <c r="BA216" s="338">
        <v>32.981738666724219</v>
      </c>
      <c r="BB216" s="327">
        <v>66.873631125320543</v>
      </c>
      <c r="BC216" s="17">
        <v>483</v>
      </c>
      <c r="BD216" s="17">
        <v>37.727298000000005</v>
      </c>
      <c r="BE216" s="17">
        <v>62.011744491175421</v>
      </c>
      <c r="BF216" s="329">
        <v>125.73474577689305</v>
      </c>
    </row>
    <row r="217" spans="1:58" x14ac:dyDescent="0.25">
      <c r="A217" s="41" t="s">
        <v>534</v>
      </c>
      <c r="B217" s="16" t="s">
        <v>170</v>
      </c>
      <c r="C217" s="246">
        <v>22980</v>
      </c>
      <c r="D217" s="42">
        <v>166.54842717186438</v>
      </c>
      <c r="E217" s="225">
        <v>3</v>
      </c>
      <c r="F217" s="225">
        <v>3</v>
      </c>
      <c r="G217" s="225">
        <v>575</v>
      </c>
      <c r="H217" s="225">
        <v>0.57499999999999996</v>
      </c>
      <c r="I217" s="225">
        <v>3.4028499999999999</v>
      </c>
      <c r="J217" s="316">
        <v>2.0431594928774297</v>
      </c>
      <c r="K217" s="226"/>
      <c r="L217" s="226"/>
      <c r="M217" s="226"/>
      <c r="N217" s="226"/>
      <c r="O217" s="226"/>
      <c r="P217" s="318">
        <v>0</v>
      </c>
      <c r="Q217" s="227"/>
      <c r="R217" s="227"/>
      <c r="S217" s="227"/>
      <c r="T217" s="227"/>
      <c r="U217" s="227"/>
      <c r="V217" s="319">
        <v>0</v>
      </c>
      <c r="W217" s="45">
        <v>1</v>
      </c>
      <c r="X217" s="45">
        <v>1</v>
      </c>
      <c r="Y217" s="45">
        <v>454.33409871244601</v>
      </c>
      <c r="Z217" s="45">
        <v>0.45433409871244601</v>
      </c>
      <c r="AA217" s="45">
        <v>0.63515907000000005</v>
      </c>
      <c r="AB217" s="321">
        <v>0.39541722920050076</v>
      </c>
      <c r="AC217" s="229">
        <v>1</v>
      </c>
      <c r="AD217" s="229">
        <v>32.494999999999997</v>
      </c>
      <c r="AE217" s="229">
        <v>3.2495000000000003E-2</v>
      </c>
      <c r="AF217" s="229">
        <v>3.3286705523468803E-2</v>
      </c>
      <c r="AG217" s="322">
        <v>1.9986202264834142E-2</v>
      </c>
      <c r="AH217" s="229">
        <v>707</v>
      </c>
      <c r="AI217" s="229">
        <v>11604.060999999998</v>
      </c>
      <c r="AJ217" s="229">
        <v>11.604061000000016</v>
      </c>
      <c r="AK217" s="229">
        <v>11.886781393548805</v>
      </c>
      <c r="AL217" s="322">
        <v>7.1371321815501849</v>
      </c>
      <c r="AM217" s="229">
        <v>708</v>
      </c>
      <c r="AN217" s="229">
        <v>11636.556</v>
      </c>
      <c r="AO217" s="229">
        <v>11.636556000000001</v>
      </c>
      <c r="AP217" s="229">
        <v>11.920068099072269</v>
      </c>
      <c r="AQ217" s="322">
        <v>7.1571183838150159</v>
      </c>
      <c r="AR217" s="231"/>
      <c r="AS217" s="231"/>
      <c r="AT217" s="231"/>
      <c r="AU217" s="231"/>
      <c r="AV217" s="231"/>
      <c r="AW217" s="324">
        <v>0</v>
      </c>
      <c r="AX217" s="338">
        <v>3</v>
      </c>
      <c r="AY217" s="337">
        <v>6000</v>
      </c>
      <c r="AZ217" s="337">
        <v>6</v>
      </c>
      <c r="BA217" s="338">
        <v>8.0645763000391391</v>
      </c>
      <c r="BB217" s="327">
        <v>4.8421810022361571</v>
      </c>
      <c r="BC217" s="17">
        <v>715</v>
      </c>
      <c r="BD217" s="17">
        <v>18.682629802575104</v>
      </c>
      <c r="BE217" s="17">
        <v>24.04605557511141</v>
      </c>
      <c r="BF217" s="329">
        <v>14.437876108129103</v>
      </c>
    </row>
    <row r="218" spans="1:58" x14ac:dyDescent="0.25">
      <c r="A218" s="41" t="s">
        <v>538</v>
      </c>
      <c r="B218" s="16" t="s">
        <v>174</v>
      </c>
      <c r="C218" s="246">
        <v>8783</v>
      </c>
      <c r="D218" s="42">
        <v>63.655127756766092</v>
      </c>
      <c r="E218" s="225"/>
      <c r="F218" s="225"/>
      <c r="G218" s="225"/>
      <c r="H218" s="225"/>
      <c r="I218" s="225"/>
      <c r="J218" s="316">
        <v>0</v>
      </c>
      <c r="K218" s="226"/>
      <c r="L218" s="226"/>
      <c r="M218" s="226"/>
      <c r="N218" s="226"/>
      <c r="O218" s="226"/>
      <c r="P218" s="318">
        <v>0</v>
      </c>
      <c r="Q218" s="227"/>
      <c r="R218" s="227"/>
      <c r="S218" s="227"/>
      <c r="T218" s="227"/>
      <c r="U218" s="227"/>
      <c r="V218" s="319">
        <v>0</v>
      </c>
      <c r="W218" s="45"/>
      <c r="X218" s="45"/>
      <c r="Y218" s="45"/>
      <c r="Z218" s="45"/>
      <c r="AA218" s="45"/>
      <c r="AB218" s="321">
        <v>0</v>
      </c>
      <c r="AC218" s="229"/>
      <c r="AD218" s="229"/>
      <c r="AE218" s="229"/>
      <c r="AF218" s="229"/>
      <c r="AG218" s="322">
        <v>0</v>
      </c>
      <c r="AH218" s="229">
        <v>506</v>
      </c>
      <c r="AI218" s="229">
        <v>8337.7339999999967</v>
      </c>
      <c r="AJ218" s="229">
        <v>8.3377340000000029</v>
      </c>
      <c r="AK218" s="229">
        <v>8.5408738695495749</v>
      </c>
      <c r="AL218" s="322">
        <v>13.417416900308933</v>
      </c>
      <c r="AM218" s="229">
        <v>506</v>
      </c>
      <c r="AN218" s="229">
        <v>8337.7340000000004</v>
      </c>
      <c r="AO218" s="229">
        <v>8.3377339999999993</v>
      </c>
      <c r="AP218" s="229">
        <v>8.5408738695495803</v>
      </c>
      <c r="AQ218" s="322">
        <v>13.41741690030894</v>
      </c>
      <c r="AR218" s="231"/>
      <c r="AS218" s="231"/>
      <c r="AT218" s="231"/>
      <c r="AU218" s="231"/>
      <c r="AV218" s="231"/>
      <c r="AW218" s="324">
        <v>0</v>
      </c>
      <c r="AX218" s="337"/>
      <c r="AY218" s="337"/>
      <c r="AZ218" s="337"/>
      <c r="BA218" s="338"/>
      <c r="BB218" s="327">
        <v>0</v>
      </c>
      <c r="BC218" s="17">
        <v>506</v>
      </c>
      <c r="BD218" s="17">
        <v>8.3377339999999993</v>
      </c>
      <c r="BE218" s="17">
        <v>8.5408738695495803</v>
      </c>
      <c r="BF218" s="329">
        <v>13.41741690030894</v>
      </c>
    </row>
    <row r="219" spans="1:58" x14ac:dyDescent="0.25">
      <c r="A219" s="41" t="s">
        <v>545</v>
      </c>
      <c r="B219" s="16" t="s">
        <v>180</v>
      </c>
      <c r="C219" s="246">
        <v>14314</v>
      </c>
      <c r="D219" s="42">
        <v>103.74126138111691</v>
      </c>
      <c r="E219" s="225"/>
      <c r="F219" s="225"/>
      <c r="G219" s="225"/>
      <c r="H219" s="225"/>
      <c r="I219" s="225"/>
      <c r="J219" s="316">
        <v>0</v>
      </c>
      <c r="K219" s="226"/>
      <c r="L219" s="226"/>
      <c r="M219" s="226"/>
      <c r="N219" s="226"/>
      <c r="O219" s="226"/>
      <c r="P219" s="318">
        <v>0</v>
      </c>
      <c r="Q219" s="227"/>
      <c r="R219" s="227"/>
      <c r="S219" s="227"/>
      <c r="T219" s="227"/>
      <c r="U219" s="227"/>
      <c r="V219" s="319">
        <v>0</v>
      </c>
      <c r="W219" s="45"/>
      <c r="X219" s="45"/>
      <c r="Y219" s="45"/>
      <c r="Z219" s="45"/>
      <c r="AA219" s="45"/>
      <c r="AB219" s="321">
        <v>0</v>
      </c>
      <c r="AC219" s="229">
        <v>7</v>
      </c>
      <c r="AD219" s="229">
        <v>856.125</v>
      </c>
      <c r="AE219" s="229">
        <v>0.85612500000000002</v>
      </c>
      <c r="AF219" s="229">
        <v>0.87698355951006823</v>
      </c>
      <c r="AG219" s="322">
        <v>0.84535656096205669</v>
      </c>
      <c r="AH219" s="229">
        <v>444</v>
      </c>
      <c r="AI219" s="229">
        <v>8286.5540000000037</v>
      </c>
      <c r="AJ219" s="229">
        <v>8.2865540000000166</v>
      </c>
      <c r="AK219" s="229">
        <v>8.4884469242136227</v>
      </c>
      <c r="AL219" s="322">
        <v>8.1823247676056301</v>
      </c>
      <c r="AM219" s="229">
        <v>451</v>
      </c>
      <c r="AN219" s="229">
        <v>9142.6790000000001</v>
      </c>
      <c r="AO219" s="229">
        <v>9.1426790000000207</v>
      </c>
      <c r="AP219" s="229">
        <v>9.3654304837236868</v>
      </c>
      <c r="AQ219" s="322">
        <v>9.0276813285676809</v>
      </c>
      <c r="AR219" s="231"/>
      <c r="AS219" s="231"/>
      <c r="AT219" s="231"/>
      <c r="AU219" s="231"/>
      <c r="AV219" s="231"/>
      <c r="AW219" s="324">
        <v>0</v>
      </c>
      <c r="AX219" s="338">
        <v>2</v>
      </c>
      <c r="AY219" s="337">
        <v>1400</v>
      </c>
      <c r="AZ219" s="337">
        <v>1.4</v>
      </c>
      <c r="BA219" s="338">
        <v>1.627925608577252</v>
      </c>
      <c r="BB219" s="327">
        <v>1.5692170954011251</v>
      </c>
      <c r="BC219" s="17">
        <v>453</v>
      </c>
      <c r="BD219" s="17">
        <v>10.542679000000021</v>
      </c>
      <c r="BE219" s="17">
        <v>10.993356092300939</v>
      </c>
      <c r="BF219" s="329">
        <v>10.596898423968806</v>
      </c>
    </row>
    <row r="220" spans="1:58" x14ac:dyDescent="0.25">
      <c r="A220" s="41" t="s">
        <v>563</v>
      </c>
      <c r="B220" s="16" t="s">
        <v>192</v>
      </c>
      <c r="C220" s="246">
        <v>6552</v>
      </c>
      <c r="D220" s="42">
        <v>47.485870097043311</v>
      </c>
      <c r="E220" s="225">
        <v>1</v>
      </c>
      <c r="F220" s="225">
        <v>2</v>
      </c>
      <c r="G220" s="225">
        <v>800</v>
      </c>
      <c r="H220" s="225">
        <v>0.8</v>
      </c>
      <c r="I220" s="225">
        <v>4.7343999999999999</v>
      </c>
      <c r="J220" s="316">
        <v>9.970123723803864</v>
      </c>
      <c r="K220" s="226"/>
      <c r="L220" s="226"/>
      <c r="M220" s="226"/>
      <c r="N220" s="226"/>
      <c r="O220" s="226"/>
      <c r="P220" s="318">
        <v>0</v>
      </c>
      <c r="Q220" s="227"/>
      <c r="R220" s="227"/>
      <c r="S220" s="227"/>
      <c r="T220" s="227"/>
      <c r="U220" s="227"/>
      <c r="V220" s="319">
        <v>0</v>
      </c>
      <c r="W220" s="45">
        <v>1</v>
      </c>
      <c r="X220" s="45">
        <v>1</v>
      </c>
      <c r="Y220" s="45">
        <v>175.71201716738199</v>
      </c>
      <c r="Z220" s="45">
        <v>0.175712017167382</v>
      </c>
      <c r="AA220" s="45">
        <v>0.24564540000000001</v>
      </c>
      <c r="AB220" s="321">
        <v>0.49140912764811995</v>
      </c>
      <c r="AC220" s="229"/>
      <c r="AD220" s="229"/>
      <c r="AE220" s="229"/>
      <c r="AF220" s="229"/>
      <c r="AG220" s="322">
        <v>0</v>
      </c>
      <c r="AH220" s="229">
        <v>621</v>
      </c>
      <c r="AI220" s="229">
        <v>10723.944999999982</v>
      </c>
      <c r="AJ220" s="229">
        <v>10.723945000000008</v>
      </c>
      <c r="AK220" s="229">
        <v>10.985222319276041</v>
      </c>
      <c r="AL220" s="322">
        <v>23.133665439479927</v>
      </c>
      <c r="AM220" s="229">
        <v>621</v>
      </c>
      <c r="AN220" s="229">
        <v>10723.945</v>
      </c>
      <c r="AO220" s="229">
        <v>10.723945000000001</v>
      </c>
      <c r="AP220" s="229">
        <v>10.985222319276</v>
      </c>
      <c r="AQ220" s="322">
        <v>23.133665439479838</v>
      </c>
      <c r="AR220" s="231"/>
      <c r="AS220" s="231"/>
      <c r="AT220" s="231"/>
      <c r="AU220" s="231"/>
      <c r="AV220" s="231"/>
      <c r="AW220" s="324">
        <v>0</v>
      </c>
      <c r="AX220" s="338">
        <v>7</v>
      </c>
      <c r="AY220" s="337">
        <v>10000</v>
      </c>
      <c r="AZ220" s="337">
        <v>10</v>
      </c>
      <c r="BA220" s="338">
        <v>14.748528125556325</v>
      </c>
      <c r="BB220" s="327">
        <v>31.058771999788281</v>
      </c>
      <c r="BC220" s="17">
        <v>630</v>
      </c>
      <c r="BD220" s="17">
        <v>21.6908619527897</v>
      </c>
      <c r="BE220" s="17">
        <v>30.701500344832326</v>
      </c>
      <c r="BF220" s="329">
        <v>64.653970290720096</v>
      </c>
    </row>
    <row r="221" spans="1:58" x14ac:dyDescent="0.25">
      <c r="A221" s="41" t="s">
        <v>564</v>
      </c>
      <c r="B221" s="16" t="s">
        <v>193</v>
      </c>
      <c r="C221" s="246">
        <v>12000</v>
      </c>
      <c r="D221" s="42">
        <v>86.970458053192885</v>
      </c>
      <c r="E221" s="225"/>
      <c r="F221" s="225"/>
      <c r="G221" s="225"/>
      <c r="H221" s="225"/>
      <c r="I221" s="225"/>
      <c r="J221" s="316">
        <v>0</v>
      </c>
      <c r="K221" s="226"/>
      <c r="L221" s="226"/>
      <c r="M221" s="226"/>
      <c r="N221" s="226"/>
      <c r="O221" s="226"/>
      <c r="P221" s="318">
        <v>0</v>
      </c>
      <c r="Q221" s="227"/>
      <c r="R221" s="227"/>
      <c r="S221" s="227"/>
      <c r="T221" s="227"/>
      <c r="U221" s="227"/>
      <c r="V221" s="319">
        <v>0</v>
      </c>
      <c r="W221" s="45">
        <v>1</v>
      </c>
      <c r="X221" s="45">
        <v>2</v>
      </c>
      <c r="Y221" s="45">
        <v>250</v>
      </c>
      <c r="Z221" s="45">
        <v>0.25</v>
      </c>
      <c r="AA221" s="45">
        <v>1.901975229</v>
      </c>
      <c r="AB221" s="321">
        <v>2.1999648085442707</v>
      </c>
      <c r="AC221" s="229">
        <v>10</v>
      </c>
      <c r="AD221" s="229">
        <v>3110.8</v>
      </c>
      <c r="AE221" s="229">
        <v>3.1107999999999998</v>
      </c>
      <c r="AF221" s="229">
        <v>3.1865912768858826</v>
      </c>
      <c r="AG221" s="322">
        <v>3.6639927490515216</v>
      </c>
      <c r="AH221" s="229">
        <v>678</v>
      </c>
      <c r="AI221" s="229">
        <v>11981.390000000009</v>
      </c>
      <c r="AJ221" s="229">
        <v>11.981390000000003</v>
      </c>
      <c r="AK221" s="229">
        <v>12.273303606457395</v>
      </c>
      <c r="AL221" s="322">
        <v>14.112037444888234</v>
      </c>
      <c r="AM221" s="229">
        <v>688</v>
      </c>
      <c r="AN221" s="229">
        <v>15092.189999999999</v>
      </c>
      <c r="AO221" s="229">
        <v>15.092189999999999</v>
      </c>
      <c r="AP221" s="229">
        <v>15.45989488334328</v>
      </c>
      <c r="AQ221" s="322">
        <v>17.776030193939761</v>
      </c>
      <c r="AR221" s="231"/>
      <c r="AS221" s="231"/>
      <c r="AT221" s="231"/>
      <c r="AU221" s="231"/>
      <c r="AV221" s="231"/>
      <c r="AW221" s="324">
        <v>0</v>
      </c>
      <c r="AX221" s="338">
        <v>3</v>
      </c>
      <c r="AY221" s="337">
        <v>6000</v>
      </c>
      <c r="AZ221" s="337">
        <v>6</v>
      </c>
      <c r="BA221" s="338">
        <v>13.064950947146208</v>
      </c>
      <c r="BB221" s="327">
        <v>15.02228600331784</v>
      </c>
      <c r="BC221" s="17">
        <v>692</v>
      </c>
      <c r="BD221" s="17">
        <v>21.342189999999999</v>
      </c>
      <c r="BE221" s="17">
        <v>30.438165301489491</v>
      </c>
      <c r="BF221" s="329">
        <v>34.998281005801871</v>
      </c>
    </row>
    <row r="222" spans="1:58" x14ac:dyDescent="0.25">
      <c r="A222" s="41" t="s">
        <v>577</v>
      </c>
      <c r="B222" s="16" t="s">
        <v>208</v>
      </c>
      <c r="C222" s="246">
        <v>14072</v>
      </c>
      <c r="D222" s="42">
        <v>101.98735714371085</v>
      </c>
      <c r="E222" s="225">
        <v>2</v>
      </c>
      <c r="F222" s="225">
        <v>2</v>
      </c>
      <c r="G222" s="225">
        <v>155</v>
      </c>
      <c r="H222" s="225">
        <v>0.155</v>
      </c>
      <c r="I222" s="225">
        <v>0.91729000000000005</v>
      </c>
      <c r="J222" s="316">
        <v>0.89941540372248541</v>
      </c>
      <c r="K222" s="226"/>
      <c r="L222" s="226"/>
      <c r="M222" s="226"/>
      <c r="N222" s="226"/>
      <c r="O222" s="226"/>
      <c r="P222" s="318">
        <v>0</v>
      </c>
      <c r="Q222" s="227"/>
      <c r="R222" s="227"/>
      <c r="S222" s="227"/>
      <c r="T222" s="227"/>
      <c r="U222" s="227"/>
      <c r="V222" s="319">
        <v>0</v>
      </c>
      <c r="W222" s="45">
        <v>1</v>
      </c>
      <c r="X222" s="45">
        <v>1</v>
      </c>
      <c r="Y222" s="45">
        <v>548.71347639484998</v>
      </c>
      <c r="Z222" s="45">
        <v>0.54871347639485002</v>
      </c>
      <c r="AA222" s="45">
        <v>0.76710144000000002</v>
      </c>
      <c r="AB222" s="321">
        <v>0.78901663650926601</v>
      </c>
      <c r="AC222" s="229"/>
      <c r="AD222" s="229"/>
      <c r="AE222" s="229"/>
      <c r="AF222" s="229"/>
      <c r="AG222" s="322">
        <v>0</v>
      </c>
      <c r="AH222" s="229">
        <v>999</v>
      </c>
      <c r="AI222" s="229">
        <v>19000.14799999999</v>
      </c>
      <c r="AJ222" s="229">
        <v>19.000147999999946</v>
      </c>
      <c r="AK222" s="229">
        <v>19.463066052571882</v>
      </c>
      <c r="AL222" s="322">
        <v>19.083802735613972</v>
      </c>
      <c r="AM222" s="229">
        <v>999</v>
      </c>
      <c r="AN222" s="229">
        <v>19000.148000000001</v>
      </c>
      <c r="AO222" s="229">
        <v>19.0001479999999</v>
      </c>
      <c r="AP222" s="229">
        <v>19.4630660525719</v>
      </c>
      <c r="AQ222" s="322">
        <v>19.08380273561399</v>
      </c>
      <c r="AR222" s="231"/>
      <c r="AS222" s="231"/>
      <c r="AT222" s="231"/>
      <c r="AU222" s="231"/>
      <c r="AV222" s="231"/>
      <c r="AW222" s="324">
        <v>0</v>
      </c>
      <c r="AX222" s="338">
        <v>9</v>
      </c>
      <c r="AY222" s="337">
        <v>18160</v>
      </c>
      <c r="AZ222" s="337">
        <v>18.16</v>
      </c>
      <c r="BA222" s="338">
        <v>39.757803496451388</v>
      </c>
      <c r="BB222" s="327">
        <v>38.98307065691337</v>
      </c>
      <c r="BC222" s="17">
        <v>1011</v>
      </c>
      <c r="BD222" s="17">
        <v>37.890754019313206</v>
      </c>
      <c r="BE222" s="17">
        <v>60.94285676402329</v>
      </c>
      <c r="BF222" s="329">
        <v>59.755305432759108</v>
      </c>
    </row>
    <row r="223" spans="1:58" x14ac:dyDescent="0.25">
      <c r="A223" s="41" t="s">
        <v>589</v>
      </c>
      <c r="B223" s="16" t="s">
        <v>219</v>
      </c>
      <c r="C223" s="246">
        <v>9807</v>
      </c>
      <c r="D223" s="42">
        <v>71.076606843971888</v>
      </c>
      <c r="E223" s="225">
        <v>6</v>
      </c>
      <c r="F223" s="225">
        <v>9</v>
      </c>
      <c r="G223" s="225">
        <v>3414</v>
      </c>
      <c r="H223" s="225">
        <v>3.4139999999999997</v>
      </c>
      <c r="I223" s="225">
        <v>20.204051999999997</v>
      </c>
      <c r="J223" s="316">
        <v>28.425740756522245</v>
      </c>
      <c r="K223" s="226"/>
      <c r="L223" s="226"/>
      <c r="M223" s="226"/>
      <c r="N223" s="226"/>
      <c r="O223" s="226"/>
      <c r="P223" s="318">
        <v>0</v>
      </c>
      <c r="Q223" s="227"/>
      <c r="R223" s="227"/>
      <c r="S223" s="227"/>
      <c r="T223" s="227"/>
      <c r="U223" s="227"/>
      <c r="V223" s="319">
        <v>0</v>
      </c>
      <c r="W223" s="45"/>
      <c r="X223" s="45"/>
      <c r="Y223" s="45"/>
      <c r="Z223" s="45"/>
      <c r="AA223" s="45"/>
      <c r="AB223" s="321">
        <v>0</v>
      </c>
      <c r="AC223" s="229"/>
      <c r="AD223" s="229"/>
      <c r="AE223" s="229"/>
      <c r="AF223" s="229"/>
      <c r="AG223" s="322">
        <v>0</v>
      </c>
      <c r="AH223" s="229">
        <v>651</v>
      </c>
      <c r="AI223" s="229">
        <v>14160.213999999994</v>
      </c>
      <c r="AJ223" s="229">
        <v>14.160214000000019</v>
      </c>
      <c r="AK223" s="229">
        <v>14.505212296270189</v>
      </c>
      <c r="AL223" s="322">
        <v>20.407857015617221</v>
      </c>
      <c r="AM223" s="229">
        <v>651</v>
      </c>
      <c r="AN223" s="229">
        <v>14160.214</v>
      </c>
      <c r="AO223" s="229">
        <v>14.160214</v>
      </c>
      <c r="AP223" s="229">
        <v>14.5052122962702</v>
      </c>
      <c r="AQ223" s="322">
        <v>20.407857015617239</v>
      </c>
      <c r="AR223" s="231"/>
      <c r="AS223" s="231"/>
      <c r="AT223" s="231"/>
      <c r="AU223" s="231"/>
      <c r="AV223" s="231"/>
      <c r="AW223" s="324">
        <v>0</v>
      </c>
      <c r="AX223" s="338">
        <v>11</v>
      </c>
      <c r="AY223" s="337">
        <v>10980</v>
      </c>
      <c r="AZ223" s="337">
        <v>10.979999999999999</v>
      </c>
      <c r="BA223" s="338">
        <v>16.622380663093228</v>
      </c>
      <c r="BB223" s="327">
        <v>23.386570351596625</v>
      </c>
      <c r="BC223" s="17">
        <v>668</v>
      </c>
      <c r="BD223" s="17">
        <v>28.554214000000002</v>
      </c>
      <c r="BE223" s="17">
        <v>51.331644959363423</v>
      </c>
      <c r="BF223" s="329">
        <v>72.220168123736102</v>
      </c>
    </row>
    <row r="224" spans="1:58" x14ac:dyDescent="0.25">
      <c r="A224" s="41" t="s">
        <v>593</v>
      </c>
      <c r="B224" s="16" t="s">
        <v>222</v>
      </c>
      <c r="C224" s="246">
        <v>20230</v>
      </c>
      <c r="D224" s="42">
        <v>146.617697201341</v>
      </c>
      <c r="E224" s="225">
        <v>4</v>
      </c>
      <c r="F224" s="225">
        <v>5</v>
      </c>
      <c r="G224" s="225">
        <v>995</v>
      </c>
      <c r="H224" s="225">
        <v>0.99499999999999988</v>
      </c>
      <c r="I224" s="225">
        <v>5.8884100000000004</v>
      </c>
      <c r="J224" s="316">
        <v>4.0161659283966324</v>
      </c>
      <c r="K224" s="226"/>
      <c r="L224" s="226"/>
      <c r="M224" s="226"/>
      <c r="N224" s="226"/>
      <c r="O224" s="226"/>
      <c r="P224" s="318">
        <v>0</v>
      </c>
      <c r="Q224" s="227"/>
      <c r="R224" s="227"/>
      <c r="S224" s="227"/>
      <c r="T224" s="227"/>
      <c r="U224" s="227"/>
      <c r="V224" s="319">
        <v>0</v>
      </c>
      <c r="W224" s="45">
        <v>1</v>
      </c>
      <c r="X224" s="45">
        <v>1</v>
      </c>
      <c r="Y224" s="45">
        <v>397.30293562231799</v>
      </c>
      <c r="Z224" s="45">
        <v>0.397302935622318</v>
      </c>
      <c r="AA224" s="45">
        <v>0.55542950400000002</v>
      </c>
      <c r="AB224" s="321">
        <v>0.39032010522858346</v>
      </c>
      <c r="AC224" s="229">
        <v>1</v>
      </c>
      <c r="AD224" s="229">
        <v>749.995</v>
      </c>
      <c r="AE224" s="229">
        <v>0.74999499999999997</v>
      </c>
      <c r="AF224" s="229">
        <v>0.76826781686640899</v>
      </c>
      <c r="AG224" s="322">
        <v>0.52399391855909072</v>
      </c>
      <c r="AH224" s="229">
        <v>1401</v>
      </c>
      <c r="AI224" s="229">
        <v>27397.095000000078</v>
      </c>
      <c r="AJ224" s="229">
        <v>27.397094999999901</v>
      </c>
      <c r="AK224" s="229">
        <v>28.064595582812821</v>
      </c>
      <c r="AL224" s="322">
        <v>19.141342497197627</v>
      </c>
      <c r="AM224" s="229">
        <v>1402</v>
      </c>
      <c r="AN224" s="229">
        <v>28147.090000000098</v>
      </c>
      <c r="AO224" s="229">
        <v>28.147089999999899</v>
      </c>
      <c r="AP224" s="229">
        <v>28.832863399679209</v>
      </c>
      <c r="AQ224" s="322">
        <v>19.665336415756705</v>
      </c>
      <c r="AR224" s="231"/>
      <c r="AS224" s="231"/>
      <c r="AT224" s="231"/>
      <c r="AU224" s="231"/>
      <c r="AV224" s="231"/>
      <c r="AW224" s="324">
        <v>0</v>
      </c>
      <c r="AX224" s="338">
        <v>28</v>
      </c>
      <c r="AY224" s="337">
        <v>42960</v>
      </c>
      <c r="AZ224" s="337">
        <v>42.960000000000008</v>
      </c>
      <c r="BA224" s="338">
        <v>77.317248087866489</v>
      </c>
      <c r="BB224" s="327">
        <v>52.733912456482997</v>
      </c>
      <c r="BC224" s="17">
        <v>1435</v>
      </c>
      <c r="BD224" s="17">
        <v>72.511445042918368</v>
      </c>
      <c r="BE224" s="17">
        <v>112.6107998375457</v>
      </c>
      <c r="BF224" s="329">
        <v>76.805734905864909</v>
      </c>
    </row>
    <row r="225" spans="1:58" x14ac:dyDescent="0.25">
      <c r="A225" s="41" t="s">
        <v>613</v>
      </c>
      <c r="B225" s="16" t="s">
        <v>241</v>
      </c>
      <c r="C225" s="246">
        <v>11370</v>
      </c>
      <c r="D225" s="42">
        <v>82.404509005400257</v>
      </c>
      <c r="E225" s="225">
        <v>9</v>
      </c>
      <c r="F225" s="225">
        <v>13</v>
      </c>
      <c r="G225" s="225">
        <v>7550</v>
      </c>
      <c r="H225" s="225">
        <v>7.5499999999999989</v>
      </c>
      <c r="I225" s="225">
        <v>44.680900000000008</v>
      </c>
      <c r="J225" s="316">
        <v>54.221426156512763</v>
      </c>
      <c r="K225" s="226"/>
      <c r="L225" s="226"/>
      <c r="M225" s="226"/>
      <c r="N225" s="226"/>
      <c r="O225" s="226"/>
      <c r="P225" s="318">
        <v>0</v>
      </c>
      <c r="Q225" s="227"/>
      <c r="R225" s="227"/>
      <c r="S225" s="227"/>
      <c r="T225" s="227"/>
      <c r="U225" s="227"/>
      <c r="V225" s="319">
        <v>0</v>
      </c>
      <c r="W225" s="45"/>
      <c r="X225" s="45"/>
      <c r="Y225" s="45"/>
      <c r="Z225" s="45"/>
      <c r="AA225" s="45"/>
      <c r="AB225" s="321">
        <v>0</v>
      </c>
      <c r="AC225" s="229">
        <v>4</v>
      </c>
      <c r="AD225" s="229">
        <v>1015.784</v>
      </c>
      <c r="AE225" s="229">
        <v>1.015784</v>
      </c>
      <c r="AF225" s="229">
        <v>1.0405324783336256</v>
      </c>
      <c r="AG225" s="322">
        <v>1.2627130370565474</v>
      </c>
      <c r="AH225" s="229">
        <v>1085</v>
      </c>
      <c r="AI225" s="229">
        <v>19248.981999999993</v>
      </c>
      <c r="AJ225" s="229">
        <v>19.248981999999963</v>
      </c>
      <c r="AK225" s="229">
        <v>19.71796262380521</v>
      </c>
      <c r="AL225" s="322">
        <v>23.928256914331016</v>
      </c>
      <c r="AM225" s="229">
        <v>1089</v>
      </c>
      <c r="AN225" s="229">
        <v>20264.766</v>
      </c>
      <c r="AO225" s="229">
        <v>20.264766000000002</v>
      </c>
      <c r="AP225" s="229">
        <v>20.758495102138831</v>
      </c>
      <c r="AQ225" s="322">
        <v>25.190969951387554</v>
      </c>
      <c r="AR225" s="231"/>
      <c r="AS225" s="231"/>
      <c r="AT225" s="231"/>
      <c r="AU225" s="231"/>
      <c r="AV225" s="231"/>
      <c r="AW225" s="324">
        <v>0</v>
      </c>
      <c r="AX225" s="338">
        <v>3</v>
      </c>
      <c r="AY225" s="337">
        <v>8350</v>
      </c>
      <c r="AZ225" s="337">
        <v>8.35</v>
      </c>
      <c r="BA225" s="338">
        <v>19.968764163438777</v>
      </c>
      <c r="BB225" s="327">
        <v>24.232611060312433</v>
      </c>
      <c r="BC225" s="17">
        <v>1101</v>
      </c>
      <c r="BD225" s="17">
        <v>36.164766</v>
      </c>
      <c r="BE225" s="17">
        <v>85.408159265577609</v>
      </c>
      <c r="BF225" s="329">
        <v>103.64500716821274</v>
      </c>
    </row>
    <row r="226" spans="1:58" x14ac:dyDescent="0.25">
      <c r="A226" s="41" t="s">
        <v>621</v>
      </c>
      <c r="B226" s="16" t="s">
        <v>250</v>
      </c>
      <c r="C226" s="246">
        <v>77893</v>
      </c>
      <c r="D226" s="42">
        <v>564.53249076144607</v>
      </c>
      <c r="E226" s="225">
        <v>13</v>
      </c>
      <c r="F226" s="225">
        <v>20</v>
      </c>
      <c r="G226" s="225">
        <v>8131</v>
      </c>
      <c r="H226" s="225">
        <v>8.1310000000000002</v>
      </c>
      <c r="I226" s="225">
        <v>48.119258000000009</v>
      </c>
      <c r="J226" s="316">
        <v>8.5237357968708523</v>
      </c>
      <c r="K226" s="226"/>
      <c r="L226" s="226"/>
      <c r="M226" s="226"/>
      <c r="N226" s="226"/>
      <c r="O226" s="226"/>
      <c r="P226" s="318">
        <v>0</v>
      </c>
      <c r="Q226" s="227"/>
      <c r="R226" s="227"/>
      <c r="S226" s="227"/>
      <c r="T226" s="227"/>
      <c r="U226" s="227"/>
      <c r="V226" s="319">
        <v>0</v>
      </c>
      <c r="W226" s="45">
        <v>1</v>
      </c>
      <c r="X226" s="45">
        <v>3</v>
      </c>
      <c r="Y226" s="45">
        <v>750</v>
      </c>
      <c r="Z226" s="45">
        <v>0.75</v>
      </c>
      <c r="AA226" s="45">
        <v>2.2403430000000002</v>
      </c>
      <c r="AB226" s="321">
        <v>0.42204371563917692</v>
      </c>
      <c r="AC226" s="229">
        <v>1</v>
      </c>
      <c r="AD226" s="229">
        <v>4.83</v>
      </c>
      <c r="AE226" s="229">
        <v>4.8300000000000001E-3</v>
      </c>
      <c r="AF226" s="229">
        <v>4.9476777251378397E-3</v>
      </c>
      <c r="AG226" s="322">
        <v>8.7642036660536069E-4</v>
      </c>
      <c r="AH226" s="229">
        <v>2970</v>
      </c>
      <c r="AI226" s="229">
        <v>49464.5269999999</v>
      </c>
      <c r="AJ226" s="229">
        <v>49.464526999999897</v>
      </c>
      <c r="AK226" s="229">
        <v>50.669676692004025</v>
      </c>
      <c r="AL226" s="322">
        <v>8.9755111567910557</v>
      </c>
      <c r="AM226" s="229">
        <v>2971</v>
      </c>
      <c r="AN226" s="229">
        <v>49469.356999999902</v>
      </c>
      <c r="AO226" s="229">
        <v>49.469356999999896</v>
      </c>
      <c r="AP226" s="229">
        <v>50.674624369729145</v>
      </c>
      <c r="AQ226" s="322">
        <v>8.9763875771576576</v>
      </c>
      <c r="AR226" s="231">
        <v>2</v>
      </c>
      <c r="AS226" s="231">
        <v>2</v>
      </c>
      <c r="AT226" s="231">
        <v>176.5</v>
      </c>
      <c r="AU226" s="231">
        <v>0.17649999999999999</v>
      </c>
      <c r="AV226" s="231">
        <v>1.559979</v>
      </c>
      <c r="AW226" s="324">
        <v>0.27633112806242338</v>
      </c>
      <c r="AX226" s="338">
        <v>19</v>
      </c>
      <c r="AY226" s="337">
        <v>42950.5</v>
      </c>
      <c r="AZ226" s="337">
        <v>42.950499999999991</v>
      </c>
      <c r="BA226" s="338">
        <v>104.52268508860249</v>
      </c>
      <c r="BB226" s="327">
        <v>18.514910443439923</v>
      </c>
      <c r="BC226" s="17">
        <v>3006</v>
      </c>
      <c r="BD226" s="17">
        <v>101.47735699999988</v>
      </c>
      <c r="BE226" s="17">
        <v>207.25912035833164</v>
      </c>
      <c r="BF226" s="329">
        <v>36.713408661170035</v>
      </c>
    </row>
    <row r="227" spans="1:58" s="32" customFormat="1" x14ac:dyDescent="0.25">
      <c r="A227" s="47" t="s">
        <v>630</v>
      </c>
      <c r="B227" s="16" t="s">
        <v>257</v>
      </c>
      <c r="C227" s="246">
        <v>7128</v>
      </c>
      <c r="D227" s="42">
        <v>51.660452083596574</v>
      </c>
      <c r="E227" s="225">
        <v>1</v>
      </c>
      <c r="F227" s="225">
        <v>4</v>
      </c>
      <c r="G227" s="225">
        <v>5104</v>
      </c>
      <c r="H227" s="225">
        <v>5.1040000000000001</v>
      </c>
      <c r="I227" s="225">
        <v>30.205472</v>
      </c>
      <c r="J227" s="316">
        <v>58.469236682485324</v>
      </c>
      <c r="K227" s="226"/>
      <c r="L227" s="226"/>
      <c r="M227" s="226"/>
      <c r="N227" s="226"/>
      <c r="O227" s="226"/>
      <c r="P227" s="318">
        <v>0</v>
      </c>
      <c r="Q227" s="227"/>
      <c r="R227" s="227"/>
      <c r="S227" s="227"/>
      <c r="T227" s="227"/>
      <c r="U227" s="227"/>
      <c r="V227" s="319">
        <v>0</v>
      </c>
      <c r="W227" s="45"/>
      <c r="X227" s="45"/>
      <c r="Y227" s="45"/>
      <c r="Z227" s="45"/>
      <c r="AA227" s="45"/>
      <c r="AB227" s="321">
        <v>0</v>
      </c>
      <c r="AC227" s="229">
        <v>1</v>
      </c>
      <c r="AD227" s="229">
        <v>5740.8</v>
      </c>
      <c r="AE227" s="229">
        <v>5.7408000000000001</v>
      </c>
      <c r="AF227" s="229">
        <v>5.8806683818781202</v>
      </c>
      <c r="AG227" s="322">
        <v>11.38330801356919</v>
      </c>
      <c r="AH227" s="229">
        <v>684</v>
      </c>
      <c r="AI227" s="229">
        <v>16274.078000000009</v>
      </c>
      <c r="AJ227" s="229">
        <v>16.274078000000035</v>
      </c>
      <c r="AK227" s="229">
        <v>16.670578305953587</v>
      </c>
      <c r="AL227" s="322">
        <v>32.269516881070601</v>
      </c>
      <c r="AM227" s="229">
        <v>685</v>
      </c>
      <c r="AN227" s="229">
        <v>22014.878000000001</v>
      </c>
      <c r="AO227" s="229">
        <v>22.014878</v>
      </c>
      <c r="AP227" s="229">
        <v>22.551246687831721</v>
      </c>
      <c r="AQ227" s="322">
        <v>43.652824894639821</v>
      </c>
      <c r="AR227" s="231">
        <v>1</v>
      </c>
      <c r="AS227" s="231">
        <v>1</v>
      </c>
      <c r="AT227" s="231">
        <v>60</v>
      </c>
      <c r="AU227" s="231">
        <v>0.06</v>
      </c>
      <c r="AV227" s="231">
        <v>0.136181</v>
      </c>
      <c r="AW227" s="324">
        <v>0.26360783637671786</v>
      </c>
      <c r="AX227" s="338">
        <v>24</v>
      </c>
      <c r="AY227" s="337">
        <v>57390</v>
      </c>
      <c r="AZ227" s="337">
        <v>57.39</v>
      </c>
      <c r="BA227" s="338">
        <v>117.01979980254521</v>
      </c>
      <c r="BB227" s="327">
        <v>226.51718109857924</v>
      </c>
      <c r="BC227" s="17">
        <v>711</v>
      </c>
      <c r="BD227" s="17">
        <v>84.568877999999998</v>
      </c>
      <c r="BE227" s="17">
        <v>169.91269949037689</v>
      </c>
      <c r="BF227" s="329">
        <v>328.90285051208105</v>
      </c>
    </row>
    <row r="228" spans="1:58" x14ac:dyDescent="0.25">
      <c r="A228" s="41" t="s">
        <v>657</v>
      </c>
      <c r="B228" s="16" t="s">
        <v>281</v>
      </c>
      <c r="C228" s="246">
        <v>35102</v>
      </c>
      <c r="D228" s="42">
        <v>254.40308488193136</v>
      </c>
      <c r="E228" s="225">
        <v>18</v>
      </c>
      <c r="F228" s="225">
        <v>30</v>
      </c>
      <c r="G228" s="225">
        <v>10726</v>
      </c>
      <c r="H228" s="225">
        <v>10.726000000000003</v>
      </c>
      <c r="I228" s="225">
        <v>63.476468000000004</v>
      </c>
      <c r="J228" s="316">
        <v>24.951139263684428</v>
      </c>
      <c r="K228" s="226"/>
      <c r="L228" s="226"/>
      <c r="M228" s="226"/>
      <c r="N228" s="226"/>
      <c r="O228" s="226"/>
      <c r="P228" s="318">
        <v>0</v>
      </c>
      <c r="Q228" s="227"/>
      <c r="R228" s="227"/>
      <c r="S228" s="227"/>
      <c r="T228" s="227"/>
      <c r="U228" s="227"/>
      <c r="V228" s="319">
        <v>0</v>
      </c>
      <c r="W228" s="45">
        <v>3</v>
      </c>
      <c r="X228" s="45">
        <v>3</v>
      </c>
      <c r="Y228" s="45">
        <v>574.36423433476398</v>
      </c>
      <c r="Z228" s="45">
        <v>0.57436423433476402</v>
      </c>
      <c r="AA228" s="45">
        <v>0.80296119960000012</v>
      </c>
      <c r="AB228" s="321">
        <v>0.27832413680384954</v>
      </c>
      <c r="AC228" s="229">
        <v>1</v>
      </c>
      <c r="AD228" s="229">
        <v>689.04</v>
      </c>
      <c r="AE228" s="229">
        <v>0.68903999999999999</v>
      </c>
      <c r="AF228" s="229">
        <v>0.705827714229602</v>
      </c>
      <c r="AG228" s="322">
        <v>0.27744463655272777</v>
      </c>
      <c r="AH228" s="229">
        <v>1913</v>
      </c>
      <c r="AI228" s="229">
        <v>34849.921000000038</v>
      </c>
      <c r="AJ228" s="229">
        <v>34.849920999999895</v>
      </c>
      <c r="AK228" s="229">
        <v>35.69900162619318</v>
      </c>
      <c r="AL228" s="322">
        <v>14.032456266307111</v>
      </c>
      <c r="AM228" s="229">
        <v>1914</v>
      </c>
      <c r="AN228" s="229">
        <v>35538.961000000003</v>
      </c>
      <c r="AO228" s="229">
        <v>35.538960999999901</v>
      </c>
      <c r="AP228" s="229">
        <v>36.4048293404228</v>
      </c>
      <c r="AQ228" s="322">
        <v>14.309900902859848</v>
      </c>
      <c r="AR228" s="231"/>
      <c r="AS228" s="231"/>
      <c r="AT228" s="231"/>
      <c r="AU228" s="231"/>
      <c r="AV228" s="231"/>
      <c r="AW228" s="324">
        <v>0</v>
      </c>
      <c r="AX228" s="338">
        <v>45</v>
      </c>
      <c r="AY228" s="337">
        <v>91705</v>
      </c>
      <c r="AZ228" s="337">
        <v>91.704999999999984</v>
      </c>
      <c r="BA228" s="338">
        <v>213.58220361930921</v>
      </c>
      <c r="BB228" s="327">
        <v>83.95425067995258</v>
      </c>
      <c r="BC228" s="17">
        <v>1980</v>
      </c>
      <c r="BD228" s="17">
        <v>138.47644539914151</v>
      </c>
      <c r="BE228" s="17">
        <v>314.17156614973203</v>
      </c>
      <c r="BF228" s="329">
        <v>123.4936149833007</v>
      </c>
    </row>
    <row r="229" spans="1:58" x14ac:dyDescent="0.25">
      <c r="A229" s="41" t="s">
        <v>665</v>
      </c>
      <c r="B229" s="16" t="s">
        <v>289</v>
      </c>
      <c r="C229" s="246">
        <v>9288</v>
      </c>
      <c r="D229" s="42">
        <v>67.315134533171289</v>
      </c>
      <c r="E229" s="225">
        <v>1</v>
      </c>
      <c r="F229" s="225">
        <v>1</v>
      </c>
      <c r="G229" s="225">
        <v>637</v>
      </c>
      <c r="H229" s="225">
        <v>0.63700000000000001</v>
      </c>
      <c r="I229" s="225">
        <v>3.7697660000000002</v>
      </c>
      <c r="J229" s="316">
        <v>5.6001759873811876</v>
      </c>
      <c r="K229" s="226"/>
      <c r="L229" s="226"/>
      <c r="M229" s="226"/>
      <c r="N229" s="226"/>
      <c r="O229" s="226"/>
      <c r="P229" s="318">
        <v>0</v>
      </c>
      <c r="Q229" s="227"/>
      <c r="R229" s="227"/>
      <c r="S229" s="227"/>
      <c r="T229" s="227"/>
      <c r="U229" s="227"/>
      <c r="V229" s="319">
        <v>0</v>
      </c>
      <c r="W229" s="45"/>
      <c r="X229" s="45"/>
      <c r="Y229" s="45"/>
      <c r="Z229" s="45"/>
      <c r="AA229" s="45"/>
      <c r="AB229" s="321">
        <v>0</v>
      </c>
      <c r="AC229" s="229"/>
      <c r="AD229" s="229"/>
      <c r="AE229" s="229"/>
      <c r="AF229" s="229"/>
      <c r="AG229" s="322">
        <v>0</v>
      </c>
      <c r="AH229" s="229">
        <v>502</v>
      </c>
      <c r="AI229" s="229">
        <v>7272.3860000000013</v>
      </c>
      <c r="AJ229" s="229">
        <v>7.2723860000000027</v>
      </c>
      <c r="AK229" s="229">
        <v>7.4495698179719021</v>
      </c>
      <c r="AL229" s="322">
        <v>11.066708652718999</v>
      </c>
      <c r="AM229" s="229">
        <v>502</v>
      </c>
      <c r="AN229" s="229">
        <v>7272.3860000000004</v>
      </c>
      <c r="AO229" s="229">
        <v>7.272386</v>
      </c>
      <c r="AP229" s="229">
        <v>7.4495698179719003</v>
      </c>
      <c r="AQ229" s="322">
        <v>11.066708652718997</v>
      </c>
      <c r="AR229" s="231"/>
      <c r="AS229" s="231"/>
      <c r="AT229" s="231"/>
      <c r="AU229" s="231"/>
      <c r="AV229" s="231"/>
      <c r="AW229" s="324">
        <v>0</v>
      </c>
      <c r="AX229" s="338">
        <v>3</v>
      </c>
      <c r="AY229" s="337">
        <v>1117</v>
      </c>
      <c r="AZ229" s="337">
        <v>1.117</v>
      </c>
      <c r="BA229" s="338">
        <v>1.3196401044746999</v>
      </c>
      <c r="BB229" s="327">
        <v>1.9603913943370532</v>
      </c>
      <c r="BC229" s="17">
        <v>506</v>
      </c>
      <c r="BD229" s="17">
        <v>9.0263860000000005</v>
      </c>
      <c r="BE229" s="17">
        <v>12.538975922446602</v>
      </c>
      <c r="BF229" s="329">
        <v>18.627276034437237</v>
      </c>
    </row>
    <row r="230" spans="1:58" x14ac:dyDescent="0.25">
      <c r="A230" s="41" t="s">
        <v>701</v>
      </c>
      <c r="B230" s="16" t="s">
        <v>324</v>
      </c>
      <c r="C230" s="246">
        <v>11485</v>
      </c>
      <c r="D230" s="42">
        <v>83.237975895076687</v>
      </c>
      <c r="E230" s="225">
        <v>4</v>
      </c>
      <c r="F230" s="225">
        <v>5</v>
      </c>
      <c r="G230" s="225">
        <v>1017</v>
      </c>
      <c r="H230" s="225">
        <v>1.0170000000000001</v>
      </c>
      <c r="I230" s="225">
        <v>6.0186059999999992</v>
      </c>
      <c r="J230" s="316">
        <v>7.2306010991744749</v>
      </c>
      <c r="K230" s="226"/>
      <c r="L230" s="226"/>
      <c r="M230" s="226"/>
      <c r="N230" s="226"/>
      <c r="O230" s="226"/>
      <c r="P230" s="318">
        <v>0</v>
      </c>
      <c r="Q230" s="227"/>
      <c r="R230" s="227"/>
      <c r="S230" s="227"/>
      <c r="T230" s="227"/>
      <c r="U230" s="227"/>
      <c r="V230" s="319">
        <v>0</v>
      </c>
      <c r="W230" s="45"/>
      <c r="X230" s="45"/>
      <c r="Y230" s="45"/>
      <c r="Z230" s="45"/>
      <c r="AA230" s="45"/>
      <c r="AB230" s="321">
        <v>0</v>
      </c>
      <c r="AC230" s="229">
        <v>1</v>
      </c>
      <c r="AD230" s="229">
        <v>2.25</v>
      </c>
      <c r="AE230" s="229">
        <v>2.2499999999999998E-3</v>
      </c>
      <c r="AF230" s="229">
        <v>2.304818816058E-3</v>
      </c>
      <c r="AG230" s="322">
        <v>2.7689510602267346E-3</v>
      </c>
      <c r="AH230" s="229">
        <v>583</v>
      </c>
      <c r="AI230" s="229">
        <v>13103.336999999994</v>
      </c>
      <c r="AJ230" s="229">
        <v>13.103337000000002</v>
      </c>
      <c r="AK230" s="229">
        <v>13.42258563144399</v>
      </c>
      <c r="AL230" s="322">
        <v>16.125555057181419</v>
      </c>
      <c r="AM230" s="229">
        <v>584</v>
      </c>
      <c r="AN230" s="229">
        <v>13105.587</v>
      </c>
      <c r="AO230" s="229">
        <v>13.105587</v>
      </c>
      <c r="AP230" s="229">
        <v>13.424890450260058</v>
      </c>
      <c r="AQ230" s="322">
        <v>16.128324008241659</v>
      </c>
      <c r="AR230" s="231"/>
      <c r="AS230" s="231"/>
      <c r="AT230" s="231"/>
      <c r="AU230" s="231"/>
      <c r="AV230" s="231"/>
      <c r="AW230" s="324">
        <v>0</v>
      </c>
      <c r="AX230" s="338">
        <v>2</v>
      </c>
      <c r="AY230" s="337">
        <v>2500</v>
      </c>
      <c r="AZ230" s="337">
        <v>2.5</v>
      </c>
      <c r="BA230" s="338">
        <v>4.2249942823789297</v>
      </c>
      <c r="BB230" s="327">
        <v>5.0758013237907527</v>
      </c>
      <c r="BC230" s="17">
        <v>590</v>
      </c>
      <c r="BD230" s="17">
        <v>16.622586999999999</v>
      </c>
      <c r="BE230" s="17">
        <v>23.668490732638986</v>
      </c>
      <c r="BF230" s="329">
        <v>28.434726431206887</v>
      </c>
    </row>
    <row r="231" spans="1:58" x14ac:dyDescent="0.25">
      <c r="A231" s="41" t="s">
        <v>703</v>
      </c>
      <c r="B231" s="16" t="s">
        <v>326</v>
      </c>
      <c r="C231" s="246">
        <v>8314</v>
      </c>
      <c r="D231" s="42">
        <v>60.256032354520471</v>
      </c>
      <c r="E231" s="225">
        <v>3</v>
      </c>
      <c r="F231" s="225">
        <v>4</v>
      </c>
      <c r="G231" s="225">
        <v>960</v>
      </c>
      <c r="H231" s="225">
        <v>0.96</v>
      </c>
      <c r="I231" s="225">
        <v>5.6812800000000001</v>
      </c>
      <c r="J231" s="316">
        <v>9.4285663658931327</v>
      </c>
      <c r="K231" s="226"/>
      <c r="L231" s="226"/>
      <c r="M231" s="226"/>
      <c r="N231" s="226"/>
      <c r="O231" s="226"/>
      <c r="P231" s="318">
        <v>0</v>
      </c>
      <c r="Q231" s="227"/>
      <c r="R231" s="227"/>
      <c r="S231" s="227"/>
      <c r="T231" s="227"/>
      <c r="U231" s="227"/>
      <c r="V231" s="319">
        <v>0</v>
      </c>
      <c r="W231" s="45"/>
      <c r="X231" s="45"/>
      <c r="Y231" s="45"/>
      <c r="Z231" s="45"/>
      <c r="AA231" s="45"/>
      <c r="AB231" s="321">
        <v>0</v>
      </c>
      <c r="AC231" s="229">
        <v>2</v>
      </c>
      <c r="AD231" s="229">
        <v>1293.8200000000002</v>
      </c>
      <c r="AE231" s="229">
        <v>1.29382</v>
      </c>
      <c r="AF231" s="229">
        <v>1.3253425247076271</v>
      </c>
      <c r="AG231" s="322">
        <v>2.1995184098911196</v>
      </c>
      <c r="AH231" s="229">
        <v>902</v>
      </c>
      <c r="AI231" s="229">
        <v>17413.978999999963</v>
      </c>
      <c r="AJ231" s="229">
        <v>17.413979000000026</v>
      </c>
      <c r="AK231" s="229">
        <v>17.838251760728387</v>
      </c>
      <c r="AL231" s="322">
        <v>29.604092841320544</v>
      </c>
      <c r="AM231" s="229">
        <v>904</v>
      </c>
      <c r="AN231" s="229">
        <v>18707.798999999999</v>
      </c>
      <c r="AO231" s="229">
        <v>18.707799000000001</v>
      </c>
      <c r="AP231" s="229">
        <v>19.16359428543603</v>
      </c>
      <c r="AQ231" s="322">
        <v>31.803611251211695</v>
      </c>
      <c r="AR231" s="231"/>
      <c r="AS231" s="231"/>
      <c r="AT231" s="231"/>
      <c r="AU231" s="231"/>
      <c r="AV231" s="231"/>
      <c r="AW231" s="324">
        <v>0</v>
      </c>
      <c r="AX231" s="338">
        <v>20</v>
      </c>
      <c r="AY231" s="337">
        <v>39960</v>
      </c>
      <c r="AZ231" s="337">
        <v>39.960000000000008</v>
      </c>
      <c r="BA231" s="338">
        <v>95.678303373963672</v>
      </c>
      <c r="BB231" s="327">
        <v>158.78626526724139</v>
      </c>
      <c r="BC231" s="17">
        <v>927</v>
      </c>
      <c r="BD231" s="17">
        <v>59.62779900000001</v>
      </c>
      <c r="BE231" s="17">
        <v>120.52317765939971</v>
      </c>
      <c r="BF231" s="329">
        <v>200.0184428843462</v>
      </c>
    </row>
    <row r="232" spans="1:58" x14ac:dyDescent="0.25">
      <c r="A232" s="41" t="s">
        <v>364</v>
      </c>
      <c r="B232" s="16" t="s">
        <v>2</v>
      </c>
      <c r="C232" s="246">
        <v>53348</v>
      </c>
      <c r="D232" s="42">
        <v>386.64166635181112</v>
      </c>
      <c r="E232" s="225">
        <v>6</v>
      </c>
      <c r="F232" s="225">
        <v>12</v>
      </c>
      <c r="G232" s="225">
        <v>2649.2799999999997</v>
      </c>
      <c r="H232" s="225">
        <v>2.6492800000000001</v>
      </c>
      <c r="I232" s="225">
        <v>15.678439040000001</v>
      </c>
      <c r="J232" s="316">
        <v>4.055030899265252</v>
      </c>
      <c r="K232" s="226"/>
      <c r="L232" s="226"/>
      <c r="M232" s="226"/>
      <c r="N232" s="226"/>
      <c r="O232" s="226"/>
      <c r="P232" s="318">
        <v>0</v>
      </c>
      <c r="Q232" s="227"/>
      <c r="R232" s="227"/>
      <c r="S232" s="227"/>
      <c r="T232" s="227"/>
      <c r="U232" s="227"/>
      <c r="V232" s="319">
        <v>0</v>
      </c>
      <c r="W232" s="45">
        <v>1</v>
      </c>
      <c r="X232" s="45">
        <v>1</v>
      </c>
      <c r="Y232" s="45">
        <v>250</v>
      </c>
      <c r="Z232" s="45">
        <v>0.25</v>
      </c>
      <c r="AA232" s="45">
        <v>1.200978009</v>
      </c>
      <c r="AB232" s="321">
        <v>0.34907466174944435</v>
      </c>
      <c r="AC232" s="229">
        <v>3</v>
      </c>
      <c r="AD232" s="229">
        <v>2851.87</v>
      </c>
      <c r="AE232" s="229">
        <v>2.8518699999999999</v>
      </c>
      <c r="AF232" s="229">
        <v>2.9213527275339288</v>
      </c>
      <c r="AG232" s="322">
        <v>0.75557110931643501</v>
      </c>
      <c r="AH232" s="229">
        <v>1761</v>
      </c>
      <c r="AI232" s="229">
        <v>27489.777999999933</v>
      </c>
      <c r="AJ232" s="229">
        <v>27.489777999999959</v>
      </c>
      <c r="AK232" s="229">
        <v>28.159536703847717</v>
      </c>
      <c r="AL232" s="322">
        <v>7.2831096993630604</v>
      </c>
      <c r="AM232" s="229">
        <v>1764</v>
      </c>
      <c r="AN232" s="229">
        <v>30341.647999999899</v>
      </c>
      <c r="AO232" s="229">
        <v>30.341647999999999</v>
      </c>
      <c r="AP232" s="229">
        <v>31.080889431381628</v>
      </c>
      <c r="AQ232" s="322">
        <v>8.0386808086794908</v>
      </c>
      <c r="AR232" s="231"/>
      <c r="AS232" s="231"/>
      <c r="AT232" s="231"/>
      <c r="AU232" s="231"/>
      <c r="AV232" s="231"/>
      <c r="AW232" s="324">
        <v>0</v>
      </c>
      <c r="AX232" s="338">
        <v>20</v>
      </c>
      <c r="AY232" s="337">
        <v>46100</v>
      </c>
      <c r="AZ232" s="337">
        <v>46.099999999999994</v>
      </c>
      <c r="BA232" s="338">
        <v>83.863460227518502</v>
      </c>
      <c r="BB232" s="327">
        <v>21.690228324023895</v>
      </c>
      <c r="BC232" s="17">
        <v>1791</v>
      </c>
      <c r="BD232" s="17">
        <v>79.340927999999991</v>
      </c>
      <c r="BE232" s="17">
        <v>131.97245678790014</v>
      </c>
      <c r="BF232" s="329">
        <v>34.133014693718081</v>
      </c>
    </row>
    <row r="233" spans="1:58" x14ac:dyDescent="0.25">
      <c r="A233" s="41" t="s">
        <v>390</v>
      </c>
      <c r="B233" s="16" t="s">
        <v>25</v>
      </c>
      <c r="C233" s="246">
        <v>37333</v>
      </c>
      <c r="D233" s="42">
        <v>270.57234254165417</v>
      </c>
      <c r="E233" s="225">
        <v>6</v>
      </c>
      <c r="F233" s="225">
        <v>8</v>
      </c>
      <c r="G233" s="225">
        <v>3215</v>
      </c>
      <c r="H233" s="225">
        <v>3.2150000000000003</v>
      </c>
      <c r="I233" s="225">
        <v>19.026370000000004</v>
      </c>
      <c r="J233" s="316">
        <v>7.0318975772887526</v>
      </c>
      <c r="K233" s="226"/>
      <c r="L233" s="226"/>
      <c r="M233" s="226"/>
      <c r="N233" s="226"/>
      <c r="O233" s="226"/>
      <c r="P233" s="318">
        <v>0</v>
      </c>
      <c r="Q233" s="227"/>
      <c r="R233" s="227"/>
      <c r="S233" s="227"/>
      <c r="T233" s="227"/>
      <c r="U233" s="227"/>
      <c r="V233" s="319">
        <v>0</v>
      </c>
      <c r="W233" s="45">
        <v>2</v>
      </c>
      <c r="X233" s="45">
        <v>2</v>
      </c>
      <c r="Y233" s="45">
        <v>311.90624034334797</v>
      </c>
      <c r="Z233" s="45">
        <v>0.31190624034334802</v>
      </c>
      <c r="AA233" s="45">
        <v>0.436044924</v>
      </c>
      <c r="AB233" s="321">
        <v>0.18420928440728165</v>
      </c>
      <c r="AC233" s="229">
        <v>1</v>
      </c>
      <c r="AD233" s="229">
        <v>0.6</v>
      </c>
      <c r="AE233" s="229">
        <v>5.9999999999999995E-4</v>
      </c>
      <c r="AF233" s="229">
        <v>6.1461835094880001E-4</v>
      </c>
      <c r="AG233" s="322">
        <v>2.2715490621669159E-4</v>
      </c>
      <c r="AH233" s="229">
        <v>1281</v>
      </c>
      <c r="AI233" s="229">
        <v>19989.454999999976</v>
      </c>
      <c r="AJ233" s="229">
        <v>19.989454999999957</v>
      </c>
      <c r="AK233" s="229">
        <v>20.476476447442028</v>
      </c>
      <c r="AL233" s="322">
        <v>7.5678379597462762</v>
      </c>
      <c r="AM233" s="229">
        <v>1282</v>
      </c>
      <c r="AN233" s="229">
        <v>19990.055</v>
      </c>
      <c r="AO233" s="229">
        <v>19.990054999999998</v>
      </c>
      <c r="AP233" s="229">
        <v>20.477091065792948</v>
      </c>
      <c r="AQ233" s="322">
        <v>7.568065114652482</v>
      </c>
      <c r="AR233" s="231"/>
      <c r="AS233" s="231"/>
      <c r="AT233" s="231"/>
      <c r="AU233" s="231"/>
      <c r="AV233" s="231"/>
      <c r="AW233" s="324">
        <v>0</v>
      </c>
      <c r="AX233" s="338">
        <v>24</v>
      </c>
      <c r="AY233" s="337">
        <v>57550</v>
      </c>
      <c r="AZ233" s="337">
        <v>57.55</v>
      </c>
      <c r="BA233" s="338">
        <v>128.24934994620091</v>
      </c>
      <c r="BB233" s="327">
        <v>47.39928284667792</v>
      </c>
      <c r="BC233" s="17">
        <v>1314</v>
      </c>
      <c r="BD233" s="17">
        <v>81.111578158798281</v>
      </c>
      <c r="BE233" s="17">
        <v>168.25123038799387</v>
      </c>
      <c r="BF233" s="329">
        <v>62.183454823026437</v>
      </c>
    </row>
    <row r="234" spans="1:58" x14ac:dyDescent="0.25">
      <c r="A234" s="41" t="s">
        <v>392</v>
      </c>
      <c r="B234" s="16" t="s">
        <v>28</v>
      </c>
      <c r="C234" s="246">
        <v>6247</v>
      </c>
      <c r="D234" s="42">
        <v>45.275370954857991</v>
      </c>
      <c r="E234" s="225">
        <v>1</v>
      </c>
      <c r="F234" s="225">
        <v>2</v>
      </c>
      <c r="G234" s="225">
        <v>506</v>
      </c>
      <c r="H234" s="225">
        <v>0.50600000000000001</v>
      </c>
      <c r="I234" s="225">
        <v>2.9945080000000002</v>
      </c>
      <c r="J234" s="316">
        <v>6.6139888792643751</v>
      </c>
      <c r="K234" s="226"/>
      <c r="L234" s="226"/>
      <c r="M234" s="226"/>
      <c r="N234" s="226"/>
      <c r="O234" s="226"/>
      <c r="P234" s="318">
        <v>0</v>
      </c>
      <c r="Q234" s="227"/>
      <c r="R234" s="227"/>
      <c r="S234" s="227"/>
      <c r="T234" s="227"/>
      <c r="U234" s="227"/>
      <c r="V234" s="319">
        <v>0</v>
      </c>
      <c r="W234" s="45"/>
      <c r="X234" s="45"/>
      <c r="Y234" s="45"/>
      <c r="Z234" s="45"/>
      <c r="AA234" s="45"/>
      <c r="AB234" s="321">
        <v>0</v>
      </c>
      <c r="AC234" s="229"/>
      <c r="AD234" s="229"/>
      <c r="AE234" s="229"/>
      <c r="AF234" s="229"/>
      <c r="AG234" s="322">
        <v>0</v>
      </c>
      <c r="AH234" s="229">
        <v>449</v>
      </c>
      <c r="AI234" s="229">
        <v>10754.346999999996</v>
      </c>
      <c r="AJ234" s="229">
        <v>10.754346999999996</v>
      </c>
      <c r="AK234" s="229">
        <v>11.016365031118614</v>
      </c>
      <c r="AL234" s="322">
        <v>24.331915562000649</v>
      </c>
      <c r="AM234" s="229">
        <v>449</v>
      </c>
      <c r="AN234" s="229">
        <v>10754.347</v>
      </c>
      <c r="AO234" s="229">
        <v>10.754346999999999</v>
      </c>
      <c r="AP234" s="229">
        <v>11.0163650311186</v>
      </c>
      <c r="AQ234" s="322">
        <v>24.331915562000621</v>
      </c>
      <c r="AR234" s="231"/>
      <c r="AS234" s="231"/>
      <c r="AT234" s="231"/>
      <c r="AU234" s="231"/>
      <c r="AV234" s="231"/>
      <c r="AW234" s="324">
        <v>0</v>
      </c>
      <c r="AX234" s="338">
        <v>2</v>
      </c>
      <c r="AY234" s="337">
        <v>800</v>
      </c>
      <c r="AZ234" s="337">
        <v>0.8</v>
      </c>
      <c r="BA234" s="338">
        <v>0.65186292347978403</v>
      </c>
      <c r="BB234" s="327">
        <v>1.4397737881147938</v>
      </c>
      <c r="BC234" s="17">
        <v>452</v>
      </c>
      <c r="BD234" s="17">
        <v>12.060347</v>
      </c>
      <c r="BE234" s="17">
        <v>14.662735954598384</v>
      </c>
      <c r="BF234" s="329">
        <v>32.385678229379792</v>
      </c>
    </row>
    <row r="235" spans="1:58" x14ac:dyDescent="0.25">
      <c r="A235" s="41" t="s">
        <v>427</v>
      </c>
      <c r="B235" s="16" t="s">
        <v>62</v>
      </c>
      <c r="C235" s="246">
        <v>15874</v>
      </c>
      <c r="D235" s="42">
        <v>115.04742092803198</v>
      </c>
      <c r="E235" s="225">
        <v>3</v>
      </c>
      <c r="F235" s="225">
        <v>3</v>
      </c>
      <c r="G235" s="225">
        <v>894</v>
      </c>
      <c r="H235" s="225">
        <v>0.89400000000000002</v>
      </c>
      <c r="I235" s="225">
        <v>5.290692</v>
      </c>
      <c r="J235" s="316">
        <v>4.5987054358303237</v>
      </c>
      <c r="K235" s="226"/>
      <c r="L235" s="226"/>
      <c r="M235" s="226"/>
      <c r="N235" s="226"/>
      <c r="O235" s="226"/>
      <c r="P235" s="318">
        <v>0</v>
      </c>
      <c r="Q235" s="227"/>
      <c r="R235" s="227"/>
      <c r="S235" s="227"/>
      <c r="T235" s="227"/>
      <c r="U235" s="227"/>
      <c r="V235" s="319">
        <v>0</v>
      </c>
      <c r="W235" s="45"/>
      <c r="X235" s="45"/>
      <c r="Y235" s="45"/>
      <c r="Z235" s="45"/>
      <c r="AA235" s="45"/>
      <c r="AB235" s="321">
        <v>0</v>
      </c>
      <c r="AC235" s="229">
        <v>1</v>
      </c>
      <c r="AD235" s="229">
        <v>801.72</v>
      </c>
      <c r="AE235" s="229">
        <v>0.80171999999999999</v>
      </c>
      <c r="AF235" s="229">
        <v>0.82125304053778703</v>
      </c>
      <c r="AG235" s="322">
        <v>0.71383872312228758</v>
      </c>
      <c r="AH235" s="229">
        <v>1077</v>
      </c>
      <c r="AI235" s="229">
        <v>18409.973999999998</v>
      </c>
      <c r="AJ235" s="229">
        <v>18.409973999999984</v>
      </c>
      <c r="AK235" s="229">
        <v>18.858513101483819</v>
      </c>
      <c r="AL235" s="322">
        <v>16.391947728476918</v>
      </c>
      <c r="AM235" s="229">
        <v>1078</v>
      </c>
      <c r="AN235" s="229">
        <v>19211.694</v>
      </c>
      <c r="AO235" s="229">
        <v>19.211693999999998</v>
      </c>
      <c r="AP235" s="229">
        <v>19.679766142021588</v>
      </c>
      <c r="AQ235" s="322">
        <v>17.105786451599194</v>
      </c>
      <c r="AR235" s="231"/>
      <c r="AS235" s="231"/>
      <c r="AT235" s="231"/>
      <c r="AU235" s="231"/>
      <c r="AV235" s="231"/>
      <c r="AW235" s="324">
        <v>0</v>
      </c>
      <c r="AX235" s="338">
        <v>3</v>
      </c>
      <c r="AY235" s="337">
        <v>2000</v>
      </c>
      <c r="AZ235" s="337">
        <v>2</v>
      </c>
      <c r="BA235" s="338">
        <v>2.2684528306822749</v>
      </c>
      <c r="BB235" s="327">
        <v>1.9717546142136535</v>
      </c>
      <c r="BC235" s="17">
        <v>1084</v>
      </c>
      <c r="BD235" s="17">
        <v>22.105693999999996</v>
      </c>
      <c r="BE235" s="17">
        <v>27.238910972703863</v>
      </c>
      <c r="BF235" s="329">
        <v>23.67624650164317</v>
      </c>
    </row>
    <row r="236" spans="1:58" x14ac:dyDescent="0.25">
      <c r="A236" s="41" t="s">
        <v>437</v>
      </c>
      <c r="B236" s="16" t="s">
        <v>73</v>
      </c>
      <c r="C236" s="246">
        <v>19757</v>
      </c>
      <c r="D236" s="42">
        <v>143.18961164641098</v>
      </c>
      <c r="E236" s="225">
        <v>6</v>
      </c>
      <c r="F236" s="225">
        <v>10</v>
      </c>
      <c r="G236" s="225">
        <v>4071</v>
      </c>
      <c r="H236" s="225">
        <v>4.0709999999999997</v>
      </c>
      <c r="I236" s="225">
        <v>24.092178000000001</v>
      </c>
      <c r="J236" s="316">
        <v>16.825367233687771</v>
      </c>
      <c r="K236" s="226">
        <v>1</v>
      </c>
      <c r="L236" s="226">
        <v>1</v>
      </c>
      <c r="M236" s="226">
        <v>800</v>
      </c>
      <c r="N236" s="226">
        <v>0.8</v>
      </c>
      <c r="O236" s="226">
        <v>1.8808</v>
      </c>
      <c r="P236" s="318">
        <v>1.3135031084827598</v>
      </c>
      <c r="Q236" s="227"/>
      <c r="R236" s="227"/>
      <c r="S236" s="227"/>
      <c r="T236" s="227"/>
      <c r="U236" s="227"/>
      <c r="V236" s="319">
        <v>0</v>
      </c>
      <c r="W236" s="45">
        <v>1</v>
      </c>
      <c r="X236" s="45">
        <v>2</v>
      </c>
      <c r="Y236" s="45">
        <v>30</v>
      </c>
      <c r="Z236" s="45">
        <v>0.03</v>
      </c>
      <c r="AA236" s="45">
        <v>0.22002248099999999</v>
      </c>
      <c r="AB236" s="321">
        <v>0.15471369218253808</v>
      </c>
      <c r="AC236" s="229">
        <v>1</v>
      </c>
      <c r="AD236" s="229">
        <v>499.5</v>
      </c>
      <c r="AE236" s="229">
        <v>0.4995</v>
      </c>
      <c r="AF236" s="229">
        <v>0.51166977716487605</v>
      </c>
      <c r="AG236" s="322">
        <v>0.35733721970584098</v>
      </c>
      <c r="AH236" s="229">
        <v>1155</v>
      </c>
      <c r="AI236" s="229">
        <v>20200.099999999995</v>
      </c>
      <c r="AJ236" s="229">
        <v>20.200099999999942</v>
      </c>
      <c r="AK236" s="229">
        <v>20.692253585001414</v>
      </c>
      <c r="AL236" s="322">
        <v>14.450946089649557</v>
      </c>
      <c r="AM236" s="229">
        <v>1156</v>
      </c>
      <c r="AN236" s="229">
        <v>20699.599999999999</v>
      </c>
      <c r="AO236" s="229">
        <v>20.699599999999901</v>
      </c>
      <c r="AP236" s="229">
        <v>21.203923362166275</v>
      </c>
      <c r="AQ236" s="322">
        <v>14.808283309355389</v>
      </c>
      <c r="AR236" s="231"/>
      <c r="AS236" s="231"/>
      <c r="AT236" s="231"/>
      <c r="AU236" s="231"/>
      <c r="AV236" s="231"/>
      <c r="AW236" s="324">
        <v>0</v>
      </c>
      <c r="AX236" s="338">
        <v>13</v>
      </c>
      <c r="AY236" s="337">
        <v>20600</v>
      </c>
      <c r="AZ236" s="337">
        <v>20.6</v>
      </c>
      <c r="BA236" s="338">
        <v>18.025091013613455</v>
      </c>
      <c r="BB236" s="327">
        <v>12.588267267687117</v>
      </c>
      <c r="BC236" s="17">
        <v>1177</v>
      </c>
      <c r="BD236" s="17">
        <v>46.200599999999895</v>
      </c>
      <c r="BE236" s="17">
        <v>65.423526310779721</v>
      </c>
      <c r="BF236" s="329">
        <v>45.690134611395578</v>
      </c>
    </row>
    <row r="237" spans="1:58" x14ac:dyDescent="0.25">
      <c r="A237" s="41" t="s">
        <v>447</v>
      </c>
      <c r="B237" s="16" t="s">
        <v>84</v>
      </c>
      <c r="C237" s="246">
        <v>9733</v>
      </c>
      <c r="D237" s="42">
        <v>70.540289019310521</v>
      </c>
      <c r="E237" s="225">
        <v>2</v>
      </c>
      <c r="F237" s="225">
        <v>6</v>
      </c>
      <c r="G237" s="225">
        <v>1218</v>
      </c>
      <c r="H237" s="225">
        <v>1.218</v>
      </c>
      <c r="I237" s="225">
        <v>7.2081239999999998</v>
      </c>
      <c r="J237" s="316">
        <v>10.21844976850997</v>
      </c>
      <c r="K237" s="226"/>
      <c r="L237" s="226"/>
      <c r="M237" s="226"/>
      <c r="N237" s="226"/>
      <c r="O237" s="226"/>
      <c r="P237" s="318">
        <v>0</v>
      </c>
      <c r="Q237" s="227"/>
      <c r="R237" s="227"/>
      <c r="S237" s="227"/>
      <c r="T237" s="227"/>
      <c r="U237" s="227"/>
      <c r="V237" s="319">
        <v>0</v>
      </c>
      <c r="W237" s="45">
        <v>1</v>
      </c>
      <c r="X237" s="45">
        <v>1</v>
      </c>
      <c r="Y237" s="45">
        <v>109.198557939914</v>
      </c>
      <c r="Z237" s="45">
        <v>0.109198557939914</v>
      </c>
      <c r="AA237" s="45">
        <v>0.15265958399999999</v>
      </c>
      <c r="AB237" s="321">
        <v>0.20877558349624048</v>
      </c>
      <c r="AC237" s="229"/>
      <c r="AD237" s="229"/>
      <c r="AE237" s="229"/>
      <c r="AF237" s="229"/>
      <c r="AG237" s="322">
        <v>0</v>
      </c>
      <c r="AH237" s="229">
        <v>683</v>
      </c>
      <c r="AI237" s="229">
        <v>12075.774999999991</v>
      </c>
      <c r="AJ237" s="229">
        <v>12.075775000000004</v>
      </c>
      <c r="AK237" s="229">
        <v>12.369988194881241</v>
      </c>
      <c r="AL237" s="322">
        <v>17.536061117491219</v>
      </c>
      <c r="AM237" s="229">
        <v>683</v>
      </c>
      <c r="AN237" s="229">
        <v>12075.775</v>
      </c>
      <c r="AO237" s="229">
        <v>12.075775</v>
      </c>
      <c r="AP237" s="229">
        <v>12.3699881948812</v>
      </c>
      <c r="AQ237" s="322">
        <v>17.536061117491162</v>
      </c>
      <c r="AR237" s="231"/>
      <c r="AS237" s="231"/>
      <c r="AT237" s="231"/>
      <c r="AU237" s="231"/>
      <c r="AV237" s="231"/>
      <c r="AW237" s="324">
        <v>0</v>
      </c>
      <c r="AX237" s="338">
        <v>8</v>
      </c>
      <c r="AY237" s="337">
        <v>12900</v>
      </c>
      <c r="AZ237" s="337">
        <v>12.9</v>
      </c>
      <c r="BA237" s="338">
        <v>19.604994457745711</v>
      </c>
      <c r="BB237" s="327">
        <v>27.792619976902579</v>
      </c>
      <c r="BC237" s="17">
        <v>694</v>
      </c>
      <c r="BD237" s="17">
        <v>26.299118991416307</v>
      </c>
      <c r="BE237" s="17">
        <v>39.330377552626913</v>
      </c>
      <c r="BF237" s="329">
        <v>55.755906446399955</v>
      </c>
    </row>
    <row r="238" spans="1:58" x14ac:dyDescent="0.25">
      <c r="A238" s="41" t="s">
        <v>595</v>
      </c>
      <c r="B238" s="16" t="s">
        <v>224</v>
      </c>
      <c r="C238" s="246">
        <v>29644</v>
      </c>
      <c r="D238" s="42">
        <v>214.84602154407082</v>
      </c>
      <c r="E238" s="225">
        <v>10</v>
      </c>
      <c r="F238" s="225">
        <v>16</v>
      </c>
      <c r="G238" s="225">
        <v>3949</v>
      </c>
      <c r="H238" s="225">
        <v>3.9489999999999998</v>
      </c>
      <c r="I238" s="225">
        <v>23.370182</v>
      </c>
      <c r="J238" s="316">
        <v>10.877642430630782</v>
      </c>
      <c r="K238" s="226"/>
      <c r="L238" s="226"/>
      <c r="M238" s="226"/>
      <c r="N238" s="226"/>
      <c r="O238" s="226"/>
      <c r="P238" s="318">
        <v>0</v>
      </c>
      <c r="Q238" s="227"/>
      <c r="R238" s="227"/>
      <c r="S238" s="227"/>
      <c r="T238" s="227"/>
      <c r="U238" s="227"/>
      <c r="V238" s="319">
        <v>0</v>
      </c>
      <c r="W238" s="45">
        <v>1</v>
      </c>
      <c r="X238" s="45">
        <v>1</v>
      </c>
      <c r="Y238" s="45">
        <v>85</v>
      </c>
      <c r="Z238" s="45">
        <v>8.5000000000000006E-2</v>
      </c>
      <c r="AA238" s="45">
        <v>0.62212920000000005</v>
      </c>
      <c r="AB238" s="321">
        <v>0.34140171399429031</v>
      </c>
      <c r="AC238" s="229">
        <v>5</v>
      </c>
      <c r="AD238" s="229">
        <v>6035.62</v>
      </c>
      <c r="AE238" s="229">
        <v>6.0356199999999998</v>
      </c>
      <c r="AF238" s="229">
        <v>6.1826713522559924</v>
      </c>
      <c r="AG238" s="322">
        <v>2.8777220577890743</v>
      </c>
      <c r="AH238" s="229">
        <v>1409</v>
      </c>
      <c r="AI238" s="229">
        <v>22891.559999999918</v>
      </c>
      <c r="AJ238" s="229">
        <v>22.891559999999913</v>
      </c>
      <c r="AK238" s="229">
        <v>23.449288096409187</v>
      </c>
      <c r="AL238" s="322">
        <v>10.914462333480584</v>
      </c>
      <c r="AM238" s="229">
        <v>1414</v>
      </c>
      <c r="AN238" s="229">
        <v>28927.179999999898</v>
      </c>
      <c r="AO238" s="229">
        <v>28.9271799999999</v>
      </c>
      <c r="AP238" s="229">
        <v>29.631959448665192</v>
      </c>
      <c r="AQ238" s="322">
        <v>13.792184391269663</v>
      </c>
      <c r="AR238" s="231"/>
      <c r="AS238" s="231"/>
      <c r="AT238" s="231"/>
      <c r="AU238" s="231"/>
      <c r="AV238" s="231"/>
      <c r="AW238" s="324">
        <v>0</v>
      </c>
      <c r="AX238" s="338">
        <v>15</v>
      </c>
      <c r="AY238" s="337">
        <v>13250</v>
      </c>
      <c r="AZ238" s="337">
        <v>13.250000000000002</v>
      </c>
      <c r="BA238" s="338">
        <v>17.003518655035762</v>
      </c>
      <c r="BB238" s="327">
        <v>7.9142813689700429</v>
      </c>
      <c r="BC238" s="17">
        <v>1440</v>
      </c>
      <c r="BD238" s="17">
        <v>46.211179999999899</v>
      </c>
      <c r="BE238" s="17">
        <v>70.739148103700956</v>
      </c>
      <c r="BF238" s="329">
        <v>32.925509904864782</v>
      </c>
    </row>
    <row r="239" spans="1:58" x14ac:dyDescent="0.25">
      <c r="A239" s="41" t="s">
        <v>601</v>
      </c>
      <c r="B239" s="16" t="s">
        <v>230</v>
      </c>
      <c r="C239" s="246">
        <v>11500</v>
      </c>
      <c r="D239" s="42">
        <v>83.346688967643175</v>
      </c>
      <c r="E239" s="225">
        <v>5</v>
      </c>
      <c r="F239" s="225">
        <v>10</v>
      </c>
      <c r="G239" s="225">
        <v>4177</v>
      </c>
      <c r="H239" s="225">
        <v>4.1770000000000005</v>
      </c>
      <c r="I239" s="225">
        <v>24.719486</v>
      </c>
      <c r="J239" s="316">
        <v>29.658629882221945</v>
      </c>
      <c r="K239" s="226"/>
      <c r="L239" s="226"/>
      <c r="M239" s="226"/>
      <c r="N239" s="226"/>
      <c r="O239" s="226"/>
      <c r="P239" s="318">
        <v>0</v>
      </c>
      <c r="Q239" s="227"/>
      <c r="R239" s="227"/>
      <c r="S239" s="227"/>
      <c r="T239" s="227"/>
      <c r="U239" s="227"/>
      <c r="V239" s="319">
        <v>0</v>
      </c>
      <c r="W239" s="45"/>
      <c r="X239" s="45"/>
      <c r="Y239" s="45"/>
      <c r="Z239" s="45"/>
      <c r="AA239" s="45"/>
      <c r="AB239" s="321">
        <v>0</v>
      </c>
      <c r="AC239" s="229"/>
      <c r="AD239" s="229"/>
      <c r="AE239" s="229"/>
      <c r="AF239" s="229"/>
      <c r="AG239" s="322">
        <v>0</v>
      </c>
      <c r="AH239" s="229">
        <v>717</v>
      </c>
      <c r="AI239" s="229">
        <v>13520.193000000014</v>
      </c>
      <c r="AJ239" s="229">
        <v>13.520192999999999</v>
      </c>
      <c r="AK239" s="229">
        <v>13.849597876949193</v>
      </c>
      <c r="AL239" s="322">
        <v>16.616854308784696</v>
      </c>
      <c r="AM239" s="229">
        <v>717</v>
      </c>
      <c r="AN239" s="229">
        <v>13520.192999999999</v>
      </c>
      <c r="AO239" s="229">
        <v>13.520193000000001</v>
      </c>
      <c r="AP239" s="229">
        <v>13.849597876949201</v>
      </c>
      <c r="AQ239" s="322">
        <v>16.616854308784703</v>
      </c>
      <c r="AR239" s="231"/>
      <c r="AS239" s="231"/>
      <c r="AT239" s="231"/>
      <c r="AU239" s="231"/>
      <c r="AV239" s="231"/>
      <c r="AW239" s="324">
        <v>0</v>
      </c>
      <c r="AX239" s="338">
        <v>19</v>
      </c>
      <c r="AY239" s="337">
        <v>24960</v>
      </c>
      <c r="AZ239" s="337">
        <v>24.959999999999997</v>
      </c>
      <c r="BA239" s="338">
        <v>41.223443485752888</v>
      </c>
      <c r="BB239" s="327">
        <v>49.460205313922714</v>
      </c>
      <c r="BC239" s="17">
        <v>741</v>
      </c>
      <c r="BD239" s="17">
        <v>42.657192999999999</v>
      </c>
      <c r="BE239" s="17">
        <v>79.792527362702089</v>
      </c>
      <c r="BF239" s="329">
        <v>95.735689504929368</v>
      </c>
    </row>
    <row r="240" spans="1:58" x14ac:dyDescent="0.25">
      <c r="A240" s="41" t="s">
        <v>633</v>
      </c>
      <c r="B240" s="16" t="s">
        <v>260</v>
      </c>
      <c r="C240" s="246">
        <v>14455</v>
      </c>
      <c r="D240" s="42">
        <v>104.76316426324192</v>
      </c>
      <c r="E240" s="225">
        <v>10</v>
      </c>
      <c r="F240" s="225">
        <v>20</v>
      </c>
      <c r="G240" s="225">
        <v>4982</v>
      </c>
      <c r="H240" s="225">
        <v>4.9820000000000002</v>
      </c>
      <c r="I240" s="225">
        <v>29.483476</v>
      </c>
      <c r="J240" s="316">
        <v>28.142979650667936</v>
      </c>
      <c r="K240" s="226"/>
      <c r="L240" s="226"/>
      <c r="M240" s="226"/>
      <c r="N240" s="226"/>
      <c r="O240" s="226"/>
      <c r="P240" s="318">
        <v>0</v>
      </c>
      <c r="Q240" s="227"/>
      <c r="R240" s="227"/>
      <c r="S240" s="227"/>
      <c r="T240" s="227"/>
      <c r="U240" s="227"/>
      <c r="V240" s="319">
        <v>0</v>
      </c>
      <c r="W240" s="45"/>
      <c r="X240" s="45"/>
      <c r="Y240" s="45"/>
      <c r="Z240" s="45"/>
      <c r="AA240" s="45"/>
      <c r="AB240" s="321">
        <v>0</v>
      </c>
      <c r="AC240" s="229"/>
      <c r="AD240" s="229"/>
      <c r="AE240" s="229"/>
      <c r="AF240" s="229"/>
      <c r="AG240" s="322">
        <v>0</v>
      </c>
      <c r="AH240" s="229">
        <v>1240</v>
      </c>
      <c r="AI240" s="229">
        <v>25081.264999999985</v>
      </c>
      <c r="AJ240" s="229">
        <v>25.081264999999895</v>
      </c>
      <c r="AK240" s="229">
        <v>25.692342890016505</v>
      </c>
      <c r="AL240" s="322">
        <v>24.524214279609282</v>
      </c>
      <c r="AM240" s="229">
        <v>1240</v>
      </c>
      <c r="AN240" s="229">
        <v>25081.264999999999</v>
      </c>
      <c r="AO240" s="229">
        <v>25.081264999999899</v>
      </c>
      <c r="AP240" s="229">
        <v>25.692342890016501</v>
      </c>
      <c r="AQ240" s="322">
        <v>24.524214279609279</v>
      </c>
      <c r="AR240" s="231"/>
      <c r="AS240" s="231"/>
      <c r="AT240" s="231"/>
      <c r="AU240" s="231"/>
      <c r="AV240" s="231"/>
      <c r="AW240" s="324">
        <v>0</v>
      </c>
      <c r="AX240" s="338">
        <v>25</v>
      </c>
      <c r="AY240" s="337">
        <v>40200</v>
      </c>
      <c r="AZ240" s="337">
        <v>40.20000000000001</v>
      </c>
      <c r="BA240" s="338">
        <v>49.752765200096349</v>
      </c>
      <c r="BB240" s="327">
        <v>47.490704915213236</v>
      </c>
      <c r="BC240" s="17">
        <v>1275</v>
      </c>
      <c r="BD240" s="17">
        <v>70.263264999999905</v>
      </c>
      <c r="BE240" s="17">
        <v>104.92858409011285</v>
      </c>
      <c r="BF240" s="329">
        <v>100.15789884549045</v>
      </c>
    </row>
    <row r="241" spans="1:58" x14ac:dyDescent="0.25">
      <c r="A241" s="41" t="s">
        <v>648</v>
      </c>
      <c r="B241" s="16" t="s">
        <v>272</v>
      </c>
      <c r="C241" s="246">
        <v>13671</v>
      </c>
      <c r="D241" s="42">
        <v>99.081094337099984</v>
      </c>
      <c r="E241" s="225">
        <v>5</v>
      </c>
      <c r="F241" s="225">
        <v>10</v>
      </c>
      <c r="G241" s="225">
        <v>2287</v>
      </c>
      <c r="H241" s="225">
        <v>2.2870000000000004</v>
      </c>
      <c r="I241" s="225">
        <v>13.534466</v>
      </c>
      <c r="J241" s="316">
        <v>13.659988407023626</v>
      </c>
      <c r="K241" s="226"/>
      <c r="L241" s="226"/>
      <c r="M241" s="226"/>
      <c r="N241" s="226"/>
      <c r="O241" s="226"/>
      <c r="P241" s="318">
        <v>0</v>
      </c>
      <c r="Q241" s="227"/>
      <c r="R241" s="227"/>
      <c r="S241" s="227"/>
      <c r="T241" s="227"/>
      <c r="U241" s="227"/>
      <c r="V241" s="319">
        <v>0</v>
      </c>
      <c r="W241" s="45"/>
      <c r="X241" s="45"/>
      <c r="Y241" s="45"/>
      <c r="Z241" s="45"/>
      <c r="AA241" s="45"/>
      <c r="AB241" s="321">
        <v>0</v>
      </c>
      <c r="AC241" s="229"/>
      <c r="AD241" s="229"/>
      <c r="AE241" s="229"/>
      <c r="AF241" s="229"/>
      <c r="AG241" s="322">
        <v>0</v>
      </c>
      <c r="AH241" s="229">
        <v>864</v>
      </c>
      <c r="AI241" s="229">
        <v>17761.472000000009</v>
      </c>
      <c r="AJ241" s="229">
        <v>17.761471999999998</v>
      </c>
      <c r="AK241" s="229">
        <v>18.194211051772143</v>
      </c>
      <c r="AL241" s="322">
        <v>18.362949232141748</v>
      </c>
      <c r="AM241" s="229">
        <v>864</v>
      </c>
      <c r="AN241" s="229">
        <v>17761.472000000002</v>
      </c>
      <c r="AO241" s="229">
        <v>17.761472000000001</v>
      </c>
      <c r="AP241" s="229">
        <v>18.194211051772101</v>
      </c>
      <c r="AQ241" s="322">
        <v>18.362949232141705</v>
      </c>
      <c r="AR241" s="231"/>
      <c r="AS241" s="231"/>
      <c r="AT241" s="231"/>
      <c r="AU241" s="231"/>
      <c r="AV241" s="231"/>
      <c r="AW241" s="324">
        <v>0</v>
      </c>
      <c r="AX241" s="338">
        <v>23</v>
      </c>
      <c r="AY241" s="337">
        <v>39600</v>
      </c>
      <c r="AZ241" s="337">
        <v>39.6</v>
      </c>
      <c r="BA241" s="338">
        <v>55.324633922614844</v>
      </c>
      <c r="BB241" s="327">
        <v>55.837729985486298</v>
      </c>
      <c r="BC241" s="17">
        <v>892</v>
      </c>
      <c r="BD241" s="17">
        <v>59.648472000000005</v>
      </c>
      <c r="BE241" s="17">
        <v>87.053310974386946</v>
      </c>
      <c r="BF241" s="329">
        <v>87.860667624651626</v>
      </c>
    </row>
    <row r="242" spans="1:58" x14ac:dyDescent="0.25">
      <c r="A242" s="41" t="s">
        <v>666</v>
      </c>
      <c r="B242" s="16" t="s">
        <v>290</v>
      </c>
      <c r="C242" s="246">
        <v>20222</v>
      </c>
      <c r="D242" s="42">
        <v>146.5597168959722</v>
      </c>
      <c r="E242" s="225">
        <v>3</v>
      </c>
      <c r="F242" s="225">
        <v>5</v>
      </c>
      <c r="G242" s="225">
        <v>1082</v>
      </c>
      <c r="H242" s="225">
        <v>1.0820000000000001</v>
      </c>
      <c r="I242" s="225">
        <v>6.403276</v>
      </c>
      <c r="J242" s="316">
        <v>4.3690559286117026</v>
      </c>
      <c r="K242" s="226"/>
      <c r="L242" s="226"/>
      <c r="M242" s="226"/>
      <c r="N242" s="226"/>
      <c r="O242" s="226"/>
      <c r="P242" s="318">
        <v>0</v>
      </c>
      <c r="Q242" s="227"/>
      <c r="R242" s="227"/>
      <c r="S242" s="227"/>
      <c r="T242" s="227"/>
      <c r="U242" s="227"/>
      <c r="V242" s="319">
        <v>0</v>
      </c>
      <c r="W242" s="45">
        <v>1</v>
      </c>
      <c r="X242" s="45">
        <v>1</v>
      </c>
      <c r="Y242" s="45">
        <v>254.332652360515</v>
      </c>
      <c r="Z242" s="45">
        <v>0.254332652360515</v>
      </c>
      <c r="AA242" s="45">
        <v>0.35555704799999999</v>
      </c>
      <c r="AB242" s="321">
        <v>0.26325113241986842</v>
      </c>
      <c r="AC242" s="229">
        <v>1</v>
      </c>
      <c r="AD242" s="229">
        <v>595</v>
      </c>
      <c r="AE242" s="229">
        <v>0.59499999999999997</v>
      </c>
      <c r="AF242" s="229">
        <v>0.60949653135755999</v>
      </c>
      <c r="AG242" s="322">
        <v>0.41586906980052329</v>
      </c>
      <c r="AH242" s="229">
        <v>997</v>
      </c>
      <c r="AI242" s="229">
        <v>16184.770999999968</v>
      </c>
      <c r="AJ242" s="229">
        <v>16.184770999999984</v>
      </c>
      <c r="AK242" s="229">
        <v>16.579095437506581</v>
      </c>
      <c r="AL242" s="322">
        <v>11.312177581015929</v>
      </c>
      <c r="AM242" s="229">
        <v>998</v>
      </c>
      <c r="AN242" s="229">
        <v>16779.771000000001</v>
      </c>
      <c r="AO242" s="229">
        <v>16.779771</v>
      </c>
      <c r="AP242" s="229">
        <v>17.188591968864159</v>
      </c>
      <c r="AQ242" s="322">
        <v>11.728046650816463</v>
      </c>
      <c r="AR242" s="231">
        <v>2</v>
      </c>
      <c r="AS242" s="231">
        <v>3</v>
      </c>
      <c r="AT242" s="231">
        <v>144</v>
      </c>
      <c r="AU242" s="231">
        <v>0.14400000000000002</v>
      </c>
      <c r="AV242" s="231">
        <v>0.24370999999999998</v>
      </c>
      <c r="AW242" s="324">
        <v>0.16628716618836326</v>
      </c>
      <c r="AX242" s="338">
        <v>13</v>
      </c>
      <c r="AY242" s="337">
        <v>9120</v>
      </c>
      <c r="AZ242" s="337">
        <v>9.1199999999999992</v>
      </c>
      <c r="BA242" s="338">
        <v>9.6757609928296109</v>
      </c>
      <c r="BB242" s="327">
        <v>6.6019239104408527</v>
      </c>
      <c r="BC242" s="17">
        <v>1017</v>
      </c>
      <c r="BD242" s="17">
        <v>27.401751053218884</v>
      </c>
      <c r="BE242" s="17">
        <v>33.897159076093772</v>
      </c>
      <c r="BF242" s="329">
        <v>23.128564788477249</v>
      </c>
    </row>
    <row r="243" spans="1:58" x14ac:dyDescent="0.25">
      <c r="A243" s="41" t="s">
        <v>682</v>
      </c>
      <c r="B243" s="16" t="s">
        <v>305</v>
      </c>
      <c r="C243" s="246">
        <v>12863</v>
      </c>
      <c r="D243" s="42">
        <v>93.225083494851674</v>
      </c>
      <c r="E243" s="225"/>
      <c r="F243" s="225"/>
      <c r="G243" s="225"/>
      <c r="H243" s="225"/>
      <c r="I243" s="225"/>
      <c r="J243" s="316">
        <v>0</v>
      </c>
      <c r="K243" s="226"/>
      <c r="L243" s="226"/>
      <c r="M243" s="226"/>
      <c r="N243" s="226"/>
      <c r="O243" s="226"/>
      <c r="P243" s="318">
        <v>0</v>
      </c>
      <c r="Q243" s="227"/>
      <c r="R243" s="227"/>
      <c r="S243" s="227"/>
      <c r="T243" s="227"/>
      <c r="U243" s="227"/>
      <c r="V243" s="319">
        <v>0</v>
      </c>
      <c r="W243" s="45"/>
      <c r="X243" s="45"/>
      <c r="Y243" s="45"/>
      <c r="Z243" s="45"/>
      <c r="AA243" s="45"/>
      <c r="AB243" s="321">
        <v>0</v>
      </c>
      <c r="AC243" s="229"/>
      <c r="AD243" s="229"/>
      <c r="AE243" s="229"/>
      <c r="AF243" s="229"/>
      <c r="AG243" s="322">
        <v>0</v>
      </c>
      <c r="AH243" s="229">
        <v>998</v>
      </c>
      <c r="AI243" s="229">
        <v>17091.85099999997</v>
      </c>
      <c r="AJ243" s="229">
        <v>17.091851000000027</v>
      </c>
      <c r="AK243" s="229">
        <v>17.508275460470994</v>
      </c>
      <c r="AL243" s="322">
        <v>18.780648731130267</v>
      </c>
      <c r="AM243" s="229">
        <v>998</v>
      </c>
      <c r="AN243" s="229">
        <v>17091.850999999999</v>
      </c>
      <c r="AO243" s="229">
        <v>17.091850999999998</v>
      </c>
      <c r="AP243" s="229">
        <v>17.508275460471001</v>
      </c>
      <c r="AQ243" s="322">
        <v>18.780648731130274</v>
      </c>
      <c r="AR243" s="231"/>
      <c r="AS243" s="231"/>
      <c r="AT243" s="231"/>
      <c r="AU243" s="231"/>
      <c r="AV243" s="231"/>
      <c r="AW243" s="324">
        <v>0</v>
      </c>
      <c r="AX243" s="338">
        <v>11</v>
      </c>
      <c r="AY243" s="337">
        <v>19215</v>
      </c>
      <c r="AZ243" s="337">
        <v>19.215000000000003</v>
      </c>
      <c r="BA243" s="338">
        <v>38.35080408714115</v>
      </c>
      <c r="BB243" s="327">
        <v>41.13785973627909</v>
      </c>
      <c r="BC243" s="17">
        <v>1009</v>
      </c>
      <c r="BD243" s="17">
        <v>36.306851000000002</v>
      </c>
      <c r="BE243" s="17">
        <v>55.859079547612154</v>
      </c>
      <c r="BF243" s="329">
        <v>59.918508467409367</v>
      </c>
    </row>
    <row r="244" spans="1:58" x14ac:dyDescent="0.25">
      <c r="A244" s="41" t="s">
        <v>687</v>
      </c>
      <c r="B244" s="16" t="s">
        <v>309</v>
      </c>
      <c r="C244" s="246">
        <v>37616</v>
      </c>
      <c r="D244" s="42">
        <v>272.62339584407528</v>
      </c>
      <c r="E244" s="225">
        <v>11</v>
      </c>
      <c r="F244" s="225">
        <v>22</v>
      </c>
      <c r="G244" s="225">
        <v>5207</v>
      </c>
      <c r="H244" s="225">
        <v>5.2069999999999999</v>
      </c>
      <c r="I244" s="225">
        <v>30.815026</v>
      </c>
      <c r="J244" s="316">
        <v>11.303148031221944</v>
      </c>
      <c r="K244" s="226"/>
      <c r="L244" s="226"/>
      <c r="M244" s="226"/>
      <c r="N244" s="226"/>
      <c r="O244" s="226"/>
      <c r="P244" s="318">
        <v>0</v>
      </c>
      <c r="Q244" s="227"/>
      <c r="R244" s="227"/>
      <c r="S244" s="227"/>
      <c r="T244" s="227"/>
      <c r="U244" s="227"/>
      <c r="V244" s="319">
        <v>0</v>
      </c>
      <c r="W244" s="45">
        <v>1</v>
      </c>
      <c r="X244" s="45">
        <v>2</v>
      </c>
      <c r="Y244" s="45">
        <v>130</v>
      </c>
      <c r="Z244" s="45">
        <v>0.13</v>
      </c>
      <c r="AA244" s="45">
        <v>0.88361034299999996</v>
      </c>
      <c r="AB244" s="321">
        <v>0.31814053717387475</v>
      </c>
      <c r="AC244" s="229">
        <v>4</v>
      </c>
      <c r="AD244" s="229">
        <v>213.64000000000001</v>
      </c>
      <c r="AE244" s="229">
        <v>0.21364000000000002</v>
      </c>
      <c r="AF244" s="229">
        <v>0.2188451074945027</v>
      </c>
      <c r="AG244" s="322">
        <v>8.0273780911917544E-2</v>
      </c>
      <c r="AH244" s="229">
        <v>2134</v>
      </c>
      <c r="AI244" s="229">
        <v>44639.115999999929</v>
      </c>
      <c r="AJ244" s="229">
        <v>44.639116000000001</v>
      </c>
      <c r="AK244" s="229">
        <v>45.726699772886867</v>
      </c>
      <c r="AL244" s="322">
        <v>16.77284505657023</v>
      </c>
      <c r="AM244" s="229">
        <v>2138</v>
      </c>
      <c r="AN244" s="229">
        <v>44852.755999999899</v>
      </c>
      <c r="AO244" s="229">
        <v>44.852755999999999</v>
      </c>
      <c r="AP244" s="229">
        <v>45.945544880381405</v>
      </c>
      <c r="AQ244" s="322">
        <v>16.85311883748216</v>
      </c>
      <c r="AR244" s="231">
        <v>2</v>
      </c>
      <c r="AS244" s="231">
        <v>2</v>
      </c>
      <c r="AT244" s="231">
        <v>25.4</v>
      </c>
      <c r="AU244" s="231">
        <v>2.5399999999999999E-2</v>
      </c>
      <c r="AV244" s="231">
        <v>6.6192399999999998E-2</v>
      </c>
      <c r="AW244" s="324">
        <v>2.4279794401012526E-2</v>
      </c>
      <c r="AX244" s="338">
        <v>22</v>
      </c>
      <c r="AY244" s="337">
        <v>37710</v>
      </c>
      <c r="AZ244" s="337">
        <v>37.71</v>
      </c>
      <c r="BA244" s="338">
        <v>51.604648857304234</v>
      </c>
      <c r="BB244" s="327">
        <v>18.928914261936306</v>
      </c>
      <c r="BC244" s="17">
        <v>2174</v>
      </c>
      <c r="BD244" s="17">
        <v>87.925155999999987</v>
      </c>
      <c r="BE244" s="17">
        <v>129.29873767368562</v>
      </c>
      <c r="BF244" s="329">
        <v>47.4276014622153</v>
      </c>
    </row>
    <row r="245" spans="1:58" x14ac:dyDescent="0.25">
      <c r="A245" s="41" t="s">
        <v>722</v>
      </c>
      <c r="B245" s="16" t="s">
        <v>35</v>
      </c>
      <c r="C245" s="246">
        <v>338332</v>
      </c>
      <c r="D245" s="42">
        <v>2452.0740845044047</v>
      </c>
      <c r="E245" s="225">
        <v>21</v>
      </c>
      <c r="F245" s="225">
        <v>33</v>
      </c>
      <c r="G245" s="225">
        <v>60771</v>
      </c>
      <c r="H245" s="225">
        <v>60.771000000000001</v>
      </c>
      <c r="I245" s="225">
        <v>359.64277800000002</v>
      </c>
      <c r="J245" s="316">
        <v>14.666880591933193</v>
      </c>
      <c r="K245" s="226"/>
      <c r="L245" s="226"/>
      <c r="M245" s="226"/>
      <c r="N245" s="226"/>
      <c r="O245" s="226"/>
      <c r="P245" s="318">
        <v>0</v>
      </c>
      <c r="Q245" s="227"/>
      <c r="R245" s="227"/>
      <c r="S245" s="227"/>
      <c r="T245" s="227"/>
      <c r="U245" s="227"/>
      <c r="V245" s="319">
        <v>0</v>
      </c>
      <c r="W245" s="45">
        <v>2</v>
      </c>
      <c r="X245" s="45">
        <v>2</v>
      </c>
      <c r="Y245" s="45">
        <v>5351.2011030042959</v>
      </c>
      <c r="Z245" s="45">
        <v>5.3512011030042963</v>
      </c>
      <c r="AA245" s="45">
        <v>7.4809791419999998</v>
      </c>
      <c r="AB245" s="321">
        <v>0.31472312210174325</v>
      </c>
      <c r="AC245" s="229">
        <v>10</v>
      </c>
      <c r="AD245" s="229">
        <v>7851.585</v>
      </c>
      <c r="AE245" s="229">
        <v>7.8515850000000009</v>
      </c>
      <c r="AF245" s="229">
        <v>8.0428803750572193</v>
      </c>
      <c r="AG245" s="322">
        <v>0.32800315560950055</v>
      </c>
      <c r="AH245" s="229">
        <v>5345</v>
      </c>
      <c r="AI245" s="229">
        <v>69117.541000000318</v>
      </c>
      <c r="AJ245" s="229">
        <v>69.117541000000443</v>
      </c>
      <c r="AK245" s="229">
        <v>70.801515118426579</v>
      </c>
      <c r="AL245" s="322">
        <v>2.8874133765308505</v>
      </c>
      <c r="AM245" s="229">
        <v>5355</v>
      </c>
      <c r="AN245" s="229">
        <v>76969.126000000309</v>
      </c>
      <c r="AO245" s="229">
        <v>76.969126000000401</v>
      </c>
      <c r="AP245" s="229">
        <v>78.844395493483816</v>
      </c>
      <c r="AQ245" s="322">
        <v>3.2154165321403521</v>
      </c>
      <c r="AR245" s="231"/>
      <c r="AS245" s="231"/>
      <c r="AT245" s="231"/>
      <c r="AU245" s="231"/>
      <c r="AV245" s="231"/>
      <c r="AW245" s="324">
        <v>0</v>
      </c>
      <c r="AX245" s="338">
        <v>6</v>
      </c>
      <c r="AY245" s="337">
        <v>13800</v>
      </c>
      <c r="AZ245" s="337">
        <v>13.8</v>
      </c>
      <c r="BA245" s="338">
        <v>26.627666738537151</v>
      </c>
      <c r="BB245" s="327">
        <v>1.0859242347858729</v>
      </c>
      <c r="BC245" s="17">
        <v>5384</v>
      </c>
      <c r="BD245" s="17">
        <v>157.06032922961413</v>
      </c>
      <c r="BE245" s="17">
        <v>472.83208434702101</v>
      </c>
      <c r="BF245" s="329">
        <v>19.282944480961163</v>
      </c>
    </row>
    <row r="246" spans="1:58" x14ac:dyDescent="0.25">
      <c r="A246" s="41" t="s">
        <v>406</v>
      </c>
      <c r="B246" s="16" t="s">
        <v>44</v>
      </c>
      <c r="C246" s="246">
        <v>9253</v>
      </c>
      <c r="D246" s="42">
        <v>67.061470697182813</v>
      </c>
      <c r="E246" s="225">
        <v>7</v>
      </c>
      <c r="F246" s="225">
        <v>8</v>
      </c>
      <c r="G246" s="225">
        <v>2095.5</v>
      </c>
      <c r="H246" s="225">
        <v>2.0955000000000004</v>
      </c>
      <c r="I246" s="225">
        <v>12.401168999999999</v>
      </c>
      <c r="J246" s="316">
        <v>18.492241328851382</v>
      </c>
      <c r="K246" s="226"/>
      <c r="L246" s="226"/>
      <c r="M246" s="226"/>
      <c r="N246" s="226"/>
      <c r="O246" s="226"/>
      <c r="P246" s="318">
        <v>0</v>
      </c>
      <c r="Q246" s="227"/>
      <c r="R246" s="227"/>
      <c r="S246" s="227"/>
      <c r="T246" s="227"/>
      <c r="U246" s="227"/>
      <c r="V246" s="319">
        <v>0</v>
      </c>
      <c r="W246" s="45"/>
      <c r="X246" s="45"/>
      <c r="Y246" s="45"/>
      <c r="Z246" s="45"/>
      <c r="AA246" s="45"/>
      <c r="AB246" s="321">
        <v>0</v>
      </c>
      <c r="AC246" s="229">
        <v>1</v>
      </c>
      <c r="AD246" s="229">
        <v>748.44</v>
      </c>
      <c r="AE246" s="229">
        <v>0.74843999999999999</v>
      </c>
      <c r="AF246" s="229">
        <v>0.76667493097353301</v>
      </c>
      <c r="AG246" s="322">
        <v>1.1432420479345979</v>
      </c>
      <c r="AH246" s="229">
        <v>441</v>
      </c>
      <c r="AI246" s="229">
        <v>9350.4549999999963</v>
      </c>
      <c r="AJ246" s="229">
        <v>9.3504549999999984</v>
      </c>
      <c r="AK246" s="229">
        <v>9.57826872120161</v>
      </c>
      <c r="AL246" s="322">
        <v>14.282819362033441</v>
      </c>
      <c r="AM246" s="229">
        <v>442</v>
      </c>
      <c r="AN246" s="229">
        <v>10098.895</v>
      </c>
      <c r="AO246" s="229">
        <v>10.098895000000001</v>
      </c>
      <c r="AP246" s="229">
        <v>10.344943652175143</v>
      </c>
      <c r="AQ246" s="322">
        <v>15.426061409968039</v>
      </c>
      <c r="AR246" s="231"/>
      <c r="AS246" s="231"/>
      <c r="AT246" s="231"/>
      <c r="AU246" s="231"/>
      <c r="AV246" s="231"/>
      <c r="AW246" s="324">
        <v>0</v>
      </c>
      <c r="AX246" s="338">
        <v>3</v>
      </c>
      <c r="AY246" s="337">
        <v>5100</v>
      </c>
      <c r="AZ246" s="337">
        <v>5.0999999999999996</v>
      </c>
      <c r="BA246" s="338">
        <v>5.6907153572728326</v>
      </c>
      <c r="BB246" s="327">
        <v>8.485819499797957</v>
      </c>
      <c r="BC246" s="17">
        <v>452</v>
      </c>
      <c r="BD246" s="17">
        <v>17.294395000000002</v>
      </c>
      <c r="BE246" s="17">
        <v>28.436828009447975</v>
      </c>
      <c r="BF246" s="329">
        <v>42.404122238617376</v>
      </c>
    </row>
    <row r="247" spans="1:58" x14ac:dyDescent="0.25">
      <c r="A247" s="41" t="s">
        <v>464</v>
      </c>
      <c r="B247" s="16" t="s">
        <v>812</v>
      </c>
      <c r="C247" s="246">
        <v>102393</v>
      </c>
      <c r="D247" s="42">
        <v>742.09717595338157</v>
      </c>
      <c r="E247" s="225">
        <v>5</v>
      </c>
      <c r="F247" s="225">
        <v>7</v>
      </c>
      <c r="G247" s="225">
        <v>15302</v>
      </c>
      <c r="H247" s="225">
        <v>15.302</v>
      </c>
      <c r="I247" s="225">
        <v>90.557235999999989</v>
      </c>
      <c r="J247" s="316">
        <v>12.202881096220313</v>
      </c>
      <c r="K247" s="226"/>
      <c r="L247" s="226"/>
      <c r="M247" s="226"/>
      <c r="N247" s="226"/>
      <c r="O247" s="226"/>
      <c r="P247" s="318">
        <v>0</v>
      </c>
      <c r="Q247" s="227"/>
      <c r="R247" s="227"/>
      <c r="S247" s="227"/>
      <c r="T247" s="227"/>
      <c r="U247" s="227"/>
      <c r="V247" s="319">
        <v>0</v>
      </c>
      <c r="W247" s="45">
        <v>2</v>
      </c>
      <c r="X247" s="45">
        <v>2</v>
      </c>
      <c r="Y247" s="45">
        <v>4278.1085836909897</v>
      </c>
      <c r="Z247" s="45">
        <v>4.2781085836909902</v>
      </c>
      <c r="AA247" s="45">
        <v>5.9807958000000001</v>
      </c>
      <c r="AB247" s="321">
        <v>0.78994258298703701</v>
      </c>
      <c r="AC247" s="229">
        <v>19</v>
      </c>
      <c r="AD247" s="229">
        <v>4025.46</v>
      </c>
      <c r="AE247" s="229">
        <v>4.0254600000000007</v>
      </c>
      <c r="AF247" s="229">
        <v>4.1235359783505929</v>
      </c>
      <c r="AG247" s="322">
        <v>0.55565983970401644</v>
      </c>
      <c r="AH247" s="229">
        <v>3211</v>
      </c>
      <c r="AI247" s="229">
        <v>43033.003999999914</v>
      </c>
      <c r="AJ247" s="229">
        <v>43.033003999999835</v>
      </c>
      <c r="AK247" s="229">
        <v>44.081456591421862</v>
      </c>
      <c r="AL247" s="322">
        <v>5.9401191676534628</v>
      </c>
      <c r="AM247" s="229">
        <v>3230</v>
      </c>
      <c r="AN247" s="229">
        <v>47058.463999999898</v>
      </c>
      <c r="AO247" s="229">
        <v>47.058463999999802</v>
      </c>
      <c r="AP247" s="229">
        <v>48.204992569772486</v>
      </c>
      <c r="AQ247" s="322">
        <v>6.4957790073574824</v>
      </c>
      <c r="AR247" s="231">
        <v>5</v>
      </c>
      <c r="AS247" s="231">
        <v>5</v>
      </c>
      <c r="AT247" s="231">
        <v>55</v>
      </c>
      <c r="AU247" s="231">
        <v>5.5000000000000007E-2</v>
      </c>
      <c r="AV247" s="231">
        <v>1.0086310000000001</v>
      </c>
      <c r="AW247" s="324">
        <v>0.13591629677126843</v>
      </c>
      <c r="AX247" s="338">
        <v>10</v>
      </c>
      <c r="AY247" s="337">
        <v>17446</v>
      </c>
      <c r="AZ247" s="337">
        <v>17.445999999999998</v>
      </c>
      <c r="BA247" s="338">
        <v>31.115896513472016</v>
      </c>
      <c r="BB247" s="327">
        <v>4.1929679187226432</v>
      </c>
      <c r="BC247" s="17">
        <v>3252</v>
      </c>
      <c r="BD247" s="17">
        <v>84.054698334763742</v>
      </c>
      <c r="BE247" s="17">
        <v>176.74889768324448</v>
      </c>
      <c r="BF247" s="329">
        <v>23.817486902058747</v>
      </c>
    </row>
    <row r="248" spans="1:58" x14ac:dyDescent="0.25">
      <c r="A248" s="41" t="s">
        <v>465</v>
      </c>
      <c r="B248" s="16" t="s">
        <v>105</v>
      </c>
      <c r="C248" s="246">
        <v>21970</v>
      </c>
      <c r="D248" s="42">
        <v>159.22841361905395</v>
      </c>
      <c r="E248" s="225">
        <v>8</v>
      </c>
      <c r="F248" s="225">
        <v>11</v>
      </c>
      <c r="G248" s="225">
        <v>2565</v>
      </c>
      <c r="H248" s="225">
        <v>2.5649999999999999</v>
      </c>
      <c r="I248" s="225">
        <v>15.17967</v>
      </c>
      <c r="J248" s="316">
        <v>9.53326711921944</v>
      </c>
      <c r="K248" s="226">
        <v>1</v>
      </c>
      <c r="L248" s="226">
        <v>1</v>
      </c>
      <c r="M248" s="226">
        <v>500</v>
      </c>
      <c r="N248" s="226">
        <v>0.5</v>
      </c>
      <c r="O248" s="226">
        <v>1.1755</v>
      </c>
      <c r="P248" s="318">
        <v>0.73824763638751378</v>
      </c>
      <c r="Q248" s="227"/>
      <c r="R248" s="227"/>
      <c r="S248" s="227"/>
      <c r="T248" s="227"/>
      <c r="U248" s="227"/>
      <c r="V248" s="319">
        <v>0</v>
      </c>
      <c r="W248" s="45"/>
      <c r="X248" s="45"/>
      <c r="Y248" s="45"/>
      <c r="Z248" s="45"/>
      <c r="AA248" s="45"/>
      <c r="AB248" s="321">
        <v>0</v>
      </c>
      <c r="AC248" s="229">
        <v>2</v>
      </c>
      <c r="AD248" s="229">
        <v>21.840000000000003</v>
      </c>
      <c r="AE248" s="229">
        <v>2.1839999999999998E-2</v>
      </c>
      <c r="AF248" s="229">
        <v>2.2372107974536318E-2</v>
      </c>
      <c r="AG248" s="322">
        <v>1.4050323975506327E-2</v>
      </c>
      <c r="AH248" s="229">
        <v>990</v>
      </c>
      <c r="AI248" s="229">
        <v>13865.01500000001</v>
      </c>
      <c r="AJ248" s="229">
        <v>13.865015000000007</v>
      </c>
      <c r="AK248" s="229">
        <v>14.202821091967294</v>
      </c>
      <c r="AL248" s="322">
        <v>8.9197780528962856</v>
      </c>
      <c r="AM248" s="229">
        <v>992</v>
      </c>
      <c r="AN248" s="229">
        <v>13886.855</v>
      </c>
      <c r="AO248" s="229">
        <v>13.886854999999999</v>
      </c>
      <c r="AP248" s="229">
        <v>14.225193199941836</v>
      </c>
      <c r="AQ248" s="322">
        <v>8.9338283768717961</v>
      </c>
      <c r="AR248" s="231"/>
      <c r="AS248" s="231"/>
      <c r="AT248" s="231"/>
      <c r="AU248" s="231"/>
      <c r="AV248" s="231"/>
      <c r="AW248" s="324">
        <v>0</v>
      </c>
      <c r="AX248" s="338">
        <v>4</v>
      </c>
      <c r="AY248" s="337">
        <v>4580</v>
      </c>
      <c r="AZ248" s="337">
        <v>4.58</v>
      </c>
      <c r="BA248" s="338">
        <v>7.5324010543559599</v>
      </c>
      <c r="BB248" s="327">
        <v>4.7305633982995356</v>
      </c>
      <c r="BC248" s="17">
        <v>1005</v>
      </c>
      <c r="BD248" s="17">
        <v>21.531855</v>
      </c>
      <c r="BE248" s="17">
        <v>38.112764254297794</v>
      </c>
      <c r="BF248" s="329">
        <v>23.935906530778286</v>
      </c>
    </row>
    <row r="249" spans="1:58" x14ac:dyDescent="0.25">
      <c r="A249" s="41" t="s">
        <v>470</v>
      </c>
      <c r="B249" s="16" t="s">
        <v>111</v>
      </c>
      <c r="C249" s="246">
        <v>25999</v>
      </c>
      <c r="D249" s="42">
        <v>188.42874491041349</v>
      </c>
      <c r="E249" s="225">
        <v>1</v>
      </c>
      <c r="F249" s="225">
        <v>1</v>
      </c>
      <c r="G249" s="225">
        <v>265</v>
      </c>
      <c r="H249" s="225">
        <v>0.26500000000000001</v>
      </c>
      <c r="I249" s="225">
        <v>1.5682700000000001</v>
      </c>
      <c r="J249" s="316">
        <v>0.83228808892487072</v>
      </c>
      <c r="K249" s="226"/>
      <c r="L249" s="226"/>
      <c r="M249" s="226"/>
      <c r="N249" s="226"/>
      <c r="O249" s="226"/>
      <c r="P249" s="318">
        <v>0</v>
      </c>
      <c r="Q249" s="227"/>
      <c r="R249" s="227"/>
      <c r="S249" s="227"/>
      <c r="T249" s="227"/>
      <c r="U249" s="227"/>
      <c r="V249" s="319">
        <v>0</v>
      </c>
      <c r="W249" s="45">
        <v>1</v>
      </c>
      <c r="X249" s="45">
        <v>1</v>
      </c>
      <c r="Y249" s="45">
        <v>100</v>
      </c>
      <c r="Z249" s="45">
        <v>0.1</v>
      </c>
      <c r="AA249" s="45">
        <v>0.68166839999999995</v>
      </c>
      <c r="AB249" s="321">
        <v>0.44502732340476209</v>
      </c>
      <c r="AC249" s="229">
        <v>1</v>
      </c>
      <c r="AD249" s="229">
        <v>15.26</v>
      </c>
      <c r="AE249" s="229">
        <v>1.5259999999999999E-2</v>
      </c>
      <c r="AF249" s="229">
        <v>1.56317933924645E-2</v>
      </c>
      <c r="AG249" s="322">
        <v>8.2958645189174698E-3</v>
      </c>
      <c r="AH249" s="229">
        <v>1368</v>
      </c>
      <c r="AI249" s="229">
        <v>22446.667000000001</v>
      </c>
      <c r="AJ249" s="229">
        <v>22.446666999999962</v>
      </c>
      <c r="AK249" s="229">
        <v>22.993555759728135</v>
      </c>
      <c r="AL249" s="322">
        <v>12.202785605062639</v>
      </c>
      <c r="AM249" s="229">
        <v>1369</v>
      </c>
      <c r="AN249" s="229">
        <v>22461.927</v>
      </c>
      <c r="AO249" s="229">
        <v>22.461927000000003</v>
      </c>
      <c r="AP249" s="229">
        <v>23.009187553120565</v>
      </c>
      <c r="AQ249" s="322">
        <v>12.211081469581538</v>
      </c>
      <c r="AR249" s="231">
        <v>2</v>
      </c>
      <c r="AS249" s="231">
        <v>2</v>
      </c>
      <c r="AT249" s="231">
        <v>27.7</v>
      </c>
      <c r="AU249" s="231">
        <v>2.7699999999999999E-2</v>
      </c>
      <c r="AV249" s="231">
        <v>0.116644</v>
      </c>
      <c r="AW249" s="324">
        <v>6.1903506312403232E-2</v>
      </c>
      <c r="AX249" s="338">
        <v>2</v>
      </c>
      <c r="AY249" s="337">
        <v>4600</v>
      </c>
      <c r="AZ249" s="337">
        <v>4.5999999999999996</v>
      </c>
      <c r="BA249" s="338">
        <v>6.4451563426516101</v>
      </c>
      <c r="BB249" s="327">
        <v>3.4204740607468849</v>
      </c>
      <c r="BC249" s="17">
        <v>1375</v>
      </c>
      <c r="BD249" s="17">
        <v>27.454627000000006</v>
      </c>
      <c r="BE249" s="17">
        <v>31.977817295772176</v>
      </c>
      <c r="BF249" s="329">
        <v>16.970774448970456</v>
      </c>
    </row>
    <row r="250" spans="1:58" x14ac:dyDescent="0.25">
      <c r="A250" s="41" t="s">
        <v>485</v>
      </c>
      <c r="B250" s="16" t="s">
        <v>127</v>
      </c>
      <c r="C250" s="246">
        <v>16379</v>
      </c>
      <c r="D250" s="42">
        <v>118.70742770443718</v>
      </c>
      <c r="E250" s="225">
        <v>9</v>
      </c>
      <c r="F250" s="225">
        <v>14</v>
      </c>
      <c r="G250" s="225">
        <v>3833</v>
      </c>
      <c r="H250" s="225">
        <v>3.8329999999999993</v>
      </c>
      <c r="I250" s="225">
        <v>22.683694000000003</v>
      </c>
      <c r="J250" s="316">
        <v>19.108908716713863</v>
      </c>
      <c r="K250" s="226"/>
      <c r="L250" s="226"/>
      <c r="M250" s="226"/>
      <c r="N250" s="226"/>
      <c r="O250" s="226"/>
      <c r="P250" s="318">
        <v>0</v>
      </c>
      <c r="Q250" s="227"/>
      <c r="R250" s="227"/>
      <c r="S250" s="227"/>
      <c r="T250" s="227"/>
      <c r="U250" s="227"/>
      <c r="V250" s="319">
        <v>0</v>
      </c>
      <c r="W250" s="45">
        <v>1</v>
      </c>
      <c r="X250" s="45">
        <v>1</v>
      </c>
      <c r="Y250" s="45">
        <v>65</v>
      </c>
      <c r="Z250" s="45">
        <v>6.5000000000000002E-2</v>
      </c>
      <c r="AA250" s="45">
        <v>0.44254217699999998</v>
      </c>
      <c r="AB250" s="321">
        <v>0.39053556122391764</v>
      </c>
      <c r="AC250" s="229">
        <v>2</v>
      </c>
      <c r="AD250" s="229">
        <v>15.84</v>
      </c>
      <c r="AE250" s="229">
        <v>1.584E-2</v>
      </c>
      <c r="AF250" s="229">
        <v>1.622592446504836E-2</v>
      </c>
      <c r="AG250" s="322">
        <v>1.3668836717992374E-2</v>
      </c>
      <c r="AH250" s="229">
        <v>1080</v>
      </c>
      <c r="AI250" s="229">
        <v>15540.581999999989</v>
      </c>
      <c r="AJ250" s="229">
        <v>15.540581999999983</v>
      </c>
      <c r="AK250" s="229">
        <v>15.919211469374329</v>
      </c>
      <c r="AL250" s="322">
        <v>13.410459460894614</v>
      </c>
      <c r="AM250" s="229">
        <v>1082</v>
      </c>
      <c r="AN250" s="229">
        <v>15556.422</v>
      </c>
      <c r="AO250" s="229">
        <v>15.556422000000001</v>
      </c>
      <c r="AP250" s="229">
        <v>15.935437393839349</v>
      </c>
      <c r="AQ250" s="322">
        <v>13.424128297612581</v>
      </c>
      <c r="AR250" s="231"/>
      <c r="AS250" s="231"/>
      <c r="AT250" s="231"/>
      <c r="AU250" s="231"/>
      <c r="AV250" s="231"/>
      <c r="AW250" s="324">
        <v>0</v>
      </c>
      <c r="AX250" s="338">
        <v>1</v>
      </c>
      <c r="AY250" s="337">
        <v>2400</v>
      </c>
      <c r="AZ250" s="337">
        <v>2.4</v>
      </c>
      <c r="BA250" s="338">
        <v>6.0284334573678198</v>
      </c>
      <c r="BB250" s="327">
        <v>5.0783961660576713</v>
      </c>
      <c r="BC250" s="17">
        <v>1093</v>
      </c>
      <c r="BD250" s="17">
        <v>21.854422</v>
      </c>
      <c r="BE250" s="17">
        <v>45.111159570207171</v>
      </c>
      <c r="BF250" s="329">
        <v>38.001968741608032</v>
      </c>
    </row>
    <row r="251" spans="1:58" x14ac:dyDescent="0.25">
      <c r="A251" s="41" t="s">
        <v>528</v>
      </c>
      <c r="B251" s="16" t="s">
        <v>164</v>
      </c>
      <c r="C251" s="246">
        <v>8747</v>
      </c>
      <c r="D251" s="42">
        <v>63.394216382606508</v>
      </c>
      <c r="E251" s="225"/>
      <c r="F251" s="225"/>
      <c r="G251" s="225"/>
      <c r="H251" s="225"/>
      <c r="I251" s="225"/>
      <c r="J251" s="316">
        <v>0</v>
      </c>
      <c r="K251" s="226"/>
      <c r="L251" s="226"/>
      <c r="M251" s="226"/>
      <c r="N251" s="226"/>
      <c r="O251" s="226"/>
      <c r="P251" s="318">
        <v>0</v>
      </c>
      <c r="Q251" s="227"/>
      <c r="R251" s="227"/>
      <c r="S251" s="227"/>
      <c r="T251" s="227"/>
      <c r="U251" s="227"/>
      <c r="V251" s="319">
        <v>0</v>
      </c>
      <c r="W251" s="45"/>
      <c r="X251" s="45"/>
      <c r="Y251" s="45"/>
      <c r="Z251" s="45"/>
      <c r="AA251" s="45"/>
      <c r="AB251" s="321">
        <v>0</v>
      </c>
      <c r="AC251" s="229"/>
      <c r="AD251" s="229"/>
      <c r="AE251" s="229"/>
      <c r="AF251" s="229"/>
      <c r="AG251" s="322">
        <v>0</v>
      </c>
      <c r="AH251" s="229">
        <v>572</v>
      </c>
      <c r="AI251" s="229">
        <v>9589.3350000000137</v>
      </c>
      <c r="AJ251" s="229">
        <v>9.5893350000000002</v>
      </c>
      <c r="AK251" s="229">
        <v>9.8229687739926757</v>
      </c>
      <c r="AL251" s="322">
        <v>15.495055124126129</v>
      </c>
      <c r="AM251" s="229">
        <v>572</v>
      </c>
      <c r="AN251" s="229">
        <v>9589.33500000001</v>
      </c>
      <c r="AO251" s="229">
        <v>9.5893350000000002</v>
      </c>
      <c r="AP251" s="229">
        <v>9.8229687739926792</v>
      </c>
      <c r="AQ251" s="322">
        <v>15.495055124126134</v>
      </c>
      <c r="AR251" s="231"/>
      <c r="AS251" s="231"/>
      <c r="AT251" s="231"/>
      <c r="AU251" s="231"/>
      <c r="AV251" s="231"/>
      <c r="AW251" s="324">
        <v>0</v>
      </c>
      <c r="AX251" s="338">
        <v>2</v>
      </c>
      <c r="AY251" s="337">
        <v>4000</v>
      </c>
      <c r="AZ251" s="337">
        <v>4</v>
      </c>
      <c r="BA251" s="338">
        <v>5.9932334074239897</v>
      </c>
      <c r="BB251" s="327">
        <v>9.4539119645437495</v>
      </c>
      <c r="BC251" s="17">
        <v>574</v>
      </c>
      <c r="BD251" s="17">
        <v>13.589335</v>
      </c>
      <c r="BE251" s="17">
        <v>15.816202181416669</v>
      </c>
      <c r="BF251" s="329">
        <v>24.948967088669882</v>
      </c>
    </row>
    <row r="252" spans="1:58" x14ac:dyDescent="0.25">
      <c r="A252" s="41" t="s">
        <v>617</v>
      </c>
      <c r="B252" s="16" t="s">
        <v>832</v>
      </c>
      <c r="C252" s="246">
        <v>49486</v>
      </c>
      <c r="D252" s="42">
        <v>358.65167393502526</v>
      </c>
      <c r="E252" s="225">
        <v>14</v>
      </c>
      <c r="F252" s="225">
        <v>23</v>
      </c>
      <c r="G252" s="225">
        <v>16156.9</v>
      </c>
      <c r="H252" s="225">
        <v>16.156899999999997</v>
      </c>
      <c r="I252" s="225">
        <v>95.616534200000004</v>
      </c>
      <c r="J252" s="316">
        <v>26.659999422537833</v>
      </c>
      <c r="K252" s="226"/>
      <c r="L252" s="226"/>
      <c r="M252" s="226"/>
      <c r="N252" s="226"/>
      <c r="O252" s="226"/>
      <c r="P252" s="318">
        <v>0</v>
      </c>
      <c r="Q252" s="227"/>
      <c r="R252" s="227"/>
      <c r="S252" s="227"/>
      <c r="T252" s="227"/>
      <c r="U252" s="227"/>
      <c r="V252" s="319">
        <v>0</v>
      </c>
      <c r="W252" s="45">
        <v>1</v>
      </c>
      <c r="X252" s="45">
        <v>1</v>
      </c>
      <c r="Y252" s="45">
        <v>7450.7240665236104</v>
      </c>
      <c r="Z252" s="45">
        <v>7.4507240665236099</v>
      </c>
      <c r="AA252" s="45">
        <v>10.416112245000001</v>
      </c>
      <c r="AB252" s="321">
        <v>2.2079926155411274</v>
      </c>
      <c r="AC252" s="229"/>
      <c r="AD252" s="229"/>
      <c r="AE252" s="229"/>
      <c r="AF252" s="229"/>
      <c r="AG252" s="322">
        <v>0</v>
      </c>
      <c r="AH252" s="229">
        <v>1776</v>
      </c>
      <c r="AI252" s="229">
        <v>28291.223000000027</v>
      </c>
      <c r="AJ252" s="229">
        <v>28.291222999999913</v>
      </c>
      <c r="AK252" s="229">
        <v>28.980508044307939</v>
      </c>
      <c r="AL252" s="322">
        <v>8.0804050700062149</v>
      </c>
      <c r="AM252" s="229">
        <v>1776</v>
      </c>
      <c r="AN252" s="229">
        <v>28291.223000000002</v>
      </c>
      <c r="AO252" s="229">
        <v>28.291222999999899</v>
      </c>
      <c r="AP252" s="229">
        <v>28.9805080443079</v>
      </c>
      <c r="AQ252" s="322">
        <v>8.0804050700062042</v>
      </c>
      <c r="AR252" s="231"/>
      <c r="AS252" s="231"/>
      <c r="AT252" s="231"/>
      <c r="AU252" s="231"/>
      <c r="AV252" s="231"/>
      <c r="AW252" s="324">
        <v>0</v>
      </c>
      <c r="AX252" s="338">
        <v>8</v>
      </c>
      <c r="AY252" s="337">
        <v>22600</v>
      </c>
      <c r="AZ252" s="337">
        <v>22.6</v>
      </c>
      <c r="BA252" s="338">
        <v>54.115761811804525</v>
      </c>
      <c r="BB252" s="327">
        <v>15.088668405771429</v>
      </c>
      <c r="BC252" s="17">
        <v>1799</v>
      </c>
      <c r="BD252" s="17">
        <v>72.71264551502135</v>
      </c>
      <c r="BE252" s="17">
        <v>186.63180653211242</v>
      </c>
      <c r="BF252" s="329">
        <v>52.037065513856589</v>
      </c>
    </row>
    <row r="253" spans="1:58" x14ac:dyDescent="0.25">
      <c r="A253" s="41" t="s">
        <v>622</v>
      </c>
      <c r="B253" s="16" t="s">
        <v>252</v>
      </c>
      <c r="C253" s="246">
        <v>29919</v>
      </c>
      <c r="D253" s="42">
        <v>216.83909454112316</v>
      </c>
      <c r="E253" s="225">
        <v>13</v>
      </c>
      <c r="F253" s="225">
        <v>24</v>
      </c>
      <c r="G253" s="225">
        <v>8840.5</v>
      </c>
      <c r="H253" s="225">
        <v>8.8405000000000005</v>
      </c>
      <c r="I253" s="225">
        <v>52.318078999999997</v>
      </c>
      <c r="J253" s="316">
        <v>24.127604439003946</v>
      </c>
      <c r="K253" s="226">
        <v>1</v>
      </c>
      <c r="L253" s="226">
        <v>2</v>
      </c>
      <c r="M253" s="226">
        <v>200</v>
      </c>
      <c r="N253" s="226">
        <v>0.2</v>
      </c>
      <c r="O253" s="226">
        <v>0.47020000000000001</v>
      </c>
      <c r="P253" s="318">
        <v>0.21684281655715335</v>
      </c>
      <c r="Q253" s="227"/>
      <c r="R253" s="227"/>
      <c r="S253" s="227"/>
      <c r="T253" s="227"/>
      <c r="U253" s="227"/>
      <c r="V253" s="319">
        <v>0</v>
      </c>
      <c r="W253" s="45">
        <v>1</v>
      </c>
      <c r="X253" s="45">
        <v>2</v>
      </c>
      <c r="Y253" s="45">
        <v>208</v>
      </c>
      <c r="Z253" s="45">
        <v>0.20799999999999999</v>
      </c>
      <c r="AA253" s="45">
        <v>0.84248564400000003</v>
      </c>
      <c r="AB253" s="321">
        <v>0.41460806083079271</v>
      </c>
      <c r="AC253" s="229">
        <v>9</v>
      </c>
      <c r="AD253" s="229">
        <v>3199.7000000000003</v>
      </c>
      <c r="AE253" s="229">
        <v>3.1996999999999991</v>
      </c>
      <c r="AF253" s="229">
        <v>3.2776572292181192</v>
      </c>
      <c r="AG253" s="322">
        <v>1.511561942349154</v>
      </c>
      <c r="AH253" s="229">
        <v>2181</v>
      </c>
      <c r="AI253" s="229">
        <v>42055.951999999976</v>
      </c>
      <c r="AJ253" s="229">
        <v>42.055951999999948</v>
      </c>
      <c r="AK253" s="229">
        <v>43.080599776369922</v>
      </c>
      <c r="AL253" s="322">
        <v>19.867542736026213</v>
      </c>
      <c r="AM253" s="229">
        <v>2190</v>
      </c>
      <c r="AN253" s="229">
        <v>45255.651999999995</v>
      </c>
      <c r="AO253" s="229">
        <v>45.255651999999998</v>
      </c>
      <c r="AP253" s="229">
        <v>46.358257005588023</v>
      </c>
      <c r="AQ253" s="322">
        <v>21.379104678375356</v>
      </c>
      <c r="AR253" s="231">
        <v>2</v>
      </c>
      <c r="AS253" s="231">
        <v>2</v>
      </c>
      <c r="AT253" s="231">
        <v>27</v>
      </c>
      <c r="AU253" s="231">
        <v>2.7E-2</v>
      </c>
      <c r="AV253" s="231">
        <v>4.4617000000000004E-2</v>
      </c>
      <c r="AW253" s="324">
        <v>2.0576086657444731E-2</v>
      </c>
      <c r="AX253" s="338">
        <v>3</v>
      </c>
      <c r="AY253" s="337">
        <v>3000</v>
      </c>
      <c r="AZ253" s="337">
        <v>3</v>
      </c>
      <c r="BA253" s="338">
        <v>3.0525072434315899</v>
      </c>
      <c r="BB253" s="327">
        <v>1.4077291965691578</v>
      </c>
      <c r="BC253" s="17">
        <v>2210</v>
      </c>
      <c r="BD253" s="17">
        <v>57.531151999999999</v>
      </c>
      <c r="BE253" s="17">
        <v>103.14269261401961</v>
      </c>
      <c r="BF253" s="329">
        <v>47.566465277993856</v>
      </c>
    </row>
    <row r="254" spans="1:58" ht="15.75" customHeight="1" x14ac:dyDescent="0.25">
      <c r="A254" s="41" t="s">
        <v>639</v>
      </c>
      <c r="B254" s="16" t="s">
        <v>781</v>
      </c>
      <c r="C254" s="246">
        <v>27467</v>
      </c>
      <c r="D254" s="42">
        <v>199.0681309455874</v>
      </c>
      <c r="E254" s="225"/>
      <c r="F254" s="225"/>
      <c r="G254" s="225"/>
      <c r="H254" s="225"/>
      <c r="I254" s="225"/>
      <c r="J254" s="316">
        <v>0</v>
      </c>
      <c r="K254" s="226"/>
      <c r="L254" s="226"/>
      <c r="M254" s="226"/>
      <c r="N254" s="226"/>
      <c r="O254" s="226"/>
      <c r="P254" s="318">
        <v>0</v>
      </c>
      <c r="Q254" s="227"/>
      <c r="R254" s="227"/>
      <c r="S254" s="227"/>
      <c r="T254" s="227"/>
      <c r="U254" s="227"/>
      <c r="V254" s="319">
        <v>0</v>
      </c>
      <c r="W254" s="45">
        <v>1</v>
      </c>
      <c r="X254" s="45">
        <v>1</v>
      </c>
      <c r="Y254" s="45">
        <v>50</v>
      </c>
      <c r="Z254" s="45">
        <v>0.05</v>
      </c>
      <c r="AA254" s="45">
        <v>0.61593209999999998</v>
      </c>
      <c r="AB254" s="321">
        <v>0.31848945232388726</v>
      </c>
      <c r="AC254" s="229">
        <v>2</v>
      </c>
      <c r="AD254" s="229">
        <v>67.02</v>
      </c>
      <c r="AE254" s="229">
        <v>6.7019999999999996E-2</v>
      </c>
      <c r="AF254" s="229">
        <v>6.8652869800980995E-2</v>
      </c>
      <c r="AG254" s="322">
        <v>3.4487122310776268E-2</v>
      </c>
      <c r="AH254" s="229">
        <v>1132</v>
      </c>
      <c r="AI254" s="229">
        <v>19769.550999999985</v>
      </c>
      <c r="AJ254" s="229">
        <v>19.769550999999943</v>
      </c>
      <c r="AK254" s="229">
        <v>20.25121472436366</v>
      </c>
      <c r="AL254" s="322">
        <v>10.173006913848534</v>
      </c>
      <c r="AM254" s="229">
        <v>1134</v>
      </c>
      <c r="AN254" s="229">
        <v>19836.571</v>
      </c>
      <c r="AO254" s="229">
        <v>19.8365709999999</v>
      </c>
      <c r="AP254" s="229">
        <v>20.31986759416468</v>
      </c>
      <c r="AQ254" s="322">
        <v>10.20749403615933</v>
      </c>
      <c r="AR254" s="231">
        <v>1</v>
      </c>
      <c r="AS254" s="231">
        <v>1</v>
      </c>
      <c r="AT254" s="231">
        <v>9</v>
      </c>
      <c r="AU254" s="231">
        <v>8.9999999999999993E-3</v>
      </c>
      <c r="AV254" s="231">
        <v>1.7024999999999998E-2</v>
      </c>
      <c r="AW254" s="324">
        <v>8.5523483438208169E-3</v>
      </c>
      <c r="AX254" s="337"/>
      <c r="AY254" s="337"/>
      <c r="AZ254" s="337"/>
      <c r="BA254" s="338"/>
      <c r="BB254" s="327">
        <v>0</v>
      </c>
      <c r="BC254" s="17">
        <v>1136</v>
      </c>
      <c r="BD254" s="17">
        <v>19.895570999999901</v>
      </c>
      <c r="BE254" s="17">
        <v>20.970903594164682</v>
      </c>
      <c r="BF254" s="329">
        <v>10.53453583682704</v>
      </c>
    </row>
    <row r="255" spans="1:58" x14ac:dyDescent="0.25">
      <c r="A255" s="41" t="s">
        <v>658</v>
      </c>
      <c r="B255" s="16" t="s">
        <v>282</v>
      </c>
      <c r="C255" s="246">
        <v>20671</v>
      </c>
      <c r="D255" s="42">
        <v>149.81386153479585</v>
      </c>
      <c r="E255" s="225">
        <v>5</v>
      </c>
      <c r="F255" s="225">
        <v>9</v>
      </c>
      <c r="G255" s="225">
        <v>3744</v>
      </c>
      <c r="H255" s="225">
        <v>3.7439999999999998</v>
      </c>
      <c r="I255" s="225">
        <v>22.156992000000002</v>
      </c>
      <c r="J255" s="316">
        <v>14.789680856636759</v>
      </c>
      <c r="K255" s="226"/>
      <c r="L255" s="226"/>
      <c r="M255" s="226"/>
      <c r="N255" s="226"/>
      <c r="O255" s="226"/>
      <c r="P255" s="318">
        <v>0</v>
      </c>
      <c r="Q255" s="227"/>
      <c r="R255" s="227"/>
      <c r="S255" s="227"/>
      <c r="T255" s="227"/>
      <c r="U255" s="227"/>
      <c r="V255" s="319">
        <v>0</v>
      </c>
      <c r="W255" s="45">
        <v>1</v>
      </c>
      <c r="X255" s="45">
        <v>1</v>
      </c>
      <c r="Y255" s="45">
        <v>334.71266094420599</v>
      </c>
      <c r="Z255" s="45">
        <v>0.33471266094420599</v>
      </c>
      <c r="AA255" s="45">
        <v>0.46792830000000002</v>
      </c>
      <c r="AB255" s="321">
        <v>0.33054137642996761</v>
      </c>
      <c r="AC255" s="229">
        <v>4</v>
      </c>
      <c r="AD255" s="229">
        <v>7.82</v>
      </c>
      <c r="AE255" s="229">
        <v>7.8200000000000006E-3</v>
      </c>
      <c r="AF255" s="229">
        <v>8.0105258406993601E-3</v>
      </c>
      <c r="AG255" s="322">
        <v>5.3469857586167556E-3</v>
      </c>
      <c r="AH255" s="229">
        <v>807</v>
      </c>
      <c r="AI255" s="229">
        <v>11847.964000000027</v>
      </c>
      <c r="AJ255" s="229">
        <v>11.847964000000022</v>
      </c>
      <c r="AK255" s="229">
        <v>12.136626826301281</v>
      </c>
      <c r="AL255" s="322">
        <v>8.1011374394634519</v>
      </c>
      <c r="AM255" s="229">
        <v>811</v>
      </c>
      <c r="AN255" s="229">
        <v>11855.784</v>
      </c>
      <c r="AO255" s="229">
        <v>11.855784</v>
      </c>
      <c r="AP255" s="229">
        <v>12.144637352142</v>
      </c>
      <c r="AQ255" s="322">
        <v>8.1064844252220816</v>
      </c>
      <c r="AR255" s="231">
        <v>1</v>
      </c>
      <c r="AS255" s="231">
        <v>2</v>
      </c>
      <c r="AT255" s="231">
        <v>26.5</v>
      </c>
      <c r="AU255" s="231">
        <v>2.6499999999999999E-2</v>
      </c>
      <c r="AV255" s="231">
        <v>6.9058999999999995E-2</v>
      </c>
      <c r="AW255" s="324">
        <v>4.6096535589238728E-2</v>
      </c>
      <c r="AX255" s="337"/>
      <c r="AY255" s="337"/>
      <c r="AZ255" s="337"/>
      <c r="BA255" s="338"/>
      <c r="BB255" s="327">
        <v>0</v>
      </c>
      <c r="BC255" s="17">
        <v>818</v>
      </c>
      <c r="BD255" s="17">
        <v>15.980502025751074</v>
      </c>
      <c r="BE255" s="17">
        <v>34.865885152141999</v>
      </c>
      <c r="BF255" s="329">
        <v>23.272803193878048</v>
      </c>
    </row>
    <row r="256" spans="1:58" x14ac:dyDescent="0.25">
      <c r="A256" s="41" t="s">
        <v>674</v>
      </c>
      <c r="B256" s="16" t="s">
        <v>297</v>
      </c>
      <c r="C256" s="246">
        <v>25522</v>
      </c>
      <c r="D256" s="42">
        <v>184.97166920279906</v>
      </c>
      <c r="E256" s="225">
        <v>5</v>
      </c>
      <c r="F256" s="225">
        <v>11</v>
      </c>
      <c r="G256" s="225">
        <v>3080</v>
      </c>
      <c r="H256" s="225">
        <v>3.08</v>
      </c>
      <c r="I256" s="225">
        <v>18.227440000000001</v>
      </c>
      <c r="J256" s="316">
        <v>9.8541793338177737</v>
      </c>
      <c r="K256" s="226"/>
      <c r="L256" s="226"/>
      <c r="M256" s="226"/>
      <c r="N256" s="226"/>
      <c r="O256" s="226"/>
      <c r="P256" s="318">
        <v>0</v>
      </c>
      <c r="Q256" s="227"/>
      <c r="R256" s="227"/>
      <c r="S256" s="227"/>
      <c r="T256" s="227"/>
      <c r="U256" s="227"/>
      <c r="V256" s="319">
        <v>0</v>
      </c>
      <c r="W256" s="45">
        <v>2</v>
      </c>
      <c r="X256" s="45">
        <v>2</v>
      </c>
      <c r="Y256" s="45">
        <v>326.29570815450597</v>
      </c>
      <c r="Z256" s="45">
        <v>0.32629570815450598</v>
      </c>
      <c r="AA256" s="45">
        <v>1.0416714</v>
      </c>
      <c r="AB256" s="321">
        <v>0.58443777074572734</v>
      </c>
      <c r="AC256" s="229"/>
      <c r="AD256" s="229"/>
      <c r="AE256" s="229"/>
      <c r="AF256" s="229"/>
      <c r="AG256" s="322">
        <v>0</v>
      </c>
      <c r="AH256" s="229">
        <v>1354</v>
      </c>
      <c r="AI256" s="229">
        <v>22384.794000000013</v>
      </c>
      <c r="AJ256" s="229">
        <v>22.384793999999975</v>
      </c>
      <c r="AK256" s="229">
        <v>22.930175291014333</v>
      </c>
      <c r="AL256" s="322">
        <v>12.396587753054316</v>
      </c>
      <c r="AM256" s="229">
        <v>1354</v>
      </c>
      <c r="AN256" s="229">
        <v>22384.794000000002</v>
      </c>
      <c r="AO256" s="229">
        <v>22.384793999999999</v>
      </c>
      <c r="AP256" s="229">
        <v>22.930175291014301</v>
      </c>
      <c r="AQ256" s="322">
        <v>12.3965877530543</v>
      </c>
      <c r="AR256" s="231"/>
      <c r="AS256" s="231"/>
      <c r="AT256" s="231"/>
      <c r="AU256" s="231"/>
      <c r="AV256" s="231"/>
      <c r="AW256" s="324">
        <v>0</v>
      </c>
      <c r="AX256" s="338">
        <v>2</v>
      </c>
      <c r="AY256" s="337">
        <v>4050</v>
      </c>
      <c r="AZ256" s="337">
        <v>4.05</v>
      </c>
      <c r="BA256" s="338">
        <v>8.8976376933878711</v>
      </c>
      <c r="BB256" s="327">
        <v>4.8102705304738791</v>
      </c>
      <c r="BC256" s="17">
        <v>1363</v>
      </c>
      <c r="BD256" s="17">
        <v>29.851588206008586</v>
      </c>
      <c r="BE256" s="17">
        <v>51.136297284402175</v>
      </c>
      <c r="BF256" s="329">
        <v>27.645475388091675</v>
      </c>
    </row>
    <row r="257" spans="1:58" x14ac:dyDescent="0.25">
      <c r="A257" s="41" t="s">
        <v>675</v>
      </c>
      <c r="B257" s="16" t="s">
        <v>298</v>
      </c>
      <c r="C257" s="246">
        <v>22274</v>
      </c>
      <c r="D257" s="42">
        <v>161.43166522306819</v>
      </c>
      <c r="E257" s="225">
        <v>3</v>
      </c>
      <c r="F257" s="225">
        <v>4</v>
      </c>
      <c r="G257" s="225">
        <v>1923</v>
      </c>
      <c r="H257" s="225">
        <v>1.923</v>
      </c>
      <c r="I257" s="225">
        <v>11.380313999999998</v>
      </c>
      <c r="J257" s="316">
        <v>7.0496169287943262</v>
      </c>
      <c r="K257" s="226"/>
      <c r="L257" s="226"/>
      <c r="M257" s="226"/>
      <c r="N257" s="226"/>
      <c r="O257" s="226"/>
      <c r="P257" s="318">
        <v>0</v>
      </c>
      <c r="Q257" s="227"/>
      <c r="R257" s="227"/>
      <c r="S257" s="227"/>
      <c r="T257" s="227"/>
      <c r="U257" s="227"/>
      <c r="V257" s="319">
        <v>0</v>
      </c>
      <c r="W257" s="45">
        <v>1</v>
      </c>
      <c r="X257" s="45">
        <v>1</v>
      </c>
      <c r="Y257" s="45">
        <v>345</v>
      </c>
      <c r="Z257" s="45">
        <v>0.34499999999999997</v>
      </c>
      <c r="AA257" s="45">
        <v>1.1302515</v>
      </c>
      <c r="AB257" s="321">
        <v>0.58196965180394489</v>
      </c>
      <c r="AC257" s="229">
        <v>1</v>
      </c>
      <c r="AD257" s="229">
        <v>8.77</v>
      </c>
      <c r="AE257" s="229">
        <v>8.77E-3</v>
      </c>
      <c r="AF257" s="229">
        <v>8.9836715630349593E-3</v>
      </c>
      <c r="AG257" s="322">
        <v>5.5649996242194584E-3</v>
      </c>
      <c r="AH257" s="229">
        <v>833</v>
      </c>
      <c r="AI257" s="229">
        <v>17441.715000000004</v>
      </c>
      <c r="AJ257" s="229">
        <v>17.441714999999999</v>
      </c>
      <c r="AK257" s="229">
        <v>17.866663518364913</v>
      </c>
      <c r="AL257" s="322">
        <v>11.067632545124617</v>
      </c>
      <c r="AM257" s="229">
        <v>834</v>
      </c>
      <c r="AN257" s="229">
        <v>17450.485000000001</v>
      </c>
      <c r="AO257" s="229">
        <v>17.450484999999997</v>
      </c>
      <c r="AP257" s="229">
        <v>17.875647189927932</v>
      </c>
      <c r="AQ257" s="322">
        <v>11.073197544748826</v>
      </c>
      <c r="AR257" s="231"/>
      <c r="AS257" s="231"/>
      <c r="AT257" s="231"/>
      <c r="AU257" s="231"/>
      <c r="AV257" s="231"/>
      <c r="AW257" s="324">
        <v>0</v>
      </c>
      <c r="AX257" s="338">
        <v>2</v>
      </c>
      <c r="AY257" s="337">
        <v>1200</v>
      </c>
      <c r="AZ257" s="337">
        <v>1.2</v>
      </c>
      <c r="BA257" s="338">
        <v>1.300873255818416</v>
      </c>
      <c r="BB257" s="327">
        <v>0.80583524553305819</v>
      </c>
      <c r="BC257" s="17">
        <v>840</v>
      </c>
      <c r="BD257" s="17">
        <v>20.918484999999997</v>
      </c>
      <c r="BE257" s="17">
        <v>31.496317745746346</v>
      </c>
      <c r="BF257" s="329">
        <v>19.510619370880157</v>
      </c>
    </row>
    <row r="258" spans="1:58" x14ac:dyDescent="0.25">
      <c r="A258" s="41" t="s">
        <v>698</v>
      </c>
      <c r="B258" s="16" t="s">
        <v>321</v>
      </c>
      <c r="C258" s="246">
        <v>11229</v>
      </c>
      <c r="D258" s="42">
        <v>81.382606123275238</v>
      </c>
      <c r="E258" s="225">
        <v>4</v>
      </c>
      <c r="F258" s="225">
        <v>6</v>
      </c>
      <c r="G258" s="225">
        <v>1538</v>
      </c>
      <c r="H258" s="225">
        <v>1.5379999999999998</v>
      </c>
      <c r="I258" s="225">
        <v>9.1018840000000001</v>
      </c>
      <c r="J258" s="316">
        <v>11.184065531414436</v>
      </c>
      <c r="K258" s="226"/>
      <c r="L258" s="226"/>
      <c r="M258" s="226"/>
      <c r="N258" s="226"/>
      <c r="O258" s="226"/>
      <c r="P258" s="318">
        <v>0</v>
      </c>
      <c r="Q258" s="227"/>
      <c r="R258" s="227"/>
      <c r="S258" s="227"/>
      <c r="T258" s="227"/>
      <c r="U258" s="227"/>
      <c r="V258" s="319">
        <v>0</v>
      </c>
      <c r="W258" s="45"/>
      <c r="X258" s="45"/>
      <c r="Y258" s="45"/>
      <c r="Z258" s="45"/>
      <c r="AA258" s="45"/>
      <c r="AB258" s="321">
        <v>0</v>
      </c>
      <c r="AC258" s="229">
        <v>1</v>
      </c>
      <c r="AD258" s="229">
        <v>11.6</v>
      </c>
      <c r="AE258" s="229">
        <v>1.1599999999999999E-2</v>
      </c>
      <c r="AF258" s="229">
        <v>1.18826214516768E-2</v>
      </c>
      <c r="AG258" s="322">
        <v>1.4600935037245504E-2</v>
      </c>
      <c r="AH258" s="229">
        <v>443</v>
      </c>
      <c r="AI258" s="229">
        <v>7521.624000000008</v>
      </c>
      <c r="AJ258" s="229">
        <v>7.5216240000000045</v>
      </c>
      <c r="AK258" s="229">
        <v>7.7048802322281906</v>
      </c>
      <c r="AL258" s="322">
        <v>9.4674778791885021</v>
      </c>
      <c r="AM258" s="229">
        <v>444</v>
      </c>
      <c r="AN258" s="229">
        <v>7533.2240000000102</v>
      </c>
      <c r="AO258" s="229">
        <v>7.5332240000000095</v>
      </c>
      <c r="AP258" s="229">
        <v>7.7167628536798665</v>
      </c>
      <c r="AQ258" s="322">
        <v>9.4820788142257459</v>
      </c>
      <c r="AR258" s="231"/>
      <c r="AS258" s="231"/>
      <c r="AT258" s="231"/>
      <c r="AU258" s="231"/>
      <c r="AV258" s="231"/>
      <c r="AW258" s="324">
        <v>0</v>
      </c>
      <c r="AX258" s="338">
        <v>3</v>
      </c>
      <c r="AY258" s="337">
        <v>6630</v>
      </c>
      <c r="AZ258" s="337">
        <v>6.63</v>
      </c>
      <c r="BA258" s="338">
        <v>16.920561085741706</v>
      </c>
      <c r="BB258" s="327">
        <v>20.791372864259337</v>
      </c>
      <c r="BC258" s="17">
        <v>451</v>
      </c>
      <c r="BD258" s="17">
        <v>15.701224000000011</v>
      </c>
      <c r="BE258" s="17">
        <v>33.739207939421576</v>
      </c>
      <c r="BF258" s="329">
        <v>41.457517209899521</v>
      </c>
    </row>
    <row r="259" spans="1:58" x14ac:dyDescent="0.25">
      <c r="A259" s="41" t="s">
        <v>414</v>
      </c>
      <c r="B259" s="16" t="s">
        <v>806</v>
      </c>
      <c r="C259" s="246">
        <v>46030</v>
      </c>
      <c r="D259" s="42">
        <v>333.6041820157057</v>
      </c>
      <c r="E259" s="225">
        <v>4</v>
      </c>
      <c r="F259" s="225">
        <v>6</v>
      </c>
      <c r="G259" s="225">
        <v>1718</v>
      </c>
      <c r="H259" s="225">
        <v>1.718</v>
      </c>
      <c r="I259" s="225">
        <v>10.167124000000001</v>
      </c>
      <c r="J259" s="316">
        <v>3.0476608352353765</v>
      </c>
      <c r="K259" s="226"/>
      <c r="L259" s="226"/>
      <c r="M259" s="226"/>
      <c r="N259" s="226"/>
      <c r="O259" s="226"/>
      <c r="P259" s="318">
        <v>0</v>
      </c>
      <c r="Q259" s="227"/>
      <c r="R259" s="227"/>
      <c r="S259" s="227"/>
      <c r="T259" s="227"/>
      <c r="U259" s="227"/>
      <c r="V259" s="319">
        <v>0</v>
      </c>
      <c r="W259" s="45">
        <v>1</v>
      </c>
      <c r="X259" s="45">
        <v>1</v>
      </c>
      <c r="Y259" s="45">
        <v>155</v>
      </c>
      <c r="Z259" s="45">
        <v>0.155</v>
      </c>
      <c r="AA259" s="45">
        <v>0.91355459999999999</v>
      </c>
      <c r="AB259" s="321">
        <v>0.27729220731305138</v>
      </c>
      <c r="AC259" s="229">
        <v>2</v>
      </c>
      <c r="AD259" s="229">
        <v>34.409999999999997</v>
      </c>
      <c r="AE259" s="229">
        <v>3.4410000000000003E-2</v>
      </c>
      <c r="AF259" s="229">
        <v>3.5248362426913704E-2</v>
      </c>
      <c r="AG259" s="322">
        <v>1.0565923428757932E-2</v>
      </c>
      <c r="AH259" s="229">
        <v>1408</v>
      </c>
      <c r="AI259" s="229">
        <v>17988.919000000013</v>
      </c>
      <c r="AJ259" s="229">
        <v>17.988919000000017</v>
      </c>
      <c r="AK259" s="229">
        <v>18.427199551885909</v>
      </c>
      <c r="AL259" s="322">
        <v>5.5236716280188531</v>
      </c>
      <c r="AM259" s="229">
        <v>1410</v>
      </c>
      <c r="AN259" s="229">
        <v>18023.329000000002</v>
      </c>
      <c r="AO259" s="229">
        <v>18.023329</v>
      </c>
      <c r="AP259" s="229">
        <v>18.462447914312811</v>
      </c>
      <c r="AQ259" s="322">
        <v>5.5342375514476077</v>
      </c>
      <c r="AR259" s="231">
        <v>1</v>
      </c>
      <c r="AS259" s="231">
        <v>1</v>
      </c>
      <c r="AT259" s="231">
        <v>30</v>
      </c>
      <c r="AU259" s="231">
        <v>0.03</v>
      </c>
      <c r="AV259" s="231">
        <v>0.16800000000000001</v>
      </c>
      <c r="AW259" s="324">
        <v>5.0359080927855619E-2</v>
      </c>
      <c r="AX259" s="338">
        <v>3</v>
      </c>
      <c r="AY259" s="337">
        <v>1165</v>
      </c>
      <c r="AZ259" s="337">
        <v>1.165</v>
      </c>
      <c r="BA259" s="338">
        <v>1.5695600248588302</v>
      </c>
      <c r="BB259" s="327">
        <v>0.47048571614876727</v>
      </c>
      <c r="BC259" s="17">
        <v>1419</v>
      </c>
      <c r="BD259" s="17">
        <v>21.091329000000002</v>
      </c>
      <c r="BE259" s="17">
        <v>31.292190339171643</v>
      </c>
      <c r="BF259" s="329">
        <v>9.3800353910726582</v>
      </c>
    </row>
    <row r="260" spans="1:58" x14ac:dyDescent="0.25">
      <c r="A260" s="41" t="s">
        <v>435</v>
      </c>
      <c r="B260" s="16" t="s">
        <v>71</v>
      </c>
      <c r="C260" s="246">
        <v>20705</v>
      </c>
      <c r="D260" s="42">
        <v>150.06027783261322</v>
      </c>
      <c r="E260" s="225">
        <v>2</v>
      </c>
      <c r="F260" s="225">
        <v>3</v>
      </c>
      <c r="G260" s="225">
        <v>1235</v>
      </c>
      <c r="H260" s="225">
        <v>1.2349999999999999</v>
      </c>
      <c r="I260" s="225">
        <v>7.3087299999999997</v>
      </c>
      <c r="J260" s="316">
        <v>4.8705294336137523</v>
      </c>
      <c r="K260" s="226"/>
      <c r="L260" s="226"/>
      <c r="M260" s="226"/>
      <c r="N260" s="226"/>
      <c r="O260" s="226"/>
      <c r="P260" s="318">
        <v>0</v>
      </c>
      <c r="Q260" s="227"/>
      <c r="R260" s="227"/>
      <c r="S260" s="227"/>
      <c r="T260" s="227"/>
      <c r="U260" s="227"/>
      <c r="V260" s="319">
        <v>0</v>
      </c>
      <c r="W260" s="45"/>
      <c r="X260" s="45"/>
      <c r="Y260" s="45"/>
      <c r="Z260" s="45"/>
      <c r="AA260" s="45"/>
      <c r="AB260" s="321">
        <v>0</v>
      </c>
      <c r="AC260" s="229">
        <v>1</v>
      </c>
      <c r="AD260" s="229">
        <v>0.76</v>
      </c>
      <c r="AE260" s="229">
        <v>7.6000000000000004E-4</v>
      </c>
      <c r="AF260" s="229">
        <v>7.7851657786847999E-4</v>
      </c>
      <c r="AG260" s="322">
        <v>5.1880256994918199E-4</v>
      </c>
      <c r="AH260" s="229">
        <v>804</v>
      </c>
      <c r="AI260" s="229">
        <v>8610.3079999999973</v>
      </c>
      <c r="AJ260" s="229">
        <v>8.6103080000000141</v>
      </c>
      <c r="AK260" s="229">
        <v>8.8200888402021071</v>
      </c>
      <c r="AL260" s="322">
        <v>5.8776972611236902</v>
      </c>
      <c r="AM260" s="229">
        <v>805</v>
      </c>
      <c r="AN260" s="229">
        <v>8611.0680000000011</v>
      </c>
      <c r="AO260" s="229">
        <v>8.6110680000000102</v>
      </c>
      <c r="AP260" s="229">
        <v>8.8208673567799796</v>
      </c>
      <c r="AQ260" s="322">
        <v>5.8782160636936425</v>
      </c>
      <c r="AR260" s="231"/>
      <c r="AS260" s="231"/>
      <c r="AT260" s="231"/>
      <c r="AU260" s="231"/>
      <c r="AV260" s="231"/>
      <c r="AW260" s="324">
        <v>0</v>
      </c>
      <c r="AX260" s="338">
        <v>1</v>
      </c>
      <c r="AY260" s="337">
        <v>1000</v>
      </c>
      <c r="AZ260" s="337">
        <v>1</v>
      </c>
      <c r="BA260" s="338">
        <v>1.0921690602922201</v>
      </c>
      <c r="BB260" s="327">
        <v>0.72782023068789392</v>
      </c>
      <c r="BC260" s="17">
        <v>808</v>
      </c>
      <c r="BD260" s="17">
        <v>10.84606800000001</v>
      </c>
      <c r="BE260" s="17">
        <v>17.2217664170722</v>
      </c>
      <c r="BF260" s="329">
        <v>11.47656572799529</v>
      </c>
    </row>
    <row r="261" spans="1:58" x14ac:dyDescent="0.25">
      <c r="A261" s="41" t="s">
        <v>482</v>
      </c>
      <c r="B261" s="16" t="s">
        <v>123</v>
      </c>
      <c r="C261" s="246">
        <v>67459</v>
      </c>
      <c r="D261" s="42">
        <v>488.91167748419485</v>
      </c>
      <c r="E261" s="225">
        <v>2</v>
      </c>
      <c r="F261" s="225">
        <v>2</v>
      </c>
      <c r="G261" s="225">
        <v>373</v>
      </c>
      <c r="H261" s="225">
        <v>0.373</v>
      </c>
      <c r="I261" s="225">
        <v>2.207414</v>
      </c>
      <c r="J261" s="316">
        <v>0.45149545442619532</v>
      </c>
      <c r="K261" s="226"/>
      <c r="L261" s="226"/>
      <c r="M261" s="226"/>
      <c r="N261" s="226"/>
      <c r="O261" s="226"/>
      <c r="P261" s="318">
        <v>0</v>
      </c>
      <c r="Q261" s="227"/>
      <c r="R261" s="227"/>
      <c r="S261" s="227"/>
      <c r="T261" s="227"/>
      <c r="U261" s="227"/>
      <c r="V261" s="319">
        <v>0</v>
      </c>
      <c r="W261" s="45">
        <v>1</v>
      </c>
      <c r="X261" s="45">
        <v>1</v>
      </c>
      <c r="Y261" s="45">
        <v>1520</v>
      </c>
      <c r="Z261" s="45">
        <v>1.52</v>
      </c>
      <c r="AA261" s="45">
        <v>3.1373874000000002</v>
      </c>
      <c r="AB261" s="321">
        <v>0.69711706325733658</v>
      </c>
      <c r="AC261" s="229">
        <v>4</v>
      </c>
      <c r="AD261" s="229">
        <v>2439.4600000000005</v>
      </c>
      <c r="AE261" s="229">
        <v>2.43946</v>
      </c>
      <c r="AF261" s="229">
        <v>2.4988948040092631</v>
      </c>
      <c r="AG261" s="322">
        <v>0.51111374898384287</v>
      </c>
      <c r="AH261" s="229">
        <v>1533</v>
      </c>
      <c r="AI261" s="229">
        <v>26995.283000000069</v>
      </c>
      <c r="AJ261" s="229">
        <v>26.995282999999976</v>
      </c>
      <c r="AK261" s="229">
        <v>27.652993868093503</v>
      </c>
      <c r="AL261" s="322">
        <v>5.6560305555367814</v>
      </c>
      <c r="AM261" s="229">
        <v>1537</v>
      </c>
      <c r="AN261" s="229">
        <v>29434.7430000001</v>
      </c>
      <c r="AO261" s="229">
        <v>29.434743000000001</v>
      </c>
      <c r="AP261" s="229">
        <v>30.151888672102761</v>
      </c>
      <c r="AQ261" s="322">
        <v>6.1671443045206233</v>
      </c>
      <c r="AR261" s="231">
        <v>1</v>
      </c>
      <c r="AS261" s="231">
        <v>1</v>
      </c>
      <c r="AT261" s="231">
        <v>2.5</v>
      </c>
      <c r="AU261" s="231">
        <v>2.5000000000000001E-3</v>
      </c>
      <c r="AV261" s="231">
        <v>0.63400000000000001</v>
      </c>
      <c r="AW261" s="324">
        <v>0.12967577360033405</v>
      </c>
      <c r="AX261" s="338">
        <v>3</v>
      </c>
      <c r="AY261" s="337">
        <v>4200</v>
      </c>
      <c r="AZ261" s="337">
        <v>4.2</v>
      </c>
      <c r="BA261" s="338">
        <v>5.4738028008052684</v>
      </c>
      <c r="BB261" s="327">
        <v>1.1195892945269692</v>
      </c>
      <c r="BC261" s="17">
        <v>1544</v>
      </c>
      <c r="BD261" s="17">
        <v>35.530242999999999</v>
      </c>
      <c r="BE261" s="17">
        <v>41.875392200908031</v>
      </c>
      <c r="BF261" s="329">
        <v>8.5650218903314581</v>
      </c>
    </row>
    <row r="262" spans="1:58" x14ac:dyDescent="0.25">
      <c r="A262" s="41" t="s">
        <v>487</v>
      </c>
      <c r="B262" s="16" t="s">
        <v>129</v>
      </c>
      <c r="C262" s="246">
        <v>19924</v>
      </c>
      <c r="D262" s="42">
        <v>144.39995052098459</v>
      </c>
      <c r="E262" s="225"/>
      <c r="F262" s="225"/>
      <c r="G262" s="225"/>
      <c r="H262" s="225"/>
      <c r="I262" s="225"/>
      <c r="J262" s="316">
        <v>0</v>
      </c>
      <c r="K262" s="226"/>
      <c r="L262" s="226"/>
      <c r="M262" s="226"/>
      <c r="N262" s="226"/>
      <c r="O262" s="226"/>
      <c r="P262" s="318">
        <v>0</v>
      </c>
      <c r="Q262" s="227"/>
      <c r="R262" s="227"/>
      <c r="S262" s="227"/>
      <c r="T262" s="227"/>
      <c r="U262" s="227"/>
      <c r="V262" s="319">
        <v>0</v>
      </c>
      <c r="W262" s="45"/>
      <c r="X262" s="45"/>
      <c r="Y262" s="45"/>
      <c r="Z262" s="45"/>
      <c r="AA262" s="45"/>
      <c r="AB262" s="321">
        <v>0</v>
      </c>
      <c r="AC262" s="229"/>
      <c r="AD262" s="229"/>
      <c r="AE262" s="229"/>
      <c r="AF262" s="229"/>
      <c r="AG262" s="322">
        <v>0</v>
      </c>
      <c r="AH262" s="229">
        <v>654</v>
      </c>
      <c r="AI262" s="229">
        <v>6819.861000000019</v>
      </c>
      <c r="AJ262" s="229">
        <v>6.8198610000000173</v>
      </c>
      <c r="AK262" s="229">
        <v>6.9860195358667241</v>
      </c>
      <c r="AL262" s="322">
        <v>4.837965325238458</v>
      </c>
      <c r="AM262" s="229">
        <v>654</v>
      </c>
      <c r="AN262" s="229">
        <v>6819.8610000000199</v>
      </c>
      <c r="AO262" s="229">
        <v>6.8198610000000199</v>
      </c>
      <c r="AP262" s="229">
        <v>6.9860195358667196</v>
      </c>
      <c r="AQ262" s="322">
        <v>4.8379653252384545</v>
      </c>
      <c r="AR262" s="231"/>
      <c r="AS262" s="231"/>
      <c r="AT262" s="231"/>
      <c r="AU262" s="231"/>
      <c r="AV262" s="231"/>
      <c r="AW262" s="324">
        <v>0</v>
      </c>
      <c r="AX262" s="337"/>
      <c r="AY262" s="337"/>
      <c r="AZ262" s="337"/>
      <c r="BA262" s="338"/>
      <c r="BB262" s="327">
        <v>0</v>
      </c>
      <c r="BC262" s="17">
        <v>654</v>
      </c>
      <c r="BD262" s="17">
        <v>6.8198610000000199</v>
      </c>
      <c r="BE262" s="17">
        <v>6.9860195358667196</v>
      </c>
      <c r="BF262" s="329">
        <v>4.8379653252384545</v>
      </c>
    </row>
    <row r="263" spans="1:58" x14ac:dyDescent="0.25">
      <c r="A263" s="41" t="s">
        <v>519</v>
      </c>
      <c r="B263" s="16" t="s">
        <v>153</v>
      </c>
      <c r="C263" s="246">
        <v>16366</v>
      </c>
      <c r="D263" s="42">
        <v>118.61320970821289</v>
      </c>
      <c r="E263" s="225">
        <v>5</v>
      </c>
      <c r="F263" s="225">
        <v>6</v>
      </c>
      <c r="G263" s="225">
        <v>3016</v>
      </c>
      <c r="H263" s="225">
        <v>3.016</v>
      </c>
      <c r="I263" s="225">
        <v>17.848687999999999</v>
      </c>
      <c r="J263" s="316">
        <v>15.047807949812302</v>
      </c>
      <c r="K263" s="226"/>
      <c r="L263" s="226"/>
      <c r="M263" s="226"/>
      <c r="N263" s="226"/>
      <c r="O263" s="226"/>
      <c r="P263" s="318">
        <v>0</v>
      </c>
      <c r="Q263" s="227"/>
      <c r="R263" s="227"/>
      <c r="S263" s="227"/>
      <c r="T263" s="227"/>
      <c r="U263" s="227"/>
      <c r="V263" s="319">
        <v>0</v>
      </c>
      <c r="W263" s="45"/>
      <c r="X263" s="45"/>
      <c r="Y263" s="45"/>
      <c r="Z263" s="45"/>
      <c r="AA263" s="45"/>
      <c r="AB263" s="321">
        <v>0</v>
      </c>
      <c r="AC263" s="229">
        <v>3</v>
      </c>
      <c r="AD263" s="229">
        <v>771.06000000000006</v>
      </c>
      <c r="AE263" s="229">
        <v>0.77106000000000008</v>
      </c>
      <c r="AF263" s="229">
        <v>0.78984604280430337</v>
      </c>
      <c r="AG263" s="322">
        <v>0.6659005727501307</v>
      </c>
      <c r="AH263" s="229">
        <v>703</v>
      </c>
      <c r="AI263" s="229">
        <v>12448.733999999986</v>
      </c>
      <c r="AJ263" s="229">
        <v>12.448733999999998</v>
      </c>
      <c r="AK263" s="229">
        <v>12.752033937467095</v>
      </c>
      <c r="AL263" s="322">
        <v>10.750939097624075</v>
      </c>
      <c r="AM263" s="229">
        <v>706</v>
      </c>
      <c r="AN263" s="229">
        <v>13219.794</v>
      </c>
      <c r="AO263" s="229">
        <v>13.219794</v>
      </c>
      <c r="AP263" s="229">
        <v>13.541879980271403</v>
      </c>
      <c r="AQ263" s="322">
        <v>11.416839670374209</v>
      </c>
      <c r="AR263" s="231">
        <v>1</v>
      </c>
      <c r="AS263" s="231">
        <v>1</v>
      </c>
      <c r="AT263" s="231">
        <v>155</v>
      </c>
      <c r="AU263" s="231">
        <v>0.155</v>
      </c>
      <c r="AV263" s="231">
        <v>0.74399999999999999</v>
      </c>
      <c r="AW263" s="324">
        <v>0.62724885519094487</v>
      </c>
      <c r="AX263" s="338">
        <v>2</v>
      </c>
      <c r="AY263" s="337">
        <v>2500</v>
      </c>
      <c r="AZ263" s="337">
        <v>2.5</v>
      </c>
      <c r="BA263" s="338">
        <v>4.0374529739070955</v>
      </c>
      <c r="BB263" s="327">
        <v>3.4038813921646525</v>
      </c>
      <c r="BC263" s="17">
        <v>714</v>
      </c>
      <c r="BD263" s="17">
        <v>18.890794</v>
      </c>
      <c r="BE263" s="17">
        <v>36.172020954178493</v>
      </c>
      <c r="BF263" s="329">
        <v>30.49577786754211</v>
      </c>
    </row>
    <row r="264" spans="1:58" x14ac:dyDescent="0.25">
      <c r="A264" s="41" t="s">
        <v>544</v>
      </c>
      <c r="B264" s="16" t="s">
        <v>792</v>
      </c>
      <c r="C264" s="246">
        <v>40265</v>
      </c>
      <c r="D264" s="42">
        <v>291.82212445931759</v>
      </c>
      <c r="E264" s="225">
        <v>3</v>
      </c>
      <c r="F264" s="225">
        <v>3</v>
      </c>
      <c r="G264" s="225">
        <v>265</v>
      </c>
      <c r="H264" s="225">
        <v>0.26500000000000001</v>
      </c>
      <c r="I264" s="225">
        <v>1.5682700000000001</v>
      </c>
      <c r="J264" s="316">
        <v>0.53740613495486689</v>
      </c>
      <c r="K264" s="226"/>
      <c r="L264" s="226"/>
      <c r="M264" s="226"/>
      <c r="N264" s="226"/>
      <c r="O264" s="226"/>
      <c r="P264" s="318">
        <v>0</v>
      </c>
      <c r="Q264" s="227"/>
      <c r="R264" s="227"/>
      <c r="S264" s="227"/>
      <c r="T264" s="227"/>
      <c r="U264" s="227"/>
      <c r="V264" s="319">
        <v>0</v>
      </c>
      <c r="W264" s="45">
        <v>1</v>
      </c>
      <c r="X264" s="45">
        <v>1</v>
      </c>
      <c r="Y264" s="45">
        <v>325</v>
      </c>
      <c r="Z264" s="45">
        <v>0.32500000000000001</v>
      </c>
      <c r="AA264" s="45">
        <v>1.8166575</v>
      </c>
      <c r="AB264" s="321">
        <v>0.69873893344377447</v>
      </c>
      <c r="AC264" s="229">
        <v>1</v>
      </c>
      <c r="AD264" s="229">
        <v>30</v>
      </c>
      <c r="AE264" s="229">
        <v>0.03</v>
      </c>
      <c r="AF264" s="229">
        <v>3.073091754744E-2</v>
      </c>
      <c r="AG264" s="322">
        <v>1.0530701743186077E-2</v>
      </c>
      <c r="AH264" s="229">
        <v>1245</v>
      </c>
      <c r="AI264" s="229">
        <v>17277.833999999981</v>
      </c>
      <c r="AJ264" s="229">
        <v>17.277833999999999</v>
      </c>
      <c r="AK264" s="229">
        <v>17.69878973507852</v>
      </c>
      <c r="AL264" s="322">
        <v>6.0649238874093241</v>
      </c>
      <c r="AM264" s="229">
        <v>1246</v>
      </c>
      <c r="AN264" s="229">
        <v>17307.833999999999</v>
      </c>
      <c r="AO264" s="229">
        <v>17.307834</v>
      </c>
      <c r="AP264" s="229">
        <v>17.72952065262594</v>
      </c>
      <c r="AQ264" s="322">
        <v>6.0754545891525034</v>
      </c>
      <c r="AR264" s="231">
        <v>2</v>
      </c>
      <c r="AS264" s="231">
        <v>2</v>
      </c>
      <c r="AT264" s="231">
        <v>137</v>
      </c>
      <c r="AU264" s="231">
        <v>0.13700000000000001</v>
      </c>
      <c r="AV264" s="231">
        <v>0.54149700000000001</v>
      </c>
      <c r="AW264" s="324">
        <v>0.18555721263535971</v>
      </c>
      <c r="AX264" s="338">
        <v>4</v>
      </c>
      <c r="AY264" s="337">
        <v>3509.5</v>
      </c>
      <c r="AZ264" s="337">
        <v>3.5095000000000001</v>
      </c>
      <c r="BA264" s="338">
        <v>5.713473511796793</v>
      </c>
      <c r="BB264" s="327">
        <v>1.9578616674053095</v>
      </c>
      <c r="BC264" s="17">
        <v>1256</v>
      </c>
      <c r="BD264" s="17">
        <v>21.544333999999999</v>
      </c>
      <c r="BE264" s="17">
        <v>27.591835964422728</v>
      </c>
      <c r="BF264" s="329">
        <v>9.4550185375918154</v>
      </c>
    </row>
    <row r="265" spans="1:58" x14ac:dyDescent="0.25">
      <c r="A265" s="41" t="s">
        <v>623</v>
      </c>
      <c r="B265" s="16" t="s">
        <v>796</v>
      </c>
      <c r="C265" s="246">
        <v>9891</v>
      </c>
      <c r="D265" s="42">
        <v>71.685400050344228</v>
      </c>
      <c r="E265" s="225">
        <v>4</v>
      </c>
      <c r="F265" s="225">
        <v>7</v>
      </c>
      <c r="G265" s="225">
        <v>2729</v>
      </c>
      <c r="H265" s="225">
        <v>2.7290000000000005</v>
      </c>
      <c r="I265" s="225">
        <v>16.150221999999999</v>
      </c>
      <c r="J265" s="316">
        <v>22.529304417158578</v>
      </c>
      <c r="K265" s="226"/>
      <c r="L265" s="226"/>
      <c r="M265" s="226"/>
      <c r="N265" s="226"/>
      <c r="O265" s="226"/>
      <c r="P265" s="318">
        <v>0</v>
      </c>
      <c r="Q265" s="227"/>
      <c r="R265" s="227"/>
      <c r="S265" s="227"/>
      <c r="T265" s="227"/>
      <c r="U265" s="227"/>
      <c r="V265" s="319">
        <v>0</v>
      </c>
      <c r="W265" s="45"/>
      <c r="X265" s="45"/>
      <c r="Y265" s="45"/>
      <c r="Z265" s="45"/>
      <c r="AA265" s="45"/>
      <c r="AB265" s="321">
        <v>0</v>
      </c>
      <c r="AC265" s="229">
        <v>1</v>
      </c>
      <c r="AD265" s="229">
        <v>3</v>
      </c>
      <c r="AE265" s="229">
        <v>3.0000000000000001E-3</v>
      </c>
      <c r="AF265" s="229">
        <v>3.073091754744E-3</v>
      </c>
      <c r="AG265" s="322">
        <v>4.2869144241167462E-3</v>
      </c>
      <c r="AH265" s="229">
        <v>464</v>
      </c>
      <c r="AI265" s="229">
        <v>8583.7029999999922</v>
      </c>
      <c r="AJ265" s="229">
        <v>8.5837030000000123</v>
      </c>
      <c r="AK265" s="229">
        <v>8.7928356381571113</v>
      </c>
      <c r="AL265" s="322">
        <v>12.265866734344728</v>
      </c>
      <c r="AM265" s="229">
        <v>465</v>
      </c>
      <c r="AN265" s="229">
        <v>8586.7029999999904</v>
      </c>
      <c r="AO265" s="229">
        <v>8.5867030000000106</v>
      </c>
      <c r="AP265" s="229">
        <v>8.7959087299118544</v>
      </c>
      <c r="AQ265" s="322">
        <v>12.270153648768844</v>
      </c>
      <c r="AR265" s="231">
        <v>1</v>
      </c>
      <c r="AS265" s="231">
        <v>1</v>
      </c>
      <c r="AT265" s="231">
        <v>10</v>
      </c>
      <c r="AU265" s="231">
        <v>0.01</v>
      </c>
      <c r="AV265" s="231">
        <v>1.2007E-2</v>
      </c>
      <c r="AW265" s="324">
        <v>1.6749575215549546E-2</v>
      </c>
      <c r="AX265" s="338">
        <v>2</v>
      </c>
      <c r="AY265" s="337">
        <v>1200</v>
      </c>
      <c r="AZ265" s="337">
        <v>1.2</v>
      </c>
      <c r="BA265" s="338">
        <v>1.4566863675117951</v>
      </c>
      <c r="BB265" s="327">
        <v>2.0320544580748283</v>
      </c>
      <c r="BC265" s="17">
        <v>472</v>
      </c>
      <c r="BD265" s="17">
        <v>12.525703000000012</v>
      </c>
      <c r="BE265" s="17">
        <v>26.414824097423647</v>
      </c>
      <c r="BF265" s="329">
        <v>36.848262099217798</v>
      </c>
    </row>
    <row r="266" spans="1:58" x14ac:dyDescent="0.25">
      <c r="A266" s="41" t="s">
        <v>654</v>
      </c>
      <c r="B266" s="16" t="s">
        <v>279</v>
      </c>
      <c r="C266" s="246">
        <v>14416</v>
      </c>
      <c r="D266" s="42">
        <v>104.48051027456904</v>
      </c>
      <c r="E266" s="225">
        <v>1</v>
      </c>
      <c r="F266" s="225">
        <v>1</v>
      </c>
      <c r="G266" s="225">
        <v>5</v>
      </c>
      <c r="H266" s="225">
        <v>5.0000000000000001E-3</v>
      </c>
      <c r="I266" s="225">
        <v>2.9590000000000002E-2</v>
      </c>
      <c r="J266" s="316">
        <v>2.8321071482364613E-2</v>
      </c>
      <c r="K266" s="226"/>
      <c r="L266" s="226"/>
      <c r="M266" s="226"/>
      <c r="N266" s="226"/>
      <c r="O266" s="226"/>
      <c r="P266" s="318">
        <v>0</v>
      </c>
      <c r="Q266" s="227"/>
      <c r="R266" s="227"/>
      <c r="S266" s="227"/>
      <c r="T266" s="227"/>
      <c r="U266" s="227"/>
      <c r="V266" s="319">
        <v>0</v>
      </c>
      <c r="W266" s="45"/>
      <c r="X266" s="45"/>
      <c r="Y266" s="45"/>
      <c r="Z266" s="45"/>
      <c r="AA266" s="45"/>
      <c r="AB266" s="321">
        <v>0</v>
      </c>
      <c r="AC266" s="229"/>
      <c r="AD266" s="229"/>
      <c r="AE266" s="229"/>
      <c r="AF266" s="229"/>
      <c r="AG266" s="322">
        <v>0</v>
      </c>
      <c r="AH266" s="229">
        <v>653</v>
      </c>
      <c r="AI266" s="229">
        <v>8541.0190000000002</v>
      </c>
      <c r="AJ266" s="229">
        <v>8.5410189999999986</v>
      </c>
      <c r="AK266" s="229">
        <v>8.7491116886706113</v>
      </c>
      <c r="AL266" s="322">
        <v>8.3739174566418431</v>
      </c>
      <c r="AM266" s="229">
        <v>653</v>
      </c>
      <c r="AN266" s="229">
        <v>8541.0190000000002</v>
      </c>
      <c r="AO266" s="229">
        <v>8.5410190000000004</v>
      </c>
      <c r="AP266" s="229">
        <v>8.7491116886706095</v>
      </c>
      <c r="AQ266" s="322">
        <v>8.3739174566418413</v>
      </c>
      <c r="AR266" s="231">
        <v>2</v>
      </c>
      <c r="AS266" s="231">
        <v>2</v>
      </c>
      <c r="AT266" s="231">
        <v>60</v>
      </c>
      <c r="AU266" s="231">
        <v>0.06</v>
      </c>
      <c r="AV266" s="231">
        <v>7.8702999999999995E-2</v>
      </c>
      <c r="AW266" s="324">
        <v>7.5327924598734095E-2</v>
      </c>
      <c r="AX266" s="337"/>
      <c r="AY266" s="337"/>
      <c r="AZ266" s="337"/>
      <c r="BA266" s="338"/>
      <c r="BB266" s="327">
        <v>0</v>
      </c>
      <c r="BC266" s="17">
        <v>656</v>
      </c>
      <c r="BD266" s="17">
        <v>8.6060190000000016</v>
      </c>
      <c r="BE266" s="17">
        <v>8.857404688670611</v>
      </c>
      <c r="BF266" s="329">
        <v>8.4775664527229395</v>
      </c>
    </row>
    <row r="267" spans="1:58" x14ac:dyDescent="0.25">
      <c r="A267" s="41" t="s">
        <v>678</v>
      </c>
      <c r="B267" s="16" t="s">
        <v>300</v>
      </c>
      <c r="C267" s="246">
        <v>18495</v>
      </c>
      <c r="D267" s="42">
        <v>134.04321847448352</v>
      </c>
      <c r="E267" s="225">
        <v>2</v>
      </c>
      <c r="F267" s="225">
        <v>2</v>
      </c>
      <c r="G267" s="225">
        <v>769</v>
      </c>
      <c r="H267" s="225">
        <v>0.76900000000000002</v>
      </c>
      <c r="I267" s="225">
        <v>4.550942</v>
      </c>
      <c r="J267" s="316">
        <v>3.3951303555623875</v>
      </c>
      <c r="K267" s="226"/>
      <c r="L267" s="226"/>
      <c r="M267" s="226"/>
      <c r="N267" s="226"/>
      <c r="O267" s="226"/>
      <c r="P267" s="318">
        <v>0</v>
      </c>
      <c r="Q267" s="227"/>
      <c r="R267" s="227"/>
      <c r="S267" s="227"/>
      <c r="T267" s="227"/>
      <c r="U267" s="227"/>
      <c r="V267" s="319">
        <v>0</v>
      </c>
      <c r="W267" s="45">
        <v>1</v>
      </c>
      <c r="X267" s="45">
        <v>1</v>
      </c>
      <c r="Y267" s="45">
        <v>189.189606866953</v>
      </c>
      <c r="Z267" s="45">
        <v>0.18918960686695299</v>
      </c>
      <c r="AA267" s="45">
        <v>0.26448707040000002</v>
      </c>
      <c r="AB267" s="321">
        <v>0.29914098196346295</v>
      </c>
      <c r="AC267" s="229">
        <v>1</v>
      </c>
      <c r="AD267" s="229">
        <v>9.9</v>
      </c>
      <c r="AE267" s="229">
        <v>9.9000000000000008E-3</v>
      </c>
      <c r="AF267" s="229">
        <v>1.01412027906552E-2</v>
      </c>
      <c r="AG267" s="322">
        <v>7.565621674912021E-3</v>
      </c>
      <c r="AH267" s="229">
        <v>724</v>
      </c>
      <c r="AI267" s="229">
        <v>13746.974000000013</v>
      </c>
      <c r="AJ267" s="229">
        <v>13.746974000000023</v>
      </c>
      <c r="AK267" s="229">
        <v>14.081904150693392</v>
      </c>
      <c r="AL267" s="322">
        <v>10.505495399884049</v>
      </c>
      <c r="AM267" s="229">
        <v>725</v>
      </c>
      <c r="AN267" s="229">
        <v>13756.874</v>
      </c>
      <c r="AO267" s="229">
        <v>13.756874</v>
      </c>
      <c r="AP267" s="229">
        <v>14.092045353484055</v>
      </c>
      <c r="AQ267" s="322">
        <v>10.513061021558967</v>
      </c>
      <c r="AR267" s="231"/>
      <c r="AS267" s="231"/>
      <c r="AT267" s="231"/>
      <c r="AU267" s="231"/>
      <c r="AV267" s="231"/>
      <c r="AW267" s="324">
        <v>0</v>
      </c>
      <c r="AX267" s="338">
        <v>5</v>
      </c>
      <c r="AY267" s="337">
        <v>6600</v>
      </c>
      <c r="AZ267" s="337">
        <v>6.6</v>
      </c>
      <c r="BA267" s="338">
        <v>7.1856840977950389</v>
      </c>
      <c r="BB267" s="327">
        <v>5.3607218474561664</v>
      </c>
      <c r="BC267" s="17">
        <v>733</v>
      </c>
      <c r="BD267" s="17">
        <v>21.412696746781112</v>
      </c>
      <c r="BE267" s="17">
        <v>26.229649651279093</v>
      </c>
      <c r="BF267" s="329">
        <v>19.568054206540985</v>
      </c>
    </row>
    <row r="268" spans="1:58" x14ac:dyDescent="0.25">
      <c r="A268" s="41" t="s">
        <v>378</v>
      </c>
      <c r="B268" s="16" t="s">
        <v>15</v>
      </c>
      <c r="C268" s="246">
        <v>19390</v>
      </c>
      <c r="D268" s="42">
        <v>140.52976513761749</v>
      </c>
      <c r="E268" s="225"/>
      <c r="F268" s="225"/>
      <c r="G268" s="225"/>
      <c r="H268" s="225"/>
      <c r="I268" s="225"/>
      <c r="J268" s="316">
        <v>0</v>
      </c>
      <c r="K268" s="226"/>
      <c r="L268" s="226"/>
      <c r="M268" s="226"/>
      <c r="N268" s="226"/>
      <c r="O268" s="226"/>
      <c r="P268" s="318">
        <v>0</v>
      </c>
      <c r="Q268" s="227"/>
      <c r="R268" s="227"/>
      <c r="S268" s="227"/>
      <c r="T268" s="227"/>
      <c r="U268" s="227"/>
      <c r="V268" s="319">
        <v>0</v>
      </c>
      <c r="W268" s="45">
        <v>1</v>
      </c>
      <c r="X268" s="45">
        <v>1</v>
      </c>
      <c r="Y268" s="45">
        <v>436.75493562231799</v>
      </c>
      <c r="Z268" s="45">
        <v>0.43675493562231799</v>
      </c>
      <c r="AA268" s="45">
        <v>0.6105834</v>
      </c>
      <c r="AB268" s="321">
        <v>0.44629669692098162</v>
      </c>
      <c r="AC268" s="229">
        <v>14</v>
      </c>
      <c r="AD268" s="229">
        <v>14289.915000000001</v>
      </c>
      <c r="AE268" s="229">
        <v>14.289915000000001</v>
      </c>
      <c r="AF268" s="229">
        <v>14.638073320830856</v>
      </c>
      <c r="AG268" s="322">
        <v>10.416350804042215</v>
      </c>
      <c r="AH268" s="229">
        <v>1048</v>
      </c>
      <c r="AI268" s="229">
        <v>15833.638000000001</v>
      </c>
      <c r="AJ268" s="229">
        <v>15.833638000000004</v>
      </c>
      <c r="AK268" s="229">
        <v>16.219407461800419</v>
      </c>
      <c r="AL268" s="322">
        <v>11.541617141334532</v>
      </c>
      <c r="AM268" s="229">
        <v>1062</v>
      </c>
      <c r="AN268" s="229">
        <v>30123.553</v>
      </c>
      <c r="AO268" s="229">
        <v>30.123553000000001</v>
      </c>
      <c r="AP268" s="229">
        <v>30.857480782631299</v>
      </c>
      <c r="AQ268" s="322">
        <v>21.957967945376762</v>
      </c>
      <c r="AR268" s="231">
        <v>4</v>
      </c>
      <c r="AS268" s="231">
        <v>4</v>
      </c>
      <c r="AT268" s="231">
        <v>52.3</v>
      </c>
      <c r="AU268" s="231">
        <v>5.2299999999999999E-2</v>
      </c>
      <c r="AV268" s="231">
        <v>8.1207000000000001E-2</v>
      </c>
      <c r="AW268" s="324">
        <v>5.7786334390067397E-2</v>
      </c>
      <c r="AX268" s="338">
        <v>9</v>
      </c>
      <c r="AY268" s="337">
        <v>9600</v>
      </c>
      <c r="AZ268" s="337">
        <v>9.6000000000000014</v>
      </c>
      <c r="BA268" s="338">
        <v>11.937678391656872</v>
      </c>
      <c r="BB268" s="327">
        <v>8.4947686207022297</v>
      </c>
      <c r="BC268" s="17">
        <v>1076</v>
      </c>
      <c r="BD268" s="17">
        <v>40.224479394849787</v>
      </c>
      <c r="BE268" s="17">
        <v>43.503545874288172</v>
      </c>
      <c r="BF268" s="329">
        <v>30.956819597390041</v>
      </c>
    </row>
    <row r="269" spans="1:58" x14ac:dyDescent="0.25">
      <c r="A269" s="41" t="s">
        <v>398</v>
      </c>
      <c r="B269" s="16" t="s">
        <v>34</v>
      </c>
      <c r="C269" s="246">
        <v>13238</v>
      </c>
      <c r="D269" s="42">
        <v>95.942910309013953</v>
      </c>
      <c r="E269" s="225">
        <v>2</v>
      </c>
      <c r="F269" s="225">
        <v>3</v>
      </c>
      <c r="G269" s="225">
        <v>1099</v>
      </c>
      <c r="H269" s="225">
        <v>1.0990000000000002</v>
      </c>
      <c r="I269" s="225">
        <v>6.5038819999999999</v>
      </c>
      <c r="J269" s="316">
        <v>6.7789083935980541</v>
      </c>
      <c r="K269" s="226">
        <v>1</v>
      </c>
      <c r="L269" s="226">
        <v>1</v>
      </c>
      <c r="M269" s="226"/>
      <c r="N269" s="226"/>
      <c r="O269" s="226"/>
      <c r="P269" s="318">
        <v>0</v>
      </c>
      <c r="Q269" s="227"/>
      <c r="R269" s="227"/>
      <c r="S269" s="227"/>
      <c r="T269" s="227"/>
      <c r="U269" s="227"/>
      <c r="V269" s="319">
        <v>0</v>
      </c>
      <c r="W269" s="45">
        <v>1</v>
      </c>
      <c r="X269" s="45">
        <v>1</v>
      </c>
      <c r="Y269" s="45">
        <v>302.38593991416298</v>
      </c>
      <c r="Z269" s="45">
        <v>0.30238593991416302</v>
      </c>
      <c r="AA269" s="45">
        <v>0.42273554400000002</v>
      </c>
      <c r="AB269" s="321">
        <v>0.4924722936569173</v>
      </c>
      <c r="AC269" s="229">
        <v>2</v>
      </c>
      <c r="AD269" s="229">
        <v>6039.6</v>
      </c>
      <c r="AE269" s="229">
        <v>6.0396000000000001</v>
      </c>
      <c r="AF269" s="229">
        <v>6.1867483206506204</v>
      </c>
      <c r="AG269" s="322">
        <v>6.4483642415310056</v>
      </c>
      <c r="AH269" s="229">
        <v>908</v>
      </c>
      <c r="AI269" s="229">
        <v>15838.716</v>
      </c>
      <c r="AJ269" s="229">
        <v>15.838715999999987</v>
      </c>
      <c r="AK269" s="229">
        <v>16.224609181777275</v>
      </c>
      <c r="AL269" s="322">
        <v>16.910691086523101</v>
      </c>
      <c r="AM269" s="229">
        <v>910</v>
      </c>
      <c r="AN269" s="229">
        <v>21878.315999999999</v>
      </c>
      <c r="AO269" s="229">
        <v>21.878315999999998</v>
      </c>
      <c r="AP269" s="229">
        <v>22.411357502427919</v>
      </c>
      <c r="AQ269" s="322">
        <v>23.359055328054129</v>
      </c>
      <c r="AR269" s="231">
        <v>1</v>
      </c>
      <c r="AS269" s="231">
        <v>2</v>
      </c>
      <c r="AT269" s="231">
        <v>100</v>
      </c>
      <c r="AU269" s="231">
        <v>0.1</v>
      </c>
      <c r="AV269" s="231">
        <v>0.2606</v>
      </c>
      <c r="AW269" s="324">
        <v>0.271619861395341</v>
      </c>
      <c r="AX269" s="338">
        <v>37</v>
      </c>
      <c r="AY269" s="337">
        <v>51600</v>
      </c>
      <c r="AZ269" s="337">
        <v>51.6</v>
      </c>
      <c r="BA269" s="338">
        <v>99.569743103974488</v>
      </c>
      <c r="BB269" s="327">
        <v>103.78019885292117</v>
      </c>
      <c r="BC269" s="17">
        <v>952</v>
      </c>
      <c r="BD269" s="17">
        <v>75.015293289699571</v>
      </c>
      <c r="BE269" s="17">
        <v>129.2180748574024</v>
      </c>
      <c r="BF269" s="329">
        <v>134.68225472962561</v>
      </c>
    </row>
    <row r="270" spans="1:58" s="32" customFormat="1" x14ac:dyDescent="0.25">
      <c r="A270" s="47" t="s">
        <v>405</v>
      </c>
      <c r="B270" s="16" t="s">
        <v>43</v>
      </c>
      <c r="C270" s="246">
        <v>8761</v>
      </c>
      <c r="D270" s="42">
        <v>63.495681917001903</v>
      </c>
      <c r="E270" s="225">
        <v>11</v>
      </c>
      <c r="F270" s="225">
        <v>19</v>
      </c>
      <c r="G270" s="225">
        <v>6370</v>
      </c>
      <c r="H270" s="225">
        <v>6.37</v>
      </c>
      <c r="I270" s="225">
        <v>37.697659999999999</v>
      </c>
      <c r="J270" s="316">
        <v>59.370430967693721</v>
      </c>
      <c r="K270" s="226"/>
      <c r="L270" s="226"/>
      <c r="M270" s="226"/>
      <c r="N270" s="226"/>
      <c r="O270" s="226"/>
      <c r="P270" s="318">
        <v>0</v>
      </c>
      <c r="Q270" s="227"/>
      <c r="R270" s="227"/>
      <c r="S270" s="227"/>
      <c r="T270" s="227"/>
      <c r="U270" s="227"/>
      <c r="V270" s="319">
        <v>0</v>
      </c>
      <c r="W270" s="45"/>
      <c r="X270" s="45"/>
      <c r="Y270" s="45"/>
      <c r="Z270" s="45"/>
      <c r="AA270" s="45"/>
      <c r="AB270" s="321">
        <v>0</v>
      </c>
      <c r="AC270" s="229">
        <v>3</v>
      </c>
      <c r="AD270" s="229">
        <v>1002.88</v>
      </c>
      <c r="AE270" s="229">
        <v>1.00288</v>
      </c>
      <c r="AF270" s="229">
        <v>1.0273140863325545</v>
      </c>
      <c r="AG270" s="322">
        <v>1.6179274799747856</v>
      </c>
      <c r="AH270" s="229">
        <v>1420</v>
      </c>
      <c r="AI270" s="229">
        <v>26793.271000000004</v>
      </c>
      <c r="AJ270" s="229">
        <v>26.793270999999912</v>
      </c>
      <c r="AK270" s="229">
        <v>27.446060064240559</v>
      </c>
      <c r="AL270" s="322">
        <v>43.225081195468618</v>
      </c>
      <c r="AM270" s="229">
        <v>1423</v>
      </c>
      <c r="AN270" s="229">
        <v>27796.151000000002</v>
      </c>
      <c r="AO270" s="229">
        <v>27.796150999999902</v>
      </c>
      <c r="AP270" s="229">
        <v>28.47337415057315</v>
      </c>
      <c r="AQ270" s="322">
        <v>44.843008675443464</v>
      </c>
      <c r="AR270" s="231">
        <v>1</v>
      </c>
      <c r="AS270" s="231">
        <v>1</v>
      </c>
      <c r="AT270" s="231">
        <v>7.5</v>
      </c>
      <c r="AU270" s="231">
        <v>7.4999999999999997E-3</v>
      </c>
      <c r="AV270" s="231">
        <v>1.0214000000000001E-2</v>
      </c>
      <c r="AW270" s="324">
        <v>1.6086133248165102E-2</v>
      </c>
      <c r="AX270" s="338">
        <v>19</v>
      </c>
      <c r="AY270" s="337">
        <v>20550</v>
      </c>
      <c r="AZ270" s="337">
        <v>20.549999999999997</v>
      </c>
      <c r="BA270" s="338">
        <v>32.222501821237088</v>
      </c>
      <c r="BB270" s="327">
        <v>50.747548255890194</v>
      </c>
      <c r="BC270" s="17">
        <v>1454</v>
      </c>
      <c r="BD270" s="17">
        <v>54.723650999999897</v>
      </c>
      <c r="BE270" s="17">
        <v>98.403749971810242</v>
      </c>
      <c r="BF270" s="329">
        <v>154.97707403227554</v>
      </c>
    </row>
    <row r="271" spans="1:58" x14ac:dyDescent="0.25">
      <c r="A271" s="41" t="s">
        <v>409</v>
      </c>
      <c r="B271" s="16" t="s">
        <v>48</v>
      </c>
      <c r="C271" s="246">
        <v>16372</v>
      </c>
      <c r="D271" s="42">
        <v>118.65669493723949</v>
      </c>
      <c r="E271" s="225">
        <v>9</v>
      </c>
      <c r="F271" s="225">
        <v>22</v>
      </c>
      <c r="G271" s="225">
        <v>7365</v>
      </c>
      <c r="H271" s="225">
        <v>7.3650000000000002</v>
      </c>
      <c r="I271" s="225">
        <v>43.586069999999999</v>
      </c>
      <c r="J271" s="316">
        <v>36.732920989459359</v>
      </c>
      <c r="K271" s="226"/>
      <c r="L271" s="226"/>
      <c r="M271" s="226"/>
      <c r="N271" s="226"/>
      <c r="O271" s="226"/>
      <c r="P271" s="318">
        <v>0</v>
      </c>
      <c r="Q271" s="227"/>
      <c r="R271" s="227"/>
      <c r="S271" s="227"/>
      <c r="T271" s="227"/>
      <c r="U271" s="227"/>
      <c r="V271" s="319">
        <v>0</v>
      </c>
      <c r="W271" s="45"/>
      <c r="X271" s="45"/>
      <c r="Y271" s="45"/>
      <c r="Z271" s="45"/>
      <c r="AA271" s="45"/>
      <c r="AB271" s="321">
        <v>0</v>
      </c>
      <c r="AC271" s="229">
        <v>1</v>
      </c>
      <c r="AD271" s="229">
        <v>1297.06</v>
      </c>
      <c r="AE271" s="229">
        <v>1.2970600000000001</v>
      </c>
      <c r="AF271" s="229">
        <v>1.3286614638027501</v>
      </c>
      <c r="AG271" s="322">
        <v>1.1197526313247748</v>
      </c>
      <c r="AH271" s="229">
        <v>1189</v>
      </c>
      <c r="AI271" s="229">
        <v>22559.936000000002</v>
      </c>
      <c r="AJ271" s="229">
        <v>22.559935999999983</v>
      </c>
      <c r="AK271" s="229">
        <v>23.109584436384115</v>
      </c>
      <c r="AL271" s="322">
        <v>19.476005503614736</v>
      </c>
      <c r="AM271" s="229">
        <v>1190</v>
      </c>
      <c r="AN271" s="229">
        <v>23856.996000000003</v>
      </c>
      <c r="AO271" s="229">
        <v>23.856996000000002</v>
      </c>
      <c r="AP271" s="229">
        <v>24.43824590018685</v>
      </c>
      <c r="AQ271" s="322">
        <v>20.595758134939501</v>
      </c>
      <c r="AR271" s="231">
        <v>8</v>
      </c>
      <c r="AS271" s="231">
        <v>13</v>
      </c>
      <c r="AT271" s="231">
        <v>351.8</v>
      </c>
      <c r="AU271" s="231">
        <v>0.3518</v>
      </c>
      <c r="AV271" s="231">
        <v>1.3963037999999999</v>
      </c>
      <c r="AW271" s="324">
        <v>1.1767593903896785</v>
      </c>
      <c r="AX271" s="338">
        <v>6</v>
      </c>
      <c r="AY271" s="337">
        <v>3850</v>
      </c>
      <c r="AZ271" s="337">
        <v>3.8499999999999996</v>
      </c>
      <c r="BA271" s="338">
        <v>2.8771289016922865</v>
      </c>
      <c r="BB271" s="327">
        <v>2.4247505825221847</v>
      </c>
      <c r="BC271" s="17">
        <v>1213</v>
      </c>
      <c r="BD271" s="17">
        <v>35.423796000000003</v>
      </c>
      <c r="BE271" s="17">
        <v>72.297748601879135</v>
      </c>
      <c r="BF271" s="329">
        <v>60.930189097310723</v>
      </c>
    </row>
    <row r="272" spans="1:58" x14ac:dyDescent="0.25">
      <c r="A272" s="41" t="s">
        <v>497</v>
      </c>
      <c r="B272" s="16" t="s">
        <v>789</v>
      </c>
      <c r="C272" s="246">
        <v>28709</v>
      </c>
      <c r="D272" s="42">
        <v>208.06957335409288</v>
      </c>
      <c r="E272" s="225">
        <v>5</v>
      </c>
      <c r="F272" s="225">
        <v>11</v>
      </c>
      <c r="G272" s="225">
        <v>8425</v>
      </c>
      <c r="H272" s="225">
        <v>8.4250000000000007</v>
      </c>
      <c r="I272" s="225">
        <v>49.859150000000007</v>
      </c>
      <c r="J272" s="316">
        <v>23.962729963957628</v>
      </c>
      <c r="K272" s="226"/>
      <c r="L272" s="226"/>
      <c r="M272" s="226"/>
      <c r="N272" s="226"/>
      <c r="O272" s="226"/>
      <c r="P272" s="318">
        <v>0</v>
      </c>
      <c r="Q272" s="227"/>
      <c r="R272" s="227"/>
      <c r="S272" s="227"/>
      <c r="T272" s="227"/>
      <c r="U272" s="227"/>
      <c r="V272" s="319">
        <v>0</v>
      </c>
      <c r="W272" s="45">
        <v>1</v>
      </c>
      <c r="X272" s="45">
        <v>1</v>
      </c>
      <c r="Y272" s="45">
        <v>105</v>
      </c>
      <c r="Z272" s="45">
        <v>0.105</v>
      </c>
      <c r="AA272" s="45">
        <v>0.1937103</v>
      </c>
      <c r="AB272" s="321">
        <v>0.30118767001723784</v>
      </c>
      <c r="AC272" s="229"/>
      <c r="AD272" s="229"/>
      <c r="AE272" s="229"/>
      <c r="AF272" s="229"/>
      <c r="AG272" s="322">
        <v>0</v>
      </c>
      <c r="AH272" s="229">
        <v>1299</v>
      </c>
      <c r="AI272" s="229">
        <v>18828.108999999979</v>
      </c>
      <c r="AJ272" s="229">
        <v>18.828108999999998</v>
      </c>
      <c r="AK272" s="229">
        <v>19.286835508440387</v>
      </c>
      <c r="AL272" s="322">
        <v>9.2694165694366291</v>
      </c>
      <c r="AM272" s="229">
        <v>1299</v>
      </c>
      <c r="AN272" s="229">
        <v>18828.109</v>
      </c>
      <c r="AO272" s="229">
        <v>18.828109000000001</v>
      </c>
      <c r="AP272" s="229">
        <v>19.286835508440401</v>
      </c>
      <c r="AQ272" s="322">
        <v>9.2694165694366362</v>
      </c>
      <c r="AR272" s="231">
        <v>3</v>
      </c>
      <c r="AS272" s="231">
        <v>3</v>
      </c>
      <c r="AT272" s="231">
        <v>312</v>
      </c>
      <c r="AU272" s="231">
        <v>0.31200000000000006</v>
      </c>
      <c r="AV272" s="231">
        <v>1.3140719999999999</v>
      </c>
      <c r="AW272" s="324">
        <v>0.63155413779010916</v>
      </c>
      <c r="AX272" s="338">
        <v>19</v>
      </c>
      <c r="AY272" s="337">
        <v>17500</v>
      </c>
      <c r="AZ272" s="337">
        <v>17.5</v>
      </c>
      <c r="BA272" s="338">
        <v>22.1328415063672</v>
      </c>
      <c r="BB272" s="327">
        <v>10.637231167241124</v>
      </c>
      <c r="BC272" s="17">
        <v>1327</v>
      </c>
      <c r="BD272" s="17">
        <v>45.170108999999997</v>
      </c>
      <c r="BE272" s="17">
        <v>93.219578914807613</v>
      </c>
      <c r="BF272" s="329">
        <v>44.802119508442736</v>
      </c>
    </row>
    <row r="273" spans="1:58" s="32" customFormat="1" x14ac:dyDescent="0.25">
      <c r="A273" s="47" t="s">
        <v>552</v>
      </c>
      <c r="B273" s="16" t="s">
        <v>828</v>
      </c>
      <c r="C273" s="246">
        <v>4970</v>
      </c>
      <c r="D273" s="42">
        <v>36.020264710364053</v>
      </c>
      <c r="E273" s="225">
        <v>3</v>
      </c>
      <c r="F273" s="225">
        <v>9</v>
      </c>
      <c r="G273" s="225">
        <v>2540</v>
      </c>
      <c r="H273" s="225">
        <v>2.54</v>
      </c>
      <c r="I273" s="225">
        <v>15.03172</v>
      </c>
      <c r="J273" s="316">
        <v>41.731286876620175</v>
      </c>
      <c r="K273" s="226"/>
      <c r="L273" s="226"/>
      <c r="M273" s="226"/>
      <c r="N273" s="226"/>
      <c r="O273" s="226"/>
      <c r="P273" s="318">
        <v>0</v>
      </c>
      <c r="Q273" s="227"/>
      <c r="R273" s="227"/>
      <c r="S273" s="227"/>
      <c r="T273" s="227"/>
      <c r="U273" s="227"/>
      <c r="V273" s="319">
        <v>0</v>
      </c>
      <c r="W273" s="45"/>
      <c r="X273" s="45"/>
      <c r="Y273" s="45"/>
      <c r="Z273" s="45"/>
      <c r="AA273" s="45"/>
      <c r="AB273" s="321">
        <v>0</v>
      </c>
      <c r="AC273" s="229">
        <v>4</v>
      </c>
      <c r="AD273" s="229">
        <v>7560.09</v>
      </c>
      <c r="AE273" s="229">
        <v>7.5600899999999998</v>
      </c>
      <c r="AF273" s="229">
        <v>7.7442834147075299</v>
      </c>
      <c r="AG273" s="322">
        <v>21.4997959536907</v>
      </c>
      <c r="AH273" s="229">
        <v>448</v>
      </c>
      <c r="AI273" s="229">
        <v>8203.0719999999965</v>
      </c>
      <c r="AJ273" s="229">
        <v>8.2030720000000059</v>
      </c>
      <c r="AK273" s="229">
        <v>8.4029309755904595</v>
      </c>
      <c r="AL273" s="322">
        <v>23.328343206685812</v>
      </c>
      <c r="AM273" s="229">
        <v>452</v>
      </c>
      <c r="AN273" s="229">
        <v>15763.162</v>
      </c>
      <c r="AO273" s="229">
        <v>15.763162000000008</v>
      </c>
      <c r="AP273" s="229">
        <v>16.147214390297989</v>
      </c>
      <c r="AQ273" s="322">
        <v>44.828139160376509</v>
      </c>
      <c r="AR273" s="231"/>
      <c r="AS273" s="231"/>
      <c r="AT273" s="231"/>
      <c r="AU273" s="231"/>
      <c r="AV273" s="231"/>
      <c r="AW273" s="324">
        <v>0</v>
      </c>
      <c r="AX273" s="338">
        <v>20</v>
      </c>
      <c r="AY273" s="337">
        <v>30920</v>
      </c>
      <c r="AZ273" s="337">
        <v>30.920000000000009</v>
      </c>
      <c r="BA273" s="338">
        <v>58.668596564193528</v>
      </c>
      <c r="BB273" s="327">
        <v>162.87663912506702</v>
      </c>
      <c r="BC273" s="17">
        <v>475</v>
      </c>
      <c r="BD273" s="17">
        <v>49.223162000000016</v>
      </c>
      <c r="BE273" s="17">
        <v>89.847530954491532</v>
      </c>
      <c r="BF273" s="329">
        <v>249.4360651620637</v>
      </c>
    </row>
    <row r="274" spans="1:58" x14ac:dyDescent="0.25">
      <c r="A274" s="41" t="s">
        <v>587</v>
      </c>
      <c r="B274" s="16" t="s">
        <v>217</v>
      </c>
      <c r="C274" s="246">
        <v>6157</v>
      </c>
      <c r="D274" s="42">
        <v>44.62309251945905</v>
      </c>
      <c r="E274" s="225">
        <v>4</v>
      </c>
      <c r="F274" s="225">
        <v>10</v>
      </c>
      <c r="G274" s="225">
        <v>2828</v>
      </c>
      <c r="H274" s="225">
        <v>2.8279999999999998</v>
      </c>
      <c r="I274" s="225">
        <v>16.736104000000001</v>
      </c>
      <c r="J274" s="316">
        <v>37.505477668769352</v>
      </c>
      <c r="K274" s="226"/>
      <c r="L274" s="226"/>
      <c r="M274" s="226"/>
      <c r="N274" s="226"/>
      <c r="O274" s="226"/>
      <c r="P274" s="318">
        <v>0</v>
      </c>
      <c r="Q274" s="227"/>
      <c r="R274" s="227"/>
      <c r="S274" s="227"/>
      <c r="T274" s="227"/>
      <c r="U274" s="227"/>
      <c r="V274" s="319">
        <v>0</v>
      </c>
      <c r="W274" s="45"/>
      <c r="X274" s="45"/>
      <c r="Y274" s="45"/>
      <c r="Z274" s="45"/>
      <c r="AA274" s="45"/>
      <c r="AB274" s="321">
        <v>0</v>
      </c>
      <c r="AC274" s="229">
        <v>2</v>
      </c>
      <c r="AD274" s="229">
        <v>598.68000000000006</v>
      </c>
      <c r="AE274" s="229">
        <v>0.59867999999999999</v>
      </c>
      <c r="AF274" s="229">
        <v>0.61326619057671306</v>
      </c>
      <c r="AG274" s="322">
        <v>1.3743247183266882</v>
      </c>
      <c r="AH274" s="229">
        <v>577</v>
      </c>
      <c r="AI274" s="229">
        <v>15319.828999999992</v>
      </c>
      <c r="AJ274" s="229">
        <v>15.319828999999988</v>
      </c>
      <c r="AK274" s="229">
        <v>15.69308006132934</v>
      </c>
      <c r="AL274" s="322">
        <v>35.168069210994211</v>
      </c>
      <c r="AM274" s="229">
        <v>579</v>
      </c>
      <c r="AN274" s="229">
        <v>15918.509</v>
      </c>
      <c r="AO274" s="229">
        <v>15.918509</v>
      </c>
      <c r="AP274" s="229">
        <v>16.306346251906014</v>
      </c>
      <c r="AQ274" s="322">
        <v>36.542393929320816</v>
      </c>
      <c r="AR274" s="231">
        <v>1</v>
      </c>
      <c r="AS274" s="231">
        <v>1</v>
      </c>
      <c r="AT274" s="231">
        <v>11</v>
      </c>
      <c r="AU274" s="231">
        <v>1.0999999999999999E-2</v>
      </c>
      <c r="AV274" s="231">
        <v>2.3011E-2</v>
      </c>
      <c r="AW274" s="324">
        <v>5.1567470340531558E-2</v>
      </c>
      <c r="AX274" s="338">
        <v>17</v>
      </c>
      <c r="AY274" s="337">
        <v>39731</v>
      </c>
      <c r="AZ274" s="337">
        <v>39.731000000000009</v>
      </c>
      <c r="BA274" s="338">
        <v>83.814269416384803</v>
      </c>
      <c r="BB274" s="327">
        <v>187.82711973589781</v>
      </c>
      <c r="BC274" s="17">
        <v>601</v>
      </c>
      <c r="BD274" s="17">
        <v>58.488509000000015</v>
      </c>
      <c r="BE274" s="17">
        <v>116.8797306682908</v>
      </c>
      <c r="BF274" s="329">
        <v>261.92655880432852</v>
      </c>
    </row>
    <row r="275" spans="1:58" x14ac:dyDescent="0.25">
      <c r="A275" s="41" t="s">
        <v>659</v>
      </c>
      <c r="B275" s="16" t="s">
        <v>283</v>
      </c>
      <c r="C275" s="246">
        <v>12612</v>
      </c>
      <c r="D275" s="42">
        <v>91.405951413905711</v>
      </c>
      <c r="E275" s="225">
        <v>5</v>
      </c>
      <c r="F275" s="225">
        <v>9</v>
      </c>
      <c r="G275" s="225">
        <v>4290</v>
      </c>
      <c r="H275" s="225">
        <v>4.2900000000000009</v>
      </c>
      <c r="I275" s="225">
        <v>25.388219999999997</v>
      </c>
      <c r="J275" s="316">
        <v>27.775237396782515</v>
      </c>
      <c r="K275" s="226"/>
      <c r="L275" s="226"/>
      <c r="M275" s="226"/>
      <c r="N275" s="226"/>
      <c r="O275" s="226"/>
      <c r="P275" s="318">
        <v>0</v>
      </c>
      <c r="Q275" s="227"/>
      <c r="R275" s="227"/>
      <c r="S275" s="227"/>
      <c r="T275" s="227"/>
      <c r="U275" s="227"/>
      <c r="V275" s="319">
        <v>0</v>
      </c>
      <c r="W275" s="45"/>
      <c r="X275" s="45"/>
      <c r="Y275" s="45"/>
      <c r="Z275" s="45"/>
      <c r="AA275" s="45"/>
      <c r="AB275" s="321">
        <v>0</v>
      </c>
      <c r="AC275" s="229">
        <v>6</v>
      </c>
      <c r="AD275" s="229">
        <v>1452.19</v>
      </c>
      <c r="AE275" s="229">
        <v>1.4521899999999999</v>
      </c>
      <c r="AF275" s="229">
        <v>1.4875710384405634</v>
      </c>
      <c r="AG275" s="322">
        <v>1.6274334607650691</v>
      </c>
      <c r="AH275" s="229">
        <v>866</v>
      </c>
      <c r="AI275" s="229">
        <v>17500.596000000001</v>
      </c>
      <c r="AJ275" s="229">
        <v>17.500596000000009</v>
      </c>
      <c r="AK275" s="229">
        <v>17.926979090235271</v>
      </c>
      <c r="AL275" s="322">
        <v>19.612485634614831</v>
      </c>
      <c r="AM275" s="229">
        <v>872</v>
      </c>
      <c r="AN275" s="229">
        <v>18952.786</v>
      </c>
      <c r="AO275" s="229">
        <v>18.952786000000003</v>
      </c>
      <c r="AP275" s="229">
        <v>19.414550128675859</v>
      </c>
      <c r="AQ275" s="322">
        <v>21.239919095379928</v>
      </c>
      <c r="AR275" s="231">
        <v>5</v>
      </c>
      <c r="AS275" s="231">
        <v>6</v>
      </c>
      <c r="AT275" s="231">
        <v>276</v>
      </c>
      <c r="AU275" s="231">
        <v>0.27600000000000002</v>
      </c>
      <c r="AV275" s="231">
        <v>0.58147599999999999</v>
      </c>
      <c r="AW275" s="324">
        <v>0.63614676178682528</v>
      </c>
      <c r="AX275" s="338">
        <v>5</v>
      </c>
      <c r="AY275" s="337">
        <v>13400</v>
      </c>
      <c r="AZ275" s="337">
        <v>13.399999999999999</v>
      </c>
      <c r="BA275" s="338">
        <v>19.690578503169728</v>
      </c>
      <c r="BB275" s="327">
        <v>21.541899841955122</v>
      </c>
      <c r="BC275" s="17">
        <v>887</v>
      </c>
      <c r="BD275" s="17">
        <v>36.918786000000004</v>
      </c>
      <c r="BE275" s="17">
        <v>65.074824631845587</v>
      </c>
      <c r="BF275" s="329">
        <v>71.193203095904394</v>
      </c>
    </row>
    <row r="276" spans="1:58" x14ac:dyDescent="0.25">
      <c r="A276" s="41" t="s">
        <v>686</v>
      </c>
      <c r="B276" s="16" t="s">
        <v>308</v>
      </c>
      <c r="C276" s="246">
        <v>23322</v>
      </c>
      <c r="D276" s="42">
        <v>169.02708522638036</v>
      </c>
      <c r="E276" s="225">
        <v>10</v>
      </c>
      <c r="F276" s="225">
        <v>16</v>
      </c>
      <c r="G276" s="225">
        <v>3397.5</v>
      </c>
      <c r="H276" s="225">
        <v>3.3975000000000004</v>
      </c>
      <c r="I276" s="225">
        <v>20.106404999999999</v>
      </c>
      <c r="J276" s="316">
        <v>11.895374621807626</v>
      </c>
      <c r="K276" s="226"/>
      <c r="L276" s="226"/>
      <c r="M276" s="226"/>
      <c r="N276" s="226"/>
      <c r="O276" s="226"/>
      <c r="P276" s="318">
        <v>0</v>
      </c>
      <c r="Q276" s="227"/>
      <c r="R276" s="227"/>
      <c r="S276" s="227"/>
      <c r="T276" s="227"/>
      <c r="U276" s="227"/>
      <c r="V276" s="319">
        <v>0</v>
      </c>
      <c r="W276" s="45">
        <v>1</v>
      </c>
      <c r="X276" s="45">
        <v>2</v>
      </c>
      <c r="Y276" s="45">
        <v>100</v>
      </c>
      <c r="Z276" s="45">
        <v>0.1</v>
      </c>
      <c r="AA276" s="45">
        <v>0.43480783499999998</v>
      </c>
      <c r="AB276" s="321">
        <v>3.8143741823181795E-2</v>
      </c>
      <c r="AC276" s="229">
        <v>9</v>
      </c>
      <c r="AD276" s="229">
        <v>1935.08</v>
      </c>
      <c r="AE276" s="229">
        <v>1.9350800000000001</v>
      </c>
      <c r="AF276" s="229">
        <v>1.9822261309233402</v>
      </c>
      <c r="AG276" s="322">
        <v>1.1727269202261381</v>
      </c>
      <c r="AH276" s="229">
        <v>1908</v>
      </c>
      <c r="AI276" s="229">
        <v>36165.337999999967</v>
      </c>
      <c r="AJ276" s="229">
        <v>36.165337999999913</v>
      </c>
      <c r="AK276" s="229">
        <v>37.046467338443279</v>
      </c>
      <c r="AL276" s="322">
        <v>21.91747392959325</v>
      </c>
      <c r="AM276" s="229">
        <v>1917</v>
      </c>
      <c r="AN276" s="229">
        <v>38100.418000000005</v>
      </c>
      <c r="AO276" s="229">
        <v>38.100417999999898</v>
      </c>
      <c r="AP276" s="229">
        <v>39.028693469366637</v>
      </c>
      <c r="AQ276" s="322">
        <v>23.090200849819396</v>
      </c>
      <c r="AR276" s="231">
        <v>14</v>
      </c>
      <c r="AS276" s="231">
        <v>23</v>
      </c>
      <c r="AT276" s="231">
        <v>1739.3</v>
      </c>
      <c r="AU276" s="231">
        <v>1.7392999999999998</v>
      </c>
      <c r="AV276" s="231">
        <v>3.4179539999999999</v>
      </c>
      <c r="AW276" s="324">
        <v>2.0221339055940568</v>
      </c>
      <c r="AX276" s="338">
        <v>19</v>
      </c>
      <c r="AY276" s="337">
        <v>33500.300000000003</v>
      </c>
      <c r="AZ276" s="337">
        <v>33.500300000000003</v>
      </c>
      <c r="BA276" s="338">
        <v>54.691276632011203</v>
      </c>
      <c r="BB276" s="327">
        <v>32.356516447504497</v>
      </c>
      <c r="BC276" s="17">
        <v>1961</v>
      </c>
      <c r="BD276" s="17">
        <v>76.837517999999889</v>
      </c>
      <c r="BE276" s="17">
        <v>117.30880235637784</v>
      </c>
      <c r="BF276" s="329">
        <v>69.402369566548757</v>
      </c>
    </row>
    <row r="277" spans="1:58" s="32" customFormat="1" x14ac:dyDescent="0.25">
      <c r="A277" s="47" t="s">
        <v>706</v>
      </c>
      <c r="B277" s="16" t="s">
        <v>329</v>
      </c>
      <c r="C277" s="246">
        <v>8288</v>
      </c>
      <c r="D277" s="42">
        <v>60.067596362071882</v>
      </c>
      <c r="E277" s="225">
        <v>10</v>
      </c>
      <c r="F277" s="225">
        <v>14</v>
      </c>
      <c r="G277" s="225">
        <v>4797</v>
      </c>
      <c r="H277" s="225">
        <v>4.7970000000000006</v>
      </c>
      <c r="I277" s="225">
        <v>28.388646000000001</v>
      </c>
      <c r="J277" s="316">
        <v>47.261165285989819</v>
      </c>
      <c r="K277" s="226"/>
      <c r="L277" s="226"/>
      <c r="M277" s="226"/>
      <c r="N277" s="226"/>
      <c r="O277" s="226"/>
      <c r="P277" s="318">
        <v>0</v>
      </c>
      <c r="Q277" s="227"/>
      <c r="R277" s="227"/>
      <c r="S277" s="227"/>
      <c r="T277" s="227"/>
      <c r="U277" s="227"/>
      <c r="V277" s="319">
        <v>0</v>
      </c>
      <c r="W277" s="45"/>
      <c r="X277" s="45"/>
      <c r="Y277" s="45"/>
      <c r="Z277" s="45"/>
      <c r="AA277" s="45"/>
      <c r="AB277" s="321">
        <v>0</v>
      </c>
      <c r="AC277" s="229">
        <v>1</v>
      </c>
      <c r="AD277" s="229">
        <v>207.44</v>
      </c>
      <c r="AE277" s="229">
        <v>0.20744000000000001</v>
      </c>
      <c r="AF277" s="229">
        <v>0.212494051201365</v>
      </c>
      <c r="AG277" s="322">
        <v>0.35375820587277373</v>
      </c>
      <c r="AH277" s="229">
        <v>801</v>
      </c>
      <c r="AI277" s="229">
        <v>16905.154999999995</v>
      </c>
      <c r="AJ277" s="229">
        <v>16.905155000000008</v>
      </c>
      <c r="AK277" s="229">
        <v>17.317030814389767</v>
      </c>
      <c r="AL277" s="322">
        <v>28.829238829546632</v>
      </c>
      <c r="AM277" s="229">
        <v>802</v>
      </c>
      <c r="AN277" s="229">
        <v>17112.594999999998</v>
      </c>
      <c r="AO277" s="229">
        <v>17.112594999999999</v>
      </c>
      <c r="AP277" s="229">
        <v>17.529524865591164</v>
      </c>
      <c r="AQ277" s="322">
        <v>29.182997035419454</v>
      </c>
      <c r="AR277" s="231">
        <v>5</v>
      </c>
      <c r="AS277" s="231">
        <v>5</v>
      </c>
      <c r="AT277" s="231">
        <v>66.5</v>
      </c>
      <c r="AU277" s="231">
        <v>6.649999999999999E-2</v>
      </c>
      <c r="AV277" s="231">
        <v>0.14865100000000003</v>
      </c>
      <c r="AW277" s="324">
        <v>0.24747286224667686</v>
      </c>
      <c r="AX277" s="338">
        <v>24</v>
      </c>
      <c r="AY277" s="337">
        <v>27850</v>
      </c>
      <c r="AZ277" s="337">
        <v>27.85</v>
      </c>
      <c r="BA277" s="338">
        <v>53.783436128228537</v>
      </c>
      <c r="BB277" s="327">
        <v>89.538185953098477</v>
      </c>
      <c r="BC277" s="17">
        <v>841</v>
      </c>
      <c r="BD277" s="17">
        <v>49.826094999999995</v>
      </c>
      <c r="BE277" s="17">
        <v>99.850257993819696</v>
      </c>
      <c r="BF277" s="329">
        <v>166.22982113675442</v>
      </c>
    </row>
    <row r="278" spans="1:58" x14ac:dyDescent="0.25">
      <c r="A278" s="41" t="s">
        <v>376</v>
      </c>
      <c r="B278" s="16" t="s">
        <v>13</v>
      </c>
      <c r="C278" s="246">
        <v>10365</v>
      </c>
      <c r="D278" s="42">
        <v>75.120733143445349</v>
      </c>
      <c r="E278" s="225"/>
      <c r="F278" s="225"/>
      <c r="G278" s="225"/>
      <c r="H278" s="225"/>
      <c r="I278" s="225"/>
      <c r="J278" s="316">
        <v>0</v>
      </c>
      <c r="K278" s="226"/>
      <c r="L278" s="226"/>
      <c r="M278" s="226"/>
      <c r="N278" s="226"/>
      <c r="O278" s="226"/>
      <c r="P278" s="318">
        <v>0</v>
      </c>
      <c r="Q278" s="227"/>
      <c r="R278" s="227"/>
      <c r="S278" s="227"/>
      <c r="T278" s="227"/>
      <c r="U278" s="227"/>
      <c r="V278" s="319">
        <v>0</v>
      </c>
      <c r="W278" s="45"/>
      <c r="X278" s="45"/>
      <c r="Y278" s="45"/>
      <c r="Z278" s="45"/>
      <c r="AA278" s="45"/>
      <c r="AB278" s="321">
        <v>0</v>
      </c>
      <c r="AC278" s="229"/>
      <c r="AD278" s="229"/>
      <c r="AE278" s="229"/>
      <c r="AF278" s="229"/>
      <c r="AG278" s="322">
        <v>0</v>
      </c>
      <c r="AH278" s="229">
        <v>269</v>
      </c>
      <c r="AI278" s="229">
        <v>4362.4570000000031</v>
      </c>
      <c r="AJ278" s="229">
        <v>4.3624570000000009</v>
      </c>
      <c r="AK278" s="229">
        <v>4.4687435457084179</v>
      </c>
      <c r="AL278" s="322">
        <v>5.9487485794037909</v>
      </c>
      <c r="AM278" s="229">
        <v>269</v>
      </c>
      <c r="AN278" s="229">
        <v>4362.4570000000003</v>
      </c>
      <c r="AO278" s="229">
        <v>4.362457</v>
      </c>
      <c r="AP278" s="229">
        <v>4.4687435457084197</v>
      </c>
      <c r="AQ278" s="322">
        <v>5.9487485794037935</v>
      </c>
      <c r="AR278" s="231"/>
      <c r="AS278" s="231"/>
      <c r="AT278" s="231"/>
      <c r="AU278" s="231"/>
      <c r="AV278" s="231"/>
      <c r="AW278" s="324">
        <v>0</v>
      </c>
      <c r="AX278" s="337"/>
      <c r="AY278" s="337"/>
      <c r="AZ278" s="337"/>
      <c r="BA278" s="338"/>
      <c r="BB278" s="327">
        <v>0</v>
      </c>
      <c r="BC278" s="17">
        <v>269</v>
      </c>
      <c r="BD278" s="17">
        <v>4.362457</v>
      </c>
      <c r="BE278" s="17">
        <v>4.4687435457084197</v>
      </c>
      <c r="BF278" s="329">
        <v>5.9487485794037935</v>
      </c>
    </row>
    <row r="279" spans="1:58" x14ac:dyDescent="0.25">
      <c r="A279" s="41" t="s">
        <v>384</v>
      </c>
      <c r="B279" s="16" t="s">
        <v>20</v>
      </c>
      <c r="C279" s="246">
        <v>54808</v>
      </c>
      <c r="D279" s="42">
        <v>397.22307208161629</v>
      </c>
      <c r="E279" s="225">
        <v>7</v>
      </c>
      <c r="F279" s="225">
        <v>8</v>
      </c>
      <c r="G279" s="225">
        <v>4346</v>
      </c>
      <c r="H279" s="225">
        <v>4.3459999999999992</v>
      </c>
      <c r="I279" s="225">
        <v>25.719628</v>
      </c>
      <c r="J279" s="316">
        <v>6.4748575316177659</v>
      </c>
      <c r="K279" s="226"/>
      <c r="L279" s="226"/>
      <c r="M279" s="226"/>
      <c r="N279" s="226"/>
      <c r="O279" s="226"/>
      <c r="P279" s="318">
        <v>0</v>
      </c>
      <c r="Q279" s="227"/>
      <c r="R279" s="227"/>
      <c r="S279" s="227"/>
      <c r="T279" s="227"/>
      <c r="U279" s="227"/>
      <c r="V279" s="319">
        <v>0</v>
      </c>
      <c r="W279" s="45">
        <v>1</v>
      </c>
      <c r="X279" s="45">
        <v>1</v>
      </c>
      <c r="Y279" s="45">
        <v>985</v>
      </c>
      <c r="Z279" s="45">
        <v>0.98499999999999999</v>
      </c>
      <c r="AA279" s="45">
        <v>1.2624612</v>
      </c>
      <c r="AB279" s="321">
        <v>0.3210672263614025</v>
      </c>
      <c r="AC279" s="229">
        <v>4</v>
      </c>
      <c r="AD279" s="229">
        <v>1250.855</v>
      </c>
      <c r="AE279" s="229">
        <v>1.2508550000000001</v>
      </c>
      <c r="AF279" s="229">
        <v>1.2813307289601021</v>
      </c>
      <c r="AG279" s="322">
        <v>0.32257208078206262</v>
      </c>
      <c r="AH279" s="229">
        <v>1252</v>
      </c>
      <c r="AI279" s="229">
        <v>18410.164999999994</v>
      </c>
      <c r="AJ279" s="229">
        <v>18.410164999999992</v>
      </c>
      <c r="AK279" s="229">
        <v>18.858708754992193</v>
      </c>
      <c r="AL279" s="322">
        <v>4.7476368017005184</v>
      </c>
      <c r="AM279" s="229">
        <v>1256</v>
      </c>
      <c r="AN279" s="229">
        <v>19661.02</v>
      </c>
      <c r="AO279" s="229">
        <v>19.661020000000001</v>
      </c>
      <c r="AP279" s="229">
        <v>20.1400394839523</v>
      </c>
      <c r="AQ279" s="322">
        <v>5.0702088824825822</v>
      </c>
      <c r="AR279" s="231">
        <v>1</v>
      </c>
      <c r="AS279" s="231">
        <v>1</v>
      </c>
      <c r="AT279" s="231">
        <v>45</v>
      </c>
      <c r="AU279" s="231">
        <v>4.4999999999999998E-2</v>
      </c>
      <c r="AV279" s="231">
        <v>0.11727</v>
      </c>
      <c r="AW279" s="324">
        <v>2.9522454319044402E-2</v>
      </c>
      <c r="AX279" s="338">
        <v>12</v>
      </c>
      <c r="AY279" s="337">
        <v>15950</v>
      </c>
      <c r="AZ279" s="337">
        <v>15.95</v>
      </c>
      <c r="BA279" s="338">
        <v>22.35218509070754</v>
      </c>
      <c r="BB279" s="327">
        <v>5.6271114800992477</v>
      </c>
      <c r="BC279" s="17">
        <v>1277</v>
      </c>
      <c r="BD279" s="17">
        <v>40.987019999999994</v>
      </c>
      <c r="BE279" s="17">
        <v>69.604475674659838</v>
      </c>
      <c r="BF279" s="329">
        <v>17.522767574880042</v>
      </c>
    </row>
    <row r="280" spans="1:58" x14ac:dyDescent="0.25">
      <c r="A280" s="41" t="s">
        <v>389</v>
      </c>
      <c r="B280" s="16" t="s">
        <v>24</v>
      </c>
      <c r="C280" s="246">
        <v>8611</v>
      </c>
      <c r="D280" s="42">
        <v>62.40855119133699</v>
      </c>
      <c r="E280" s="225">
        <v>1</v>
      </c>
      <c r="F280" s="225">
        <v>2</v>
      </c>
      <c r="G280" s="225">
        <v>360</v>
      </c>
      <c r="H280" s="225">
        <v>0.36</v>
      </c>
      <c r="I280" s="225">
        <v>2.1304799999999999</v>
      </c>
      <c r="J280" s="316">
        <v>3.4137629528815827</v>
      </c>
      <c r="K280" s="226"/>
      <c r="L280" s="226"/>
      <c r="M280" s="226"/>
      <c r="N280" s="226"/>
      <c r="O280" s="226"/>
      <c r="P280" s="318">
        <v>0</v>
      </c>
      <c r="Q280" s="227"/>
      <c r="R280" s="227"/>
      <c r="S280" s="227"/>
      <c r="T280" s="227"/>
      <c r="U280" s="227"/>
      <c r="V280" s="319">
        <v>0</v>
      </c>
      <c r="W280" s="45"/>
      <c r="X280" s="45"/>
      <c r="Y280" s="45"/>
      <c r="Z280" s="45"/>
      <c r="AA280" s="45"/>
      <c r="AB280" s="321">
        <v>0</v>
      </c>
      <c r="AC280" s="229"/>
      <c r="AD280" s="229"/>
      <c r="AE280" s="229"/>
      <c r="AF280" s="229"/>
      <c r="AG280" s="322">
        <v>0</v>
      </c>
      <c r="AH280" s="229">
        <v>357</v>
      </c>
      <c r="AI280" s="229">
        <v>6209.5480000000016</v>
      </c>
      <c r="AJ280" s="229">
        <v>6.2095480000000025</v>
      </c>
      <c r="AK280" s="229">
        <v>6.3608369198290413</v>
      </c>
      <c r="AL280" s="322">
        <v>10.192252180838956</v>
      </c>
      <c r="AM280" s="229">
        <v>357</v>
      </c>
      <c r="AN280" s="229">
        <v>6209.5479999999998</v>
      </c>
      <c r="AO280" s="229">
        <v>6.2095479999999998</v>
      </c>
      <c r="AP280" s="229">
        <v>6.3608369198290404</v>
      </c>
      <c r="AQ280" s="322">
        <v>10.192252180838954</v>
      </c>
      <c r="AR280" s="231"/>
      <c r="AS280" s="231"/>
      <c r="AT280" s="231"/>
      <c r="AU280" s="231"/>
      <c r="AV280" s="231"/>
      <c r="AW280" s="324">
        <v>0</v>
      </c>
      <c r="AX280" s="338">
        <v>8</v>
      </c>
      <c r="AY280" s="337">
        <v>13307.5</v>
      </c>
      <c r="AZ280" s="337">
        <v>13.307500000000001</v>
      </c>
      <c r="BA280" s="338">
        <v>12.363910923576391</v>
      </c>
      <c r="BB280" s="327">
        <v>19.811244913649976</v>
      </c>
      <c r="BC280" s="17">
        <v>366</v>
      </c>
      <c r="BD280" s="17">
        <v>19.877048000000002</v>
      </c>
      <c r="BE280" s="17">
        <v>20.85522784340543</v>
      </c>
      <c r="BF280" s="329">
        <v>33.417260047370512</v>
      </c>
    </row>
    <row r="281" spans="1:58" x14ac:dyDescent="0.25">
      <c r="A281" s="41" t="s">
        <v>401</v>
      </c>
      <c r="B281" s="16" t="s">
        <v>38</v>
      </c>
      <c r="C281" s="246">
        <v>15407</v>
      </c>
      <c r="D281" s="42">
        <v>111.66282060212856</v>
      </c>
      <c r="E281" s="225">
        <v>2</v>
      </c>
      <c r="F281" s="225">
        <v>3</v>
      </c>
      <c r="G281" s="225">
        <v>1155</v>
      </c>
      <c r="H281" s="225">
        <v>1.155</v>
      </c>
      <c r="I281" s="225">
        <v>6.8352900000000005</v>
      </c>
      <c r="J281" s="316">
        <v>6.1213660582291469</v>
      </c>
      <c r="K281" s="226"/>
      <c r="L281" s="226"/>
      <c r="M281" s="226"/>
      <c r="N281" s="226"/>
      <c r="O281" s="226"/>
      <c r="P281" s="318">
        <v>0</v>
      </c>
      <c r="Q281" s="227"/>
      <c r="R281" s="227"/>
      <c r="S281" s="227"/>
      <c r="T281" s="227"/>
      <c r="U281" s="227"/>
      <c r="V281" s="319">
        <v>0</v>
      </c>
      <c r="W281" s="45"/>
      <c r="X281" s="45"/>
      <c r="Y281" s="45"/>
      <c r="Z281" s="45"/>
      <c r="AA281" s="45"/>
      <c r="AB281" s="321">
        <v>0</v>
      </c>
      <c r="AC281" s="229">
        <v>3</v>
      </c>
      <c r="AD281" s="229">
        <v>3218.12</v>
      </c>
      <c r="AE281" s="229">
        <v>3.2181199999999999</v>
      </c>
      <c r="AF281" s="229">
        <v>3.2965260125922562</v>
      </c>
      <c r="AG281" s="322">
        <v>2.9522145283596899</v>
      </c>
      <c r="AH281" s="229">
        <v>643</v>
      </c>
      <c r="AI281" s="229">
        <v>10376.631000000001</v>
      </c>
      <c r="AJ281" s="229">
        <v>10.376631000000007</v>
      </c>
      <c r="AK281" s="229">
        <v>10.629446389373664</v>
      </c>
      <c r="AL281" s="322">
        <v>9.5192350793716578</v>
      </c>
      <c r="AM281" s="229">
        <v>646</v>
      </c>
      <c r="AN281" s="229">
        <v>13594.751</v>
      </c>
      <c r="AO281" s="229">
        <v>13.594750999999999</v>
      </c>
      <c r="AP281" s="229">
        <v>13.925972401965959</v>
      </c>
      <c r="AQ281" s="322">
        <v>12.471449607731381</v>
      </c>
      <c r="AR281" s="231"/>
      <c r="AS281" s="231"/>
      <c r="AT281" s="231"/>
      <c r="AU281" s="231"/>
      <c r="AV281" s="231"/>
      <c r="AW281" s="324">
        <v>0</v>
      </c>
      <c r="AX281" s="338">
        <v>13</v>
      </c>
      <c r="AY281" s="337">
        <v>17950</v>
      </c>
      <c r="AZ281" s="337">
        <v>17.950000000000003</v>
      </c>
      <c r="BA281" s="338">
        <v>35.791172650754632</v>
      </c>
      <c r="BB281" s="327">
        <v>32.052900381483255</v>
      </c>
      <c r="BC281" s="17">
        <v>661</v>
      </c>
      <c r="BD281" s="17">
        <v>32.699750999999999</v>
      </c>
      <c r="BE281" s="17">
        <v>56.55243505272059</v>
      </c>
      <c r="BF281" s="329">
        <v>50.645716047443784</v>
      </c>
    </row>
    <row r="282" spans="1:58" x14ac:dyDescent="0.25">
      <c r="A282" s="41" t="s">
        <v>422</v>
      </c>
      <c r="B282" s="16" t="s">
        <v>57</v>
      </c>
      <c r="C282" s="246">
        <v>75089</v>
      </c>
      <c r="D282" s="42">
        <v>544.21039372968335</v>
      </c>
      <c r="E282" s="225">
        <v>6</v>
      </c>
      <c r="F282" s="225">
        <v>7</v>
      </c>
      <c r="G282" s="225">
        <v>9478</v>
      </c>
      <c r="H282" s="225">
        <v>9.4780000000000015</v>
      </c>
      <c r="I282" s="225">
        <v>56.090804000000013</v>
      </c>
      <c r="J282" s="316">
        <v>10.306823362117019</v>
      </c>
      <c r="K282" s="226">
        <v>1</v>
      </c>
      <c r="L282" s="226">
        <v>1</v>
      </c>
      <c r="M282" s="226">
        <v>325</v>
      </c>
      <c r="N282" s="226">
        <v>0.32500000000000001</v>
      </c>
      <c r="O282" s="226">
        <v>0.76407499999999995</v>
      </c>
      <c r="P282" s="318">
        <v>0.14040066283253061</v>
      </c>
      <c r="Q282" s="227"/>
      <c r="R282" s="227"/>
      <c r="S282" s="227"/>
      <c r="T282" s="227"/>
      <c r="U282" s="227"/>
      <c r="V282" s="319">
        <v>0</v>
      </c>
      <c r="W282" s="45">
        <v>1</v>
      </c>
      <c r="X282" s="45">
        <v>3</v>
      </c>
      <c r="Y282" s="45">
        <v>195</v>
      </c>
      <c r="Z282" s="45">
        <v>0.19500000000000001</v>
      </c>
      <c r="AA282" s="45">
        <v>2.0681807999999999</v>
      </c>
      <c r="AB282" s="321">
        <v>0.37400818202877001</v>
      </c>
      <c r="AC282" s="229">
        <v>8</v>
      </c>
      <c r="AD282" s="229">
        <v>10951.625</v>
      </c>
      <c r="AE282" s="229">
        <v>10.951624999999998</v>
      </c>
      <c r="AF282" s="229">
        <v>11.21844949618276</v>
      </c>
      <c r="AG282" s="322">
        <v>2.0614177210579179</v>
      </c>
      <c r="AH282" s="229">
        <v>1924</v>
      </c>
      <c r="AI282" s="229">
        <v>28487.081999999973</v>
      </c>
      <c r="AJ282" s="229">
        <v>28.487081999999972</v>
      </c>
      <c r="AK282" s="229">
        <v>29.181138936972047</v>
      </c>
      <c r="AL282" s="322">
        <v>5.3621061400504439</v>
      </c>
      <c r="AM282" s="229">
        <v>1932</v>
      </c>
      <c r="AN282" s="229">
        <v>39438.706999999995</v>
      </c>
      <c r="AO282" s="229">
        <v>39.438707000000001</v>
      </c>
      <c r="AP282" s="229">
        <v>40.399588433154904</v>
      </c>
      <c r="AQ282" s="322">
        <v>7.4235238611083787</v>
      </c>
      <c r="AR282" s="231"/>
      <c r="AS282" s="231"/>
      <c r="AT282" s="231"/>
      <c r="AU282" s="231"/>
      <c r="AV282" s="231"/>
      <c r="AW282" s="324">
        <v>0</v>
      </c>
      <c r="AX282" s="338">
        <v>8</v>
      </c>
      <c r="AY282" s="337">
        <v>13675</v>
      </c>
      <c r="AZ282" s="337">
        <v>13.675000000000001</v>
      </c>
      <c r="BA282" s="338">
        <v>22.142027698367251</v>
      </c>
      <c r="BB282" s="327">
        <v>4.0686521157046291</v>
      </c>
      <c r="BC282" s="17">
        <v>1948</v>
      </c>
      <c r="BD282" s="17">
        <v>63.11170700000001</v>
      </c>
      <c r="BE282" s="17">
        <v>121.43188653152217</v>
      </c>
      <c r="BF282" s="329">
        <v>22.313408183791328</v>
      </c>
    </row>
    <row r="283" spans="1:58" x14ac:dyDescent="0.25">
      <c r="A283" s="41" t="s">
        <v>424</v>
      </c>
      <c r="B283" s="16" t="s">
        <v>785</v>
      </c>
      <c r="C283" s="246">
        <v>7660</v>
      </c>
      <c r="D283" s="42">
        <v>55.516142390621454</v>
      </c>
      <c r="E283" s="225">
        <v>8</v>
      </c>
      <c r="F283" s="225">
        <v>14</v>
      </c>
      <c r="G283" s="225">
        <v>6588</v>
      </c>
      <c r="H283" s="225">
        <v>6.5879999999999992</v>
      </c>
      <c r="I283" s="225">
        <v>38.987783999999998</v>
      </c>
      <c r="J283" s="316">
        <v>70.227833421268741</v>
      </c>
      <c r="K283" s="226"/>
      <c r="L283" s="226"/>
      <c r="M283" s="226"/>
      <c r="N283" s="226"/>
      <c r="O283" s="226"/>
      <c r="P283" s="318">
        <v>0</v>
      </c>
      <c r="Q283" s="227"/>
      <c r="R283" s="227"/>
      <c r="S283" s="227"/>
      <c r="T283" s="227"/>
      <c r="U283" s="227"/>
      <c r="V283" s="319">
        <v>0</v>
      </c>
      <c r="W283" s="45"/>
      <c r="X283" s="45"/>
      <c r="Y283" s="45"/>
      <c r="Z283" s="45"/>
      <c r="AA283" s="45"/>
      <c r="AB283" s="321">
        <v>0</v>
      </c>
      <c r="AC283" s="229">
        <v>8</v>
      </c>
      <c r="AD283" s="229">
        <v>9952.7999999999993</v>
      </c>
      <c r="AE283" s="229">
        <v>9.9528000000000016</v>
      </c>
      <c r="AF283" s="229">
        <v>10.195289205538709</v>
      </c>
      <c r="AG283" s="322">
        <v>18.364549059988427</v>
      </c>
      <c r="AH283" s="229">
        <v>305</v>
      </c>
      <c r="AI283" s="229">
        <v>6175.6919999999982</v>
      </c>
      <c r="AJ283" s="229">
        <v>6.1756919999999953</v>
      </c>
      <c r="AK283" s="229">
        <v>6.32615605501283</v>
      </c>
      <c r="AL283" s="322">
        <v>11.395165050375567</v>
      </c>
      <c r="AM283" s="229">
        <v>313</v>
      </c>
      <c r="AN283" s="229">
        <v>16128.491999999998</v>
      </c>
      <c r="AO283" s="229">
        <v>16.128492000000001</v>
      </c>
      <c r="AP283" s="229">
        <v>16.521445260551531</v>
      </c>
      <c r="AQ283" s="322">
        <v>29.759714110363976</v>
      </c>
      <c r="AR283" s="231"/>
      <c r="AS283" s="231"/>
      <c r="AT283" s="231"/>
      <c r="AU283" s="231"/>
      <c r="AV283" s="231"/>
      <c r="AW283" s="324">
        <v>0</v>
      </c>
      <c r="AX283" s="338">
        <v>12</v>
      </c>
      <c r="AY283" s="337">
        <v>16200</v>
      </c>
      <c r="AZ283" s="337">
        <v>16.2</v>
      </c>
      <c r="BA283" s="338">
        <v>27.72246271497065</v>
      </c>
      <c r="BB283" s="327">
        <v>49.935859231555519</v>
      </c>
      <c r="BC283" s="17">
        <v>333</v>
      </c>
      <c r="BD283" s="17">
        <v>38.916491999999998</v>
      </c>
      <c r="BE283" s="17">
        <v>83.231691975522182</v>
      </c>
      <c r="BF283" s="329">
        <v>149.92340676318824</v>
      </c>
    </row>
    <row r="284" spans="1:58" x14ac:dyDescent="0.25">
      <c r="A284" s="41" t="s">
        <v>448</v>
      </c>
      <c r="B284" s="16" t="s">
        <v>85</v>
      </c>
      <c r="C284" s="246">
        <v>11004</v>
      </c>
      <c r="D284" s="42">
        <v>79.751910034777879</v>
      </c>
      <c r="E284" s="225">
        <v>8</v>
      </c>
      <c r="F284" s="225">
        <v>13</v>
      </c>
      <c r="G284" s="225">
        <v>3465</v>
      </c>
      <c r="H284" s="225">
        <v>3.4649999999999999</v>
      </c>
      <c r="I284" s="225">
        <v>20.505870000000002</v>
      </c>
      <c r="J284" s="316">
        <v>25.71207384382128</v>
      </c>
      <c r="K284" s="226"/>
      <c r="L284" s="226"/>
      <c r="M284" s="226"/>
      <c r="N284" s="226"/>
      <c r="O284" s="226"/>
      <c r="P284" s="318">
        <v>0</v>
      </c>
      <c r="Q284" s="227"/>
      <c r="R284" s="227"/>
      <c r="S284" s="227"/>
      <c r="T284" s="227"/>
      <c r="U284" s="227"/>
      <c r="V284" s="319">
        <v>0</v>
      </c>
      <c r="W284" s="45"/>
      <c r="X284" s="45"/>
      <c r="Y284" s="45"/>
      <c r="Z284" s="45"/>
      <c r="AA284" s="45"/>
      <c r="AB284" s="321">
        <v>0</v>
      </c>
      <c r="AC284" s="229">
        <v>4</v>
      </c>
      <c r="AD284" s="229">
        <v>770.03499999999997</v>
      </c>
      <c r="AE284" s="229">
        <v>0.77003500000000003</v>
      </c>
      <c r="AF284" s="229">
        <v>0.78879606978809891</v>
      </c>
      <c r="AG284" s="322">
        <v>0.98906229260731693</v>
      </c>
      <c r="AH284" s="229">
        <v>548</v>
      </c>
      <c r="AI284" s="229">
        <v>7928.1650000000072</v>
      </c>
      <c r="AJ284" s="229">
        <v>7.9281650000000026</v>
      </c>
      <c r="AK284" s="229">
        <v>8.121326163916649</v>
      </c>
      <c r="AL284" s="322">
        <v>10.183237191905667</v>
      </c>
      <c r="AM284" s="229">
        <v>552</v>
      </c>
      <c r="AN284" s="229">
        <v>8698.2000000000098</v>
      </c>
      <c r="AO284" s="229">
        <v>8.6981999999999999</v>
      </c>
      <c r="AP284" s="229">
        <v>8.9101222337047492</v>
      </c>
      <c r="AQ284" s="322">
        <v>11.172299484512987</v>
      </c>
      <c r="AR284" s="231">
        <v>5</v>
      </c>
      <c r="AS284" s="231">
        <v>6</v>
      </c>
      <c r="AT284" s="231">
        <v>320</v>
      </c>
      <c r="AU284" s="231">
        <v>0.32</v>
      </c>
      <c r="AV284" s="231">
        <v>0.70467199999999997</v>
      </c>
      <c r="AW284" s="324">
        <v>0.88358009192846865</v>
      </c>
      <c r="AX284" s="338">
        <v>21</v>
      </c>
      <c r="AY284" s="337">
        <v>30725</v>
      </c>
      <c r="AZ284" s="337">
        <v>30.725000000000005</v>
      </c>
      <c r="BA284" s="338">
        <v>43.785855562414667</v>
      </c>
      <c r="BB284" s="327">
        <v>54.902579190041614</v>
      </c>
      <c r="BC284" s="17">
        <v>586</v>
      </c>
      <c r="BD284" s="17">
        <v>43.208200000000005</v>
      </c>
      <c r="BE284" s="17">
        <v>73.906519796119426</v>
      </c>
      <c r="BF284" s="329">
        <v>92.670532610304349</v>
      </c>
    </row>
    <row r="285" spans="1:58" s="32" customFormat="1" x14ac:dyDescent="0.25">
      <c r="A285" s="47" t="s">
        <v>493</v>
      </c>
      <c r="B285" s="16" t="s">
        <v>135</v>
      </c>
      <c r="C285" s="246">
        <v>17290</v>
      </c>
      <c r="D285" s="42">
        <v>125.30993497830875</v>
      </c>
      <c r="E285" s="225">
        <v>6</v>
      </c>
      <c r="F285" s="225">
        <v>8</v>
      </c>
      <c r="G285" s="225">
        <v>51042</v>
      </c>
      <c r="H285" s="225">
        <v>51.042000000000002</v>
      </c>
      <c r="I285" s="225">
        <v>302.06655599999993</v>
      </c>
      <c r="J285" s="316">
        <v>241.05555242071421</v>
      </c>
      <c r="K285" s="226"/>
      <c r="L285" s="226"/>
      <c r="M285" s="226"/>
      <c r="N285" s="226"/>
      <c r="O285" s="226"/>
      <c r="P285" s="318">
        <v>0</v>
      </c>
      <c r="Q285" s="227"/>
      <c r="R285" s="227"/>
      <c r="S285" s="227"/>
      <c r="T285" s="227"/>
      <c r="U285" s="227"/>
      <c r="V285" s="319">
        <v>0</v>
      </c>
      <c r="W285" s="45"/>
      <c r="X285" s="45"/>
      <c r="Y285" s="45"/>
      <c r="Z285" s="45"/>
      <c r="AA285" s="45"/>
      <c r="AB285" s="321">
        <v>0</v>
      </c>
      <c r="AC285" s="229">
        <v>7</v>
      </c>
      <c r="AD285" s="229">
        <v>4964.34</v>
      </c>
      <c r="AE285" s="229">
        <v>4.9643400000000009</v>
      </c>
      <c r="AF285" s="229">
        <v>5.0852907739152773</v>
      </c>
      <c r="AG285" s="322">
        <v>4.0581704673261099</v>
      </c>
      <c r="AH285" s="229">
        <v>631</v>
      </c>
      <c r="AI285" s="229">
        <v>9175.1890000000058</v>
      </c>
      <c r="AJ285" s="229">
        <v>9.1751890000000085</v>
      </c>
      <c r="AK285" s="229">
        <v>9.3987325547059601</v>
      </c>
      <c r="AL285" s="322">
        <v>7.5003889805967008</v>
      </c>
      <c r="AM285" s="229">
        <v>638</v>
      </c>
      <c r="AN285" s="229">
        <v>14139.52900000001</v>
      </c>
      <c r="AO285" s="229">
        <v>14.13952900000001</v>
      </c>
      <c r="AP285" s="229">
        <v>14.484023328621241</v>
      </c>
      <c r="AQ285" s="322">
        <v>11.558559447922814</v>
      </c>
      <c r="AR285" s="231"/>
      <c r="AS285" s="231"/>
      <c r="AT285" s="231"/>
      <c r="AU285" s="231"/>
      <c r="AV285" s="231"/>
      <c r="AW285" s="324">
        <v>0</v>
      </c>
      <c r="AX285" s="338">
        <v>14</v>
      </c>
      <c r="AY285" s="337">
        <v>26320</v>
      </c>
      <c r="AZ285" s="337">
        <v>26.32</v>
      </c>
      <c r="BA285" s="338">
        <v>66.006284869031859</v>
      </c>
      <c r="BB285" s="327">
        <v>52.674422726703675</v>
      </c>
      <c r="BC285" s="17">
        <v>658</v>
      </c>
      <c r="BD285" s="17">
        <v>91.501529000000005</v>
      </c>
      <c r="BE285" s="17">
        <v>382.556864197653</v>
      </c>
      <c r="BF285" s="329">
        <v>305.28853459534071</v>
      </c>
    </row>
    <row r="286" spans="1:58" x14ac:dyDescent="0.25">
      <c r="A286" s="41" t="s">
        <v>512</v>
      </c>
      <c r="B286" s="16" t="s">
        <v>144</v>
      </c>
      <c r="C286" s="246">
        <v>13401</v>
      </c>
      <c r="D286" s="42">
        <v>97.124259030903147</v>
      </c>
      <c r="E286" s="225">
        <v>1</v>
      </c>
      <c r="F286" s="225">
        <v>2</v>
      </c>
      <c r="G286" s="225">
        <v>800</v>
      </c>
      <c r="H286" s="225">
        <v>0.8</v>
      </c>
      <c r="I286" s="225">
        <v>4.7343999999999999</v>
      </c>
      <c r="J286" s="316">
        <v>4.8745803028403039</v>
      </c>
      <c r="K286" s="226"/>
      <c r="L286" s="226"/>
      <c r="M286" s="226"/>
      <c r="N286" s="226"/>
      <c r="O286" s="226"/>
      <c r="P286" s="318">
        <v>0</v>
      </c>
      <c r="Q286" s="227"/>
      <c r="R286" s="227"/>
      <c r="S286" s="227"/>
      <c r="T286" s="227"/>
      <c r="U286" s="227"/>
      <c r="V286" s="319">
        <v>0</v>
      </c>
      <c r="W286" s="45"/>
      <c r="X286" s="45"/>
      <c r="Y286" s="45"/>
      <c r="Z286" s="45"/>
      <c r="AA286" s="45"/>
      <c r="AB286" s="321">
        <v>0</v>
      </c>
      <c r="AC286" s="229">
        <v>2</v>
      </c>
      <c r="AD286" s="229">
        <v>1499.6950000000002</v>
      </c>
      <c r="AE286" s="229">
        <v>1.499695</v>
      </c>
      <c r="AF286" s="229">
        <v>1.5362334463769352</v>
      </c>
      <c r="AG286" s="322">
        <v>1.5817196050763527</v>
      </c>
      <c r="AH286" s="229">
        <v>533</v>
      </c>
      <c r="AI286" s="229">
        <v>8739.458000000006</v>
      </c>
      <c r="AJ286" s="229">
        <v>8.7394580000000044</v>
      </c>
      <c r="AK286" s="229">
        <v>8.9523854402438285</v>
      </c>
      <c r="AL286" s="322">
        <v>9.2174555868635704</v>
      </c>
      <c r="AM286" s="229">
        <v>535</v>
      </c>
      <c r="AN286" s="229">
        <v>10239.153000000009</v>
      </c>
      <c r="AO286" s="229">
        <v>10.239153000000009</v>
      </c>
      <c r="AP286" s="229">
        <v>10.48861888662077</v>
      </c>
      <c r="AQ286" s="322">
        <v>10.799175191939931</v>
      </c>
      <c r="AR286" s="231">
        <v>5</v>
      </c>
      <c r="AS286" s="231">
        <v>7</v>
      </c>
      <c r="AT286" s="231">
        <v>199.3</v>
      </c>
      <c r="AU286" s="231">
        <v>0.1993</v>
      </c>
      <c r="AV286" s="231">
        <v>0.41739379999999998</v>
      </c>
      <c r="AW286" s="324">
        <v>0.42975236482081469</v>
      </c>
      <c r="AX286" s="338">
        <v>13</v>
      </c>
      <c r="AY286" s="337">
        <v>28225</v>
      </c>
      <c r="AZ286" s="337">
        <v>28.225000000000005</v>
      </c>
      <c r="BA286" s="338">
        <v>53.686680631285171</v>
      </c>
      <c r="BB286" s="327">
        <v>55.276283358005394</v>
      </c>
      <c r="BC286" s="17">
        <v>554</v>
      </c>
      <c r="BD286" s="17">
        <v>39.463453000000015</v>
      </c>
      <c r="BE286" s="17">
        <v>69.327093317905934</v>
      </c>
      <c r="BF286" s="329">
        <v>71.379791217606439</v>
      </c>
    </row>
    <row r="287" spans="1:58" x14ac:dyDescent="0.25">
      <c r="A287" s="41" t="s">
        <v>527</v>
      </c>
      <c r="B287" s="16" t="s">
        <v>163</v>
      </c>
      <c r="C287" s="246">
        <v>35423</v>
      </c>
      <c r="D287" s="42">
        <v>256.72954463485428</v>
      </c>
      <c r="E287" s="225">
        <v>3</v>
      </c>
      <c r="F287" s="225">
        <v>4</v>
      </c>
      <c r="G287" s="225">
        <v>1991</v>
      </c>
      <c r="H287" s="225">
        <v>1.9910000000000001</v>
      </c>
      <c r="I287" s="225">
        <v>11.782738</v>
      </c>
      <c r="J287" s="316">
        <v>4.5895527983577251</v>
      </c>
      <c r="K287" s="226"/>
      <c r="L287" s="226"/>
      <c r="M287" s="226"/>
      <c r="N287" s="226"/>
      <c r="O287" s="226"/>
      <c r="P287" s="318">
        <v>0</v>
      </c>
      <c r="Q287" s="227"/>
      <c r="R287" s="227"/>
      <c r="S287" s="227"/>
      <c r="T287" s="227"/>
      <c r="U287" s="227"/>
      <c r="V287" s="319">
        <v>0</v>
      </c>
      <c r="W287" s="45">
        <v>1</v>
      </c>
      <c r="X287" s="45">
        <v>1</v>
      </c>
      <c r="Y287" s="45">
        <v>935.11957510729599</v>
      </c>
      <c r="Z287" s="45">
        <v>0.93511957510729604</v>
      </c>
      <c r="AA287" s="45">
        <v>1.3072971659999999</v>
      </c>
      <c r="AB287" s="321">
        <v>0.88605875230893494</v>
      </c>
      <c r="AC287" s="229">
        <v>2</v>
      </c>
      <c r="AD287" s="229">
        <v>3.3</v>
      </c>
      <c r="AE287" s="229">
        <v>3.3E-3</v>
      </c>
      <c r="AF287" s="229">
        <v>3.3804009302184001E-3</v>
      </c>
      <c r="AG287" s="322">
        <v>1.3167167553801941E-3</v>
      </c>
      <c r="AH287" s="229">
        <v>1160</v>
      </c>
      <c r="AI287" s="229">
        <v>16581.489000000016</v>
      </c>
      <c r="AJ287" s="229">
        <v>16.581489000000026</v>
      </c>
      <c r="AK287" s="229">
        <v>16.985479042426082</v>
      </c>
      <c r="AL287" s="322">
        <v>6.6160983016522232</v>
      </c>
      <c r="AM287" s="229">
        <v>1162</v>
      </c>
      <c r="AN287" s="229">
        <v>16584.789000000001</v>
      </c>
      <c r="AO287" s="229">
        <v>16.584789000000001</v>
      </c>
      <c r="AP287" s="229">
        <v>16.988859443356318</v>
      </c>
      <c r="AQ287" s="322">
        <v>6.6174150184076117</v>
      </c>
      <c r="AR287" s="231">
        <v>1</v>
      </c>
      <c r="AS287" s="231">
        <v>1</v>
      </c>
      <c r="AT287" s="231">
        <v>67</v>
      </c>
      <c r="AU287" s="231">
        <v>6.7000000000000004E-2</v>
      </c>
      <c r="AV287" s="231">
        <v>0.201766</v>
      </c>
      <c r="AW287" s="324">
        <v>7.859087674812465E-2</v>
      </c>
      <c r="AX287" s="338">
        <v>4</v>
      </c>
      <c r="AY287" s="337">
        <v>8200</v>
      </c>
      <c r="AZ287" s="337">
        <v>8.1999999999999993</v>
      </c>
      <c r="BA287" s="338">
        <v>15.461605531919691</v>
      </c>
      <c r="BB287" s="327">
        <v>6.0225267621265361</v>
      </c>
      <c r="BC287" s="17">
        <v>1171</v>
      </c>
      <c r="BD287" s="17">
        <v>28.46995251931331</v>
      </c>
      <c r="BE287" s="17">
        <v>46.709743575276015</v>
      </c>
      <c r="BF287" s="329">
        <v>18.194144207948934</v>
      </c>
    </row>
    <row r="288" spans="1:58" x14ac:dyDescent="0.25">
      <c r="A288" s="41" t="s">
        <v>533</v>
      </c>
      <c r="B288" s="16" t="s">
        <v>169</v>
      </c>
      <c r="C288" s="246">
        <v>40594</v>
      </c>
      <c r="D288" s="42">
        <v>294.20656451760931</v>
      </c>
      <c r="E288" s="225">
        <v>6</v>
      </c>
      <c r="F288" s="225">
        <v>14</v>
      </c>
      <c r="G288" s="225">
        <v>4411</v>
      </c>
      <c r="H288" s="225">
        <v>4.4110000000000005</v>
      </c>
      <c r="I288" s="225">
        <v>26.104297999999996</v>
      </c>
      <c r="J288" s="316">
        <v>8.8727789071605034</v>
      </c>
      <c r="K288" s="226"/>
      <c r="L288" s="226"/>
      <c r="M288" s="226"/>
      <c r="N288" s="226"/>
      <c r="O288" s="226"/>
      <c r="P288" s="318">
        <v>0</v>
      </c>
      <c r="Q288" s="227"/>
      <c r="R288" s="227"/>
      <c r="S288" s="227"/>
      <c r="T288" s="227"/>
      <c r="U288" s="227"/>
      <c r="V288" s="319">
        <v>0</v>
      </c>
      <c r="W288" s="45">
        <v>1</v>
      </c>
      <c r="X288" s="45">
        <v>1</v>
      </c>
      <c r="Y288" s="45">
        <v>282.5</v>
      </c>
      <c r="Z288" s="45">
        <v>0.28249999999999997</v>
      </c>
      <c r="AA288" s="45">
        <v>0.94814874000000005</v>
      </c>
      <c r="AB288" s="321">
        <v>0.47708098842097368</v>
      </c>
      <c r="AC288" s="229">
        <v>1</v>
      </c>
      <c r="AD288" s="229">
        <v>744.8</v>
      </c>
      <c r="AE288" s="229">
        <v>0.74480000000000002</v>
      </c>
      <c r="AF288" s="229">
        <v>0.76294624631110997</v>
      </c>
      <c r="AG288" s="322">
        <v>0.25932332528407775</v>
      </c>
      <c r="AH288" s="229">
        <v>1215</v>
      </c>
      <c r="AI288" s="229">
        <v>18730.531000000003</v>
      </c>
      <c r="AJ288" s="229">
        <v>18.730530999999992</v>
      </c>
      <c r="AK288" s="229">
        <v>19.186880126025642</v>
      </c>
      <c r="AL288" s="322">
        <v>6.5215676466924108</v>
      </c>
      <c r="AM288" s="229">
        <v>1216</v>
      </c>
      <c r="AN288" s="229">
        <v>19475.330999999998</v>
      </c>
      <c r="AO288" s="229">
        <v>19.475331000000001</v>
      </c>
      <c r="AP288" s="229">
        <v>19.949826372336709</v>
      </c>
      <c r="AQ288" s="322">
        <v>6.7808909719764738</v>
      </c>
      <c r="AR288" s="231">
        <v>5</v>
      </c>
      <c r="AS288" s="231">
        <v>5</v>
      </c>
      <c r="AT288" s="231">
        <v>117</v>
      </c>
      <c r="AU288" s="231">
        <v>0.11699999999999999</v>
      </c>
      <c r="AV288" s="231">
        <v>0.30744700000000003</v>
      </c>
      <c r="AW288" s="324">
        <v>0.10450038750974174</v>
      </c>
      <c r="AX288" s="338">
        <v>5</v>
      </c>
      <c r="AY288" s="337">
        <v>4651.5</v>
      </c>
      <c r="AZ288" s="337">
        <v>4.6514999999999995</v>
      </c>
      <c r="BA288" s="338">
        <v>6.0325723097633599</v>
      </c>
      <c r="BB288" s="327">
        <v>2.0504546931692578</v>
      </c>
      <c r="BC288" s="17">
        <v>1233</v>
      </c>
      <c r="BD288" s="17">
        <v>28.937331</v>
      </c>
      <c r="BE288" s="17">
        <v>53.797747268100068</v>
      </c>
      <c r="BF288" s="329">
        <v>18.285705948236952</v>
      </c>
    </row>
    <row r="289" spans="1:58" x14ac:dyDescent="0.25">
      <c r="A289" s="41" t="s">
        <v>536</v>
      </c>
      <c r="B289" s="16" t="s">
        <v>791</v>
      </c>
      <c r="C289" s="246">
        <v>16614</v>
      </c>
      <c r="D289" s="42">
        <v>120.41059917464554</v>
      </c>
      <c r="E289" s="225">
        <v>3</v>
      </c>
      <c r="F289" s="225">
        <v>6</v>
      </c>
      <c r="G289" s="225">
        <v>1749</v>
      </c>
      <c r="H289" s="225">
        <v>1.7490000000000001</v>
      </c>
      <c r="I289" s="225">
        <v>10.350581999999999</v>
      </c>
      <c r="J289" s="316">
        <v>8.5960721655303303</v>
      </c>
      <c r="K289" s="226"/>
      <c r="L289" s="226"/>
      <c r="M289" s="226"/>
      <c r="N289" s="226"/>
      <c r="O289" s="226"/>
      <c r="P289" s="318">
        <v>0</v>
      </c>
      <c r="Q289" s="227"/>
      <c r="R289" s="227"/>
      <c r="S289" s="227"/>
      <c r="T289" s="227"/>
      <c r="U289" s="227"/>
      <c r="V289" s="319">
        <v>0</v>
      </c>
      <c r="W289" s="45"/>
      <c r="X289" s="45"/>
      <c r="Y289" s="45"/>
      <c r="Z289" s="45"/>
      <c r="AA289" s="45"/>
      <c r="AB289" s="321">
        <v>0</v>
      </c>
      <c r="AC289" s="229">
        <v>1</v>
      </c>
      <c r="AD289" s="229">
        <v>914.16</v>
      </c>
      <c r="AE289" s="229">
        <v>0.91415999999999997</v>
      </c>
      <c r="AF289" s="229">
        <v>0.93643251950559203</v>
      </c>
      <c r="AG289" s="322">
        <v>0.7776994101220065</v>
      </c>
      <c r="AH289" s="229">
        <v>648</v>
      </c>
      <c r="AI289" s="229">
        <v>8152.4879999999985</v>
      </c>
      <c r="AJ289" s="229">
        <v>8.1524880000000035</v>
      </c>
      <c r="AK289" s="229">
        <v>8.3511145511498004</v>
      </c>
      <c r="AL289" s="322">
        <v>6.9355310980864768</v>
      </c>
      <c r="AM289" s="229">
        <v>649</v>
      </c>
      <c r="AN289" s="229">
        <v>9066.648000000001</v>
      </c>
      <c r="AO289" s="229">
        <v>9.0666480000000007</v>
      </c>
      <c r="AP289" s="229">
        <v>9.2875470706553926</v>
      </c>
      <c r="AQ289" s="322">
        <v>7.7132305082084835</v>
      </c>
      <c r="AR289" s="231"/>
      <c r="AS289" s="231"/>
      <c r="AT289" s="231"/>
      <c r="AU289" s="231"/>
      <c r="AV289" s="231"/>
      <c r="AW289" s="324">
        <v>0</v>
      </c>
      <c r="AX289" s="338">
        <v>3</v>
      </c>
      <c r="AY289" s="337">
        <v>4800</v>
      </c>
      <c r="AZ289" s="337">
        <v>4.8</v>
      </c>
      <c r="BA289" s="338">
        <v>7.5627293133061304</v>
      </c>
      <c r="BB289" s="327">
        <v>6.2807837226497156</v>
      </c>
      <c r="BC289" s="17">
        <v>655</v>
      </c>
      <c r="BD289" s="17">
        <v>15.615648000000002</v>
      </c>
      <c r="BE289" s="17">
        <v>27.200858383961521</v>
      </c>
      <c r="BF289" s="329">
        <v>22.590086396388529</v>
      </c>
    </row>
    <row r="290" spans="1:58" x14ac:dyDescent="0.25">
      <c r="A290" s="41" t="s">
        <v>549</v>
      </c>
      <c r="B290" s="16" t="s">
        <v>826</v>
      </c>
      <c r="C290" s="246">
        <v>9364</v>
      </c>
      <c r="D290" s="42">
        <v>67.865947434174842</v>
      </c>
      <c r="E290" s="225">
        <v>2</v>
      </c>
      <c r="F290" s="225">
        <v>2</v>
      </c>
      <c r="G290" s="225">
        <v>325</v>
      </c>
      <c r="H290" s="225">
        <v>0.32500000000000001</v>
      </c>
      <c r="I290" s="225">
        <v>1.9233500000000001</v>
      </c>
      <c r="J290" s="316">
        <v>2.8340428045530688</v>
      </c>
      <c r="K290" s="226"/>
      <c r="L290" s="226"/>
      <c r="M290" s="226"/>
      <c r="N290" s="226"/>
      <c r="O290" s="226"/>
      <c r="P290" s="318">
        <v>0</v>
      </c>
      <c r="Q290" s="227"/>
      <c r="R290" s="227"/>
      <c r="S290" s="227"/>
      <c r="T290" s="227"/>
      <c r="U290" s="227"/>
      <c r="V290" s="319">
        <v>0</v>
      </c>
      <c r="W290" s="45"/>
      <c r="X290" s="45"/>
      <c r="Y290" s="45"/>
      <c r="Z290" s="45"/>
      <c r="AA290" s="45"/>
      <c r="AB290" s="321">
        <v>0</v>
      </c>
      <c r="AC290" s="229">
        <v>1</v>
      </c>
      <c r="AD290" s="229">
        <v>602.70000000000005</v>
      </c>
      <c r="AE290" s="229">
        <v>0.60270000000000001</v>
      </c>
      <c r="AF290" s="229">
        <v>0.61738413352806998</v>
      </c>
      <c r="AG290" s="322">
        <v>0.90971121286841061</v>
      </c>
      <c r="AH290" s="229">
        <v>446</v>
      </c>
      <c r="AI290" s="229">
        <v>6808.8979999999974</v>
      </c>
      <c r="AJ290" s="229">
        <v>6.808898000000001</v>
      </c>
      <c r="AK290" s="229">
        <v>6.9747894342309698</v>
      </c>
      <c r="AL290" s="322">
        <v>10.277303563758572</v>
      </c>
      <c r="AM290" s="229">
        <v>447</v>
      </c>
      <c r="AN290" s="229">
        <v>7411.598</v>
      </c>
      <c r="AO290" s="229">
        <v>7.4115979999999997</v>
      </c>
      <c r="AP290" s="229">
        <v>7.5921735677590396</v>
      </c>
      <c r="AQ290" s="322">
        <v>11.187014776626981</v>
      </c>
      <c r="AR290" s="231">
        <v>2</v>
      </c>
      <c r="AS290" s="231">
        <v>2</v>
      </c>
      <c r="AT290" s="231">
        <v>34.909999999999997</v>
      </c>
      <c r="AU290" s="231">
        <v>3.4909999999999997E-2</v>
      </c>
      <c r="AV290" s="231">
        <v>7.9705999999999999E-2</v>
      </c>
      <c r="AW290" s="324">
        <v>0.11744623484010029</v>
      </c>
      <c r="AX290" s="338">
        <v>13</v>
      </c>
      <c r="AY290" s="337">
        <v>8550</v>
      </c>
      <c r="AZ290" s="337">
        <v>8.5500000000000025</v>
      </c>
      <c r="BA290" s="338">
        <v>13.188012905580187</v>
      </c>
      <c r="BB290" s="327">
        <v>19.432444995145211</v>
      </c>
      <c r="BC290" s="17">
        <v>464</v>
      </c>
      <c r="BD290" s="17">
        <v>16.321508000000001</v>
      </c>
      <c r="BE290" s="17">
        <v>22.783242473339225</v>
      </c>
      <c r="BF290" s="329">
        <v>33.570948811165358</v>
      </c>
    </row>
    <row r="291" spans="1:58" x14ac:dyDescent="0.25">
      <c r="A291" s="41" t="s">
        <v>597</v>
      </c>
      <c r="B291" s="16" t="s">
        <v>226</v>
      </c>
      <c r="C291" s="246">
        <v>17238</v>
      </c>
      <c r="D291" s="42">
        <v>124.93306299341157</v>
      </c>
      <c r="E291" s="225">
        <v>1</v>
      </c>
      <c r="F291" s="225">
        <v>1</v>
      </c>
      <c r="G291" s="225">
        <v>733</v>
      </c>
      <c r="H291" s="225">
        <v>0.73299999999999998</v>
      </c>
      <c r="I291" s="225">
        <v>4.3378940000000004</v>
      </c>
      <c r="J291" s="316">
        <v>3.4721745357582101</v>
      </c>
      <c r="K291" s="226"/>
      <c r="L291" s="226"/>
      <c r="M291" s="226"/>
      <c r="N291" s="226"/>
      <c r="O291" s="226"/>
      <c r="P291" s="318">
        <v>0</v>
      </c>
      <c r="Q291" s="227"/>
      <c r="R291" s="227"/>
      <c r="S291" s="227"/>
      <c r="T291" s="227"/>
      <c r="U291" s="227"/>
      <c r="V291" s="319">
        <v>0</v>
      </c>
      <c r="W291" s="45"/>
      <c r="X291" s="45"/>
      <c r="Y291" s="45"/>
      <c r="Z291" s="45"/>
      <c r="AA291" s="45"/>
      <c r="AB291" s="321">
        <v>0</v>
      </c>
      <c r="AC291" s="229"/>
      <c r="AD291" s="229"/>
      <c r="AE291" s="229"/>
      <c r="AF291" s="229"/>
      <c r="AG291" s="322">
        <v>0</v>
      </c>
      <c r="AH291" s="229">
        <v>436</v>
      </c>
      <c r="AI291" s="229">
        <v>4942.5620000000026</v>
      </c>
      <c r="AJ291" s="229">
        <v>4.9425620000000086</v>
      </c>
      <c r="AK291" s="229">
        <v>5.0629821765036693</v>
      </c>
      <c r="AL291" s="322">
        <v>4.0525558688740944</v>
      </c>
      <c r="AM291" s="229">
        <v>436</v>
      </c>
      <c r="AN291" s="229">
        <v>4942.5619999999999</v>
      </c>
      <c r="AO291" s="229">
        <v>4.9425620000000103</v>
      </c>
      <c r="AP291" s="229">
        <v>5.0629821765036702</v>
      </c>
      <c r="AQ291" s="322">
        <v>4.0525558688740952</v>
      </c>
      <c r="AR291" s="231"/>
      <c r="AS291" s="231"/>
      <c r="AT291" s="231"/>
      <c r="AU291" s="231"/>
      <c r="AV291" s="231"/>
      <c r="AW291" s="324">
        <v>0</v>
      </c>
      <c r="AX291" s="337"/>
      <c r="AY291" s="337"/>
      <c r="AZ291" s="337"/>
      <c r="BA291" s="338"/>
      <c r="BB291" s="327">
        <v>0</v>
      </c>
      <c r="BC291" s="17">
        <v>437</v>
      </c>
      <c r="BD291" s="17">
        <v>5.67556200000001</v>
      </c>
      <c r="BE291" s="17">
        <v>9.4008761765036706</v>
      </c>
      <c r="BF291" s="329">
        <v>7.5247304046323054</v>
      </c>
    </row>
    <row r="292" spans="1:58" x14ac:dyDescent="0.25">
      <c r="A292" s="41" t="s">
        <v>636</v>
      </c>
      <c r="B292" s="16" t="s">
        <v>262</v>
      </c>
      <c r="C292" s="246">
        <v>8363</v>
      </c>
      <c r="D292" s="42">
        <v>60.611161724904342</v>
      </c>
      <c r="E292" s="225">
        <v>4</v>
      </c>
      <c r="F292" s="225">
        <v>8</v>
      </c>
      <c r="G292" s="225">
        <v>2840</v>
      </c>
      <c r="H292" s="225">
        <v>2.84</v>
      </c>
      <c r="I292" s="225">
        <v>16.807120000000001</v>
      </c>
      <c r="J292" s="316">
        <v>27.729414057896491</v>
      </c>
      <c r="K292" s="226"/>
      <c r="L292" s="226"/>
      <c r="M292" s="226"/>
      <c r="N292" s="226"/>
      <c r="O292" s="226"/>
      <c r="P292" s="318">
        <v>0</v>
      </c>
      <c r="Q292" s="227"/>
      <c r="R292" s="227"/>
      <c r="S292" s="227"/>
      <c r="T292" s="227"/>
      <c r="U292" s="227"/>
      <c r="V292" s="319">
        <v>0</v>
      </c>
      <c r="W292" s="45"/>
      <c r="X292" s="45"/>
      <c r="Y292" s="45"/>
      <c r="Z292" s="45"/>
      <c r="AA292" s="45"/>
      <c r="AB292" s="321">
        <v>0</v>
      </c>
      <c r="AC292" s="229">
        <v>2</v>
      </c>
      <c r="AD292" s="229">
        <v>1501.826</v>
      </c>
      <c r="AE292" s="229">
        <v>1.5018260000000001</v>
      </c>
      <c r="AF292" s="229">
        <v>1.5384163658867209</v>
      </c>
      <c r="AG292" s="322">
        <v>2.538173369567021</v>
      </c>
      <c r="AH292" s="229">
        <v>334</v>
      </c>
      <c r="AI292" s="229">
        <v>5212.7180000000035</v>
      </c>
      <c r="AJ292" s="229">
        <v>5.2127180000000051</v>
      </c>
      <c r="AK292" s="229">
        <v>5.3397202352018782</v>
      </c>
      <c r="AL292" s="322">
        <v>8.80979688103859</v>
      </c>
      <c r="AM292" s="229">
        <v>336</v>
      </c>
      <c r="AN292" s="229">
        <v>6714.5439999999999</v>
      </c>
      <c r="AO292" s="229">
        <v>6.7145440000000107</v>
      </c>
      <c r="AP292" s="229">
        <v>6.8781366010885998</v>
      </c>
      <c r="AQ292" s="322">
        <v>11.347970250605611</v>
      </c>
      <c r="AR292" s="231">
        <v>2</v>
      </c>
      <c r="AS292" s="231">
        <v>2</v>
      </c>
      <c r="AT292" s="231">
        <v>71.5</v>
      </c>
      <c r="AU292" s="231">
        <v>7.1499999999999994E-2</v>
      </c>
      <c r="AV292" s="231">
        <v>0.25345800000000002</v>
      </c>
      <c r="AW292" s="324">
        <v>0.41817050323234017</v>
      </c>
      <c r="AX292" s="338">
        <v>2</v>
      </c>
      <c r="AY292" s="337">
        <v>1600</v>
      </c>
      <c r="AZ292" s="337">
        <v>1.6</v>
      </c>
      <c r="BA292" s="338">
        <v>2.1817406796696988</v>
      </c>
      <c r="BB292" s="327">
        <v>3.5995691512595602</v>
      </c>
      <c r="BC292" s="17">
        <v>344</v>
      </c>
      <c r="BD292" s="17">
        <v>11.226044000000011</v>
      </c>
      <c r="BE292" s="17">
        <v>26.1204552807583</v>
      </c>
      <c r="BF292" s="329">
        <v>43.095123962994002</v>
      </c>
    </row>
    <row r="293" spans="1:58" x14ac:dyDescent="0.25">
      <c r="A293" s="41" t="s">
        <v>637</v>
      </c>
      <c r="B293" s="16" t="s">
        <v>263</v>
      </c>
      <c r="C293" s="246">
        <v>9357</v>
      </c>
      <c r="D293" s="42">
        <v>67.815214666977155</v>
      </c>
      <c r="E293" s="225">
        <v>1</v>
      </c>
      <c r="F293" s="225">
        <v>1</v>
      </c>
      <c r="G293" s="225">
        <v>190</v>
      </c>
      <c r="H293" s="225">
        <v>0.19</v>
      </c>
      <c r="I293" s="225">
        <v>1.12442</v>
      </c>
      <c r="J293" s="316">
        <v>1.658064500011883</v>
      </c>
      <c r="K293" s="226"/>
      <c r="L293" s="226"/>
      <c r="M293" s="226"/>
      <c r="N293" s="226"/>
      <c r="O293" s="226"/>
      <c r="P293" s="318">
        <v>0</v>
      </c>
      <c r="Q293" s="227"/>
      <c r="R293" s="227"/>
      <c r="S293" s="227"/>
      <c r="T293" s="227"/>
      <c r="U293" s="227"/>
      <c r="V293" s="319">
        <v>0</v>
      </c>
      <c r="W293" s="45"/>
      <c r="X293" s="45"/>
      <c r="Y293" s="45"/>
      <c r="Z293" s="45"/>
      <c r="AA293" s="45"/>
      <c r="AB293" s="321">
        <v>0</v>
      </c>
      <c r="AC293" s="229"/>
      <c r="AD293" s="229"/>
      <c r="AE293" s="229"/>
      <c r="AF293" s="229"/>
      <c r="AG293" s="322">
        <v>0</v>
      </c>
      <c r="AH293" s="229">
        <v>477</v>
      </c>
      <c r="AI293" s="229">
        <v>5633.2100000000028</v>
      </c>
      <c r="AJ293" s="229">
        <v>5.6332099999999992</v>
      </c>
      <c r="AK293" s="229">
        <v>5.7704570679138136</v>
      </c>
      <c r="AL293" s="322">
        <v>8.5090891420915256</v>
      </c>
      <c r="AM293" s="229">
        <v>477</v>
      </c>
      <c r="AN293" s="229">
        <v>5633.21</v>
      </c>
      <c r="AO293" s="229">
        <v>5.6332100000000001</v>
      </c>
      <c r="AP293" s="229">
        <v>5.7704570679138101</v>
      </c>
      <c r="AQ293" s="322">
        <v>8.509089142091522</v>
      </c>
      <c r="AR293" s="231"/>
      <c r="AS293" s="231"/>
      <c r="AT293" s="231"/>
      <c r="AU293" s="231"/>
      <c r="AV293" s="231"/>
      <c r="AW293" s="324">
        <v>0</v>
      </c>
      <c r="AX293" s="338">
        <v>4</v>
      </c>
      <c r="AY293" s="337">
        <v>9500</v>
      </c>
      <c r="AZ293" s="337">
        <v>9.5</v>
      </c>
      <c r="BA293" s="338">
        <v>20.70277290466931</v>
      </c>
      <c r="BB293" s="327">
        <v>30.528212594084131</v>
      </c>
      <c r="BC293" s="17">
        <v>482</v>
      </c>
      <c r="BD293" s="17">
        <v>15.32321</v>
      </c>
      <c r="BE293" s="17">
        <v>27.59764997258312</v>
      </c>
      <c r="BF293" s="329">
        <v>40.695366236187532</v>
      </c>
    </row>
    <row r="294" spans="1:58" x14ac:dyDescent="0.25">
      <c r="A294" s="41" t="s">
        <v>383</v>
      </c>
      <c r="B294" s="16" t="s">
        <v>19</v>
      </c>
      <c r="C294" s="246">
        <v>49477</v>
      </c>
      <c r="D294" s="42">
        <v>358.58644609148536</v>
      </c>
      <c r="E294" s="225">
        <v>10</v>
      </c>
      <c r="F294" s="225">
        <v>12</v>
      </c>
      <c r="G294" s="225">
        <v>4384</v>
      </c>
      <c r="H294" s="225">
        <v>4.3840000000000003</v>
      </c>
      <c r="I294" s="225">
        <v>25.944512000000003</v>
      </c>
      <c r="J294" s="316">
        <v>7.2352182528898039</v>
      </c>
      <c r="K294" s="226"/>
      <c r="L294" s="226"/>
      <c r="M294" s="226"/>
      <c r="N294" s="226"/>
      <c r="O294" s="226"/>
      <c r="P294" s="318">
        <v>0</v>
      </c>
      <c r="Q294" s="227"/>
      <c r="R294" s="227"/>
      <c r="S294" s="227"/>
      <c r="T294" s="227"/>
      <c r="U294" s="227"/>
      <c r="V294" s="319">
        <v>0</v>
      </c>
      <c r="W294" s="45">
        <v>1</v>
      </c>
      <c r="X294" s="45">
        <v>2</v>
      </c>
      <c r="Y294" s="45">
        <v>442</v>
      </c>
      <c r="Z294" s="45">
        <v>0.442</v>
      </c>
      <c r="AA294" s="45">
        <v>1.90150632</v>
      </c>
      <c r="AB294" s="321">
        <v>0.44191854356807153</v>
      </c>
      <c r="AC294" s="229">
        <v>2</v>
      </c>
      <c r="AD294" s="229">
        <v>752.45999999999992</v>
      </c>
      <c r="AE294" s="229">
        <v>0.75246000000000002</v>
      </c>
      <c r="AF294" s="229">
        <v>0.77079287392488971</v>
      </c>
      <c r="AG294" s="322">
        <v>0.21495315350771485</v>
      </c>
      <c r="AH294" s="229">
        <v>1352</v>
      </c>
      <c r="AI294" s="229">
        <v>22789.266000000011</v>
      </c>
      <c r="AJ294" s="229">
        <v>22.789266000000005</v>
      </c>
      <c r="AK294" s="229">
        <v>23.344501813755944</v>
      </c>
      <c r="AL294" s="322">
        <v>6.5101461776388811</v>
      </c>
      <c r="AM294" s="229">
        <v>1354</v>
      </c>
      <c r="AN294" s="229">
        <v>23541.725999999999</v>
      </c>
      <c r="AO294" s="229">
        <v>23.541726000000001</v>
      </c>
      <c r="AP294" s="229">
        <v>24.115294687680791</v>
      </c>
      <c r="AQ294" s="322">
        <v>6.725099331146585</v>
      </c>
      <c r="AR294" s="231"/>
      <c r="AS294" s="231"/>
      <c r="AT294" s="231"/>
      <c r="AU294" s="231"/>
      <c r="AV294" s="231"/>
      <c r="AW294" s="324">
        <v>0</v>
      </c>
      <c r="AX294" s="338">
        <v>1</v>
      </c>
      <c r="AY294" s="337">
        <v>80</v>
      </c>
      <c r="AZ294" s="337">
        <v>0.08</v>
      </c>
      <c r="BA294" s="338">
        <v>3.7703628854714601E-2</v>
      </c>
      <c r="BB294" s="327">
        <v>1.0514515890289775E-2</v>
      </c>
      <c r="BC294" s="17">
        <v>1366</v>
      </c>
      <c r="BD294" s="17">
        <v>28.447725999999999</v>
      </c>
      <c r="BE294" s="17">
        <v>51.682170316535505</v>
      </c>
      <c r="BF294" s="329">
        <v>14.41275064349475</v>
      </c>
    </row>
    <row r="295" spans="1:58" x14ac:dyDescent="0.25">
      <c r="A295" s="41" t="s">
        <v>445</v>
      </c>
      <c r="B295" s="16" t="s">
        <v>81</v>
      </c>
      <c r="C295" s="246">
        <v>25174</v>
      </c>
      <c r="D295" s="42">
        <v>182.44952591925647</v>
      </c>
      <c r="E295" s="225">
        <v>10</v>
      </c>
      <c r="F295" s="225">
        <v>14</v>
      </c>
      <c r="G295" s="225">
        <v>3451.8</v>
      </c>
      <c r="H295" s="225">
        <v>3.4517999999999995</v>
      </c>
      <c r="I295" s="225">
        <v>20.427752399999999</v>
      </c>
      <c r="J295" s="316">
        <v>11.196385574079461</v>
      </c>
      <c r="K295" s="226"/>
      <c r="L295" s="226"/>
      <c r="M295" s="226"/>
      <c r="N295" s="226"/>
      <c r="O295" s="226"/>
      <c r="P295" s="318">
        <v>0</v>
      </c>
      <c r="Q295" s="227"/>
      <c r="R295" s="227"/>
      <c r="S295" s="227"/>
      <c r="T295" s="227"/>
      <c r="U295" s="227"/>
      <c r="V295" s="319">
        <v>0</v>
      </c>
      <c r="W295" s="45">
        <v>1</v>
      </c>
      <c r="X295" s="45">
        <v>1</v>
      </c>
      <c r="Y295" s="45"/>
      <c r="Z295" s="45"/>
      <c r="AA295" s="45"/>
      <c r="AB295" s="321">
        <v>0.19571314214213179</v>
      </c>
      <c r="AC295" s="229"/>
      <c r="AD295" s="229"/>
      <c r="AE295" s="229"/>
      <c r="AF295" s="229"/>
      <c r="AG295" s="322">
        <v>0</v>
      </c>
      <c r="AH295" s="229">
        <v>915</v>
      </c>
      <c r="AI295" s="229">
        <v>17133.697999999997</v>
      </c>
      <c r="AJ295" s="229">
        <v>17.133698000000027</v>
      </c>
      <c r="AK295" s="229">
        <v>17.551142017357918</v>
      </c>
      <c r="AL295" s="322">
        <v>9.6197246492847697</v>
      </c>
      <c r="AM295" s="229">
        <v>915</v>
      </c>
      <c r="AN295" s="229">
        <v>17133.698</v>
      </c>
      <c r="AO295" s="229">
        <v>17.133697999999999</v>
      </c>
      <c r="AP295" s="229">
        <v>17.5511420173579</v>
      </c>
      <c r="AQ295" s="322">
        <v>9.619724649284759</v>
      </c>
      <c r="AR295" s="231"/>
      <c r="AS295" s="231"/>
      <c r="AT295" s="231"/>
      <c r="AU295" s="231"/>
      <c r="AV295" s="231"/>
      <c r="AW295" s="324">
        <v>0</v>
      </c>
      <c r="AX295" s="338">
        <v>12</v>
      </c>
      <c r="AY295" s="337">
        <v>9974</v>
      </c>
      <c r="AZ295" s="337">
        <v>9.9739999999999984</v>
      </c>
      <c r="BA295" s="338">
        <v>10.652848046749144</v>
      </c>
      <c r="BB295" s="327">
        <v>5.8387918483622645</v>
      </c>
      <c r="BC295" s="17">
        <v>938</v>
      </c>
      <c r="BD295" s="17">
        <v>30.814918386266093</v>
      </c>
      <c r="BE295" s="17">
        <v>48.988820164107047</v>
      </c>
      <c r="BF295" s="329">
        <v>26.850615213868615</v>
      </c>
    </row>
    <row r="296" spans="1:58" x14ac:dyDescent="0.25">
      <c r="A296" s="41" t="s">
        <v>490</v>
      </c>
      <c r="B296" s="16" t="s">
        <v>132</v>
      </c>
      <c r="C296" s="246">
        <v>15728</v>
      </c>
      <c r="D296" s="42">
        <v>113.98928035505146</v>
      </c>
      <c r="E296" s="225">
        <v>4</v>
      </c>
      <c r="F296" s="225">
        <v>8</v>
      </c>
      <c r="G296" s="225">
        <v>2489</v>
      </c>
      <c r="H296" s="225">
        <v>2.4889999999999999</v>
      </c>
      <c r="I296" s="225">
        <v>14.729901999999999</v>
      </c>
      <c r="J296" s="316">
        <v>12.922181764916493</v>
      </c>
      <c r="K296" s="226">
        <v>1</v>
      </c>
      <c r="L296" s="226">
        <v>3</v>
      </c>
      <c r="M296" s="226">
        <v>969</v>
      </c>
      <c r="N296" s="226">
        <v>0.96899999999999997</v>
      </c>
      <c r="O296" s="226">
        <v>2.2781189999999998</v>
      </c>
      <c r="P296" s="318">
        <v>1.9985379264648058</v>
      </c>
      <c r="Q296" s="227"/>
      <c r="R296" s="227"/>
      <c r="S296" s="227"/>
      <c r="T296" s="227"/>
      <c r="U296" s="227"/>
      <c r="V296" s="319">
        <v>0</v>
      </c>
      <c r="W296" s="45"/>
      <c r="X296" s="45"/>
      <c r="Y296" s="45"/>
      <c r="Z296" s="45"/>
      <c r="AA296" s="45"/>
      <c r="AB296" s="321">
        <v>0</v>
      </c>
      <c r="AC296" s="229"/>
      <c r="AD296" s="229"/>
      <c r="AE296" s="229"/>
      <c r="AF296" s="229"/>
      <c r="AG296" s="322">
        <v>0</v>
      </c>
      <c r="AH296" s="229">
        <v>937</v>
      </c>
      <c r="AI296" s="229">
        <v>16167.95099999999</v>
      </c>
      <c r="AJ296" s="229">
        <v>16.16795100000002</v>
      </c>
      <c r="AK296" s="229">
        <v>16.561865636401642</v>
      </c>
      <c r="AL296" s="322">
        <v>14.529318533124416</v>
      </c>
      <c r="AM296" s="229">
        <v>937</v>
      </c>
      <c r="AN296" s="229">
        <v>16167.950999999999</v>
      </c>
      <c r="AO296" s="229">
        <v>16.167950999999999</v>
      </c>
      <c r="AP296" s="229">
        <v>16.561865636401599</v>
      </c>
      <c r="AQ296" s="322">
        <v>14.52931853312438</v>
      </c>
      <c r="AR296" s="231"/>
      <c r="AS296" s="231"/>
      <c r="AT296" s="231"/>
      <c r="AU296" s="231"/>
      <c r="AV296" s="231"/>
      <c r="AW296" s="324">
        <v>0</v>
      </c>
      <c r="AX296" s="338">
        <v>3</v>
      </c>
      <c r="AY296" s="337">
        <v>5015</v>
      </c>
      <c r="AZ296" s="337">
        <v>5.0149999999999997</v>
      </c>
      <c r="BA296" s="338">
        <v>9.2758099587617604</v>
      </c>
      <c r="BB296" s="327">
        <v>8.1374405820175877</v>
      </c>
      <c r="BC296" s="17">
        <v>945</v>
      </c>
      <c r="BD296" s="17">
        <v>24.640951000000001</v>
      </c>
      <c r="BE296" s="17">
        <v>42.845696595163361</v>
      </c>
      <c r="BF296" s="329">
        <v>37.587478806523265</v>
      </c>
    </row>
    <row r="297" spans="1:58" x14ac:dyDescent="0.25">
      <c r="A297" s="41" t="s">
        <v>500</v>
      </c>
      <c r="B297" s="16" t="s">
        <v>815</v>
      </c>
      <c r="C297" s="246">
        <v>13281</v>
      </c>
      <c r="D297" s="42">
        <v>96.254554450371216</v>
      </c>
      <c r="E297" s="225">
        <v>2</v>
      </c>
      <c r="F297" s="225">
        <v>5</v>
      </c>
      <c r="G297" s="225">
        <v>1850</v>
      </c>
      <c r="H297" s="225">
        <v>1.85</v>
      </c>
      <c r="I297" s="225">
        <v>10.9483</v>
      </c>
      <c r="J297" s="316">
        <v>11.374318921859366</v>
      </c>
      <c r="K297" s="226"/>
      <c r="L297" s="226"/>
      <c r="M297" s="226"/>
      <c r="N297" s="226"/>
      <c r="O297" s="226"/>
      <c r="P297" s="318">
        <v>0</v>
      </c>
      <c r="Q297" s="227"/>
      <c r="R297" s="227"/>
      <c r="S297" s="227"/>
      <c r="T297" s="227"/>
      <c r="U297" s="227"/>
      <c r="V297" s="319">
        <v>0</v>
      </c>
      <c r="W297" s="45"/>
      <c r="X297" s="45"/>
      <c r="Y297" s="45"/>
      <c r="Z297" s="45"/>
      <c r="AA297" s="45"/>
      <c r="AB297" s="321">
        <v>0</v>
      </c>
      <c r="AC297" s="229"/>
      <c r="AD297" s="229"/>
      <c r="AE297" s="229"/>
      <c r="AF297" s="229"/>
      <c r="AG297" s="322">
        <v>0</v>
      </c>
      <c r="AH297" s="229">
        <v>722</v>
      </c>
      <c r="AI297" s="229">
        <v>15302.331999999984</v>
      </c>
      <c r="AJ297" s="229">
        <v>15.302332000000018</v>
      </c>
      <c r="AK297" s="229">
        <v>15.675156765851749</v>
      </c>
      <c r="AL297" s="322">
        <v>16.285106564940623</v>
      </c>
      <c r="AM297" s="229">
        <v>722</v>
      </c>
      <c r="AN297" s="229">
        <v>15302.332</v>
      </c>
      <c r="AO297" s="229">
        <v>15.302332</v>
      </c>
      <c r="AP297" s="229">
        <v>15.675156765851799</v>
      </c>
      <c r="AQ297" s="322">
        <v>16.285106564940673</v>
      </c>
      <c r="AR297" s="231"/>
      <c r="AS297" s="231"/>
      <c r="AT297" s="231"/>
      <c r="AU297" s="231"/>
      <c r="AV297" s="231"/>
      <c r="AW297" s="324">
        <v>0</v>
      </c>
      <c r="AX297" s="338">
        <v>4</v>
      </c>
      <c r="AY297" s="337">
        <v>1950</v>
      </c>
      <c r="AZ297" s="337">
        <v>1.95</v>
      </c>
      <c r="BA297" s="338">
        <v>2.337614808096141</v>
      </c>
      <c r="BB297" s="327">
        <v>2.428575792017627</v>
      </c>
      <c r="BC297" s="17">
        <v>728</v>
      </c>
      <c r="BD297" s="17">
        <v>19.102332000000001</v>
      </c>
      <c r="BE297" s="17">
        <v>28.96107157394794</v>
      </c>
      <c r="BF297" s="329">
        <v>30.088001278817668</v>
      </c>
    </row>
    <row r="298" spans="1:58" x14ac:dyDescent="0.25">
      <c r="A298" s="41" t="s">
        <v>546</v>
      </c>
      <c r="B298" s="16" t="s">
        <v>823</v>
      </c>
      <c r="C298" s="246">
        <v>26027</v>
      </c>
      <c r="D298" s="42">
        <v>188.63167597920426</v>
      </c>
      <c r="E298" s="225">
        <v>2</v>
      </c>
      <c r="F298" s="225">
        <v>2</v>
      </c>
      <c r="G298" s="225">
        <v>610</v>
      </c>
      <c r="H298" s="225">
        <v>0.61</v>
      </c>
      <c r="I298" s="225">
        <v>3.6099800000000002</v>
      </c>
      <c r="J298" s="316">
        <v>1.9137718950225429</v>
      </c>
      <c r="K298" s="226"/>
      <c r="L298" s="226"/>
      <c r="M298" s="226"/>
      <c r="N298" s="226"/>
      <c r="O298" s="226"/>
      <c r="P298" s="318">
        <v>0</v>
      </c>
      <c r="Q298" s="227"/>
      <c r="R298" s="227"/>
      <c r="S298" s="227"/>
      <c r="T298" s="227"/>
      <c r="U298" s="227"/>
      <c r="V298" s="319">
        <v>0</v>
      </c>
      <c r="W298" s="45">
        <v>1</v>
      </c>
      <c r="X298" s="45">
        <v>1</v>
      </c>
      <c r="Y298" s="45">
        <v>2201.2020343347599</v>
      </c>
      <c r="Z298" s="45">
        <v>2.2012020343347598</v>
      </c>
      <c r="AA298" s="45">
        <v>3.0772804439999999</v>
      </c>
      <c r="AB298" s="321">
        <v>1.7903915116421512</v>
      </c>
      <c r="AC298" s="229">
        <v>4</v>
      </c>
      <c r="AD298" s="229">
        <v>31.79</v>
      </c>
      <c r="AE298" s="229">
        <v>3.1789999999999999E-2</v>
      </c>
      <c r="AF298" s="229">
        <v>3.25645289611039E-2</v>
      </c>
      <c r="AG298" s="322">
        <v>1.7263552789879247E-2</v>
      </c>
      <c r="AH298" s="229">
        <v>1014</v>
      </c>
      <c r="AI298" s="229">
        <v>19552.876999999989</v>
      </c>
      <c r="AJ298" s="229">
        <v>19.552877000000002</v>
      </c>
      <c r="AK298" s="229">
        <v>20.029261696741191</v>
      </c>
      <c r="AL298" s="322">
        <v>10.618185727697888</v>
      </c>
      <c r="AM298" s="229">
        <v>1018</v>
      </c>
      <c r="AN298" s="229">
        <v>19584.667000000001</v>
      </c>
      <c r="AO298" s="229">
        <v>19.584667</v>
      </c>
      <c r="AP298" s="229">
        <v>20.061826225702305</v>
      </c>
      <c r="AQ298" s="322">
        <v>10.635449280487771</v>
      </c>
      <c r="AR298" s="231"/>
      <c r="AS298" s="231"/>
      <c r="AT298" s="231"/>
      <c r="AU298" s="231"/>
      <c r="AV298" s="231"/>
      <c r="AW298" s="324">
        <v>0</v>
      </c>
      <c r="AX298" s="338">
        <v>4</v>
      </c>
      <c r="AY298" s="337">
        <v>3100</v>
      </c>
      <c r="AZ298" s="337">
        <v>3.1</v>
      </c>
      <c r="BA298" s="338">
        <v>2.6643195201333163</v>
      </c>
      <c r="BB298" s="327">
        <v>1.4124454476177399</v>
      </c>
      <c r="BC298" s="17">
        <v>1025</v>
      </c>
      <c r="BD298" s="17">
        <v>25.71043632403433</v>
      </c>
      <c r="BE298" s="17">
        <v>29.713371260835618</v>
      </c>
      <c r="BF298" s="329">
        <v>15.752058134770206</v>
      </c>
    </row>
    <row r="299" spans="1:58" x14ac:dyDescent="0.25">
      <c r="A299" s="41" t="s">
        <v>566</v>
      </c>
      <c r="B299" s="16" t="s">
        <v>195</v>
      </c>
      <c r="C299" s="246">
        <v>83076</v>
      </c>
      <c r="D299" s="42">
        <v>602.0964811022543</v>
      </c>
      <c r="E299" s="225">
        <v>8</v>
      </c>
      <c r="F299" s="225">
        <v>9</v>
      </c>
      <c r="G299" s="225">
        <v>4180</v>
      </c>
      <c r="H299" s="225">
        <v>4.18</v>
      </c>
      <c r="I299" s="225">
        <v>24.73724</v>
      </c>
      <c r="J299" s="316">
        <v>4.1085176174279727</v>
      </c>
      <c r="K299" s="226"/>
      <c r="L299" s="226"/>
      <c r="M299" s="226"/>
      <c r="N299" s="226"/>
      <c r="O299" s="226"/>
      <c r="P299" s="318">
        <v>0</v>
      </c>
      <c r="Q299" s="227"/>
      <c r="R299" s="227"/>
      <c r="S299" s="227"/>
      <c r="T299" s="227"/>
      <c r="U299" s="227"/>
      <c r="V299" s="319">
        <v>0</v>
      </c>
      <c r="W299" s="45">
        <v>1</v>
      </c>
      <c r="X299" s="45">
        <v>1</v>
      </c>
      <c r="Y299" s="45">
        <v>3207.9903433476402</v>
      </c>
      <c r="Z299" s="45">
        <v>3.2079903433476402</v>
      </c>
      <c r="AA299" s="45">
        <v>4.4847704999999998</v>
      </c>
      <c r="AB299" s="321">
        <v>0.73286696376666105</v>
      </c>
      <c r="AC299" s="229">
        <v>7</v>
      </c>
      <c r="AD299" s="229">
        <v>268.41000000000003</v>
      </c>
      <c r="AE299" s="229">
        <v>0.26841000000000004</v>
      </c>
      <c r="AF299" s="229">
        <v>0.27494951929694567</v>
      </c>
      <c r="AG299" s="322">
        <v>4.5665358946060816E-2</v>
      </c>
      <c r="AH299" s="229">
        <v>2148</v>
      </c>
      <c r="AI299" s="229">
        <v>31174.603999999948</v>
      </c>
      <c r="AJ299" s="229">
        <v>31.174603999999899</v>
      </c>
      <c r="AK299" s="229">
        <v>31.934139503269748</v>
      </c>
      <c r="AL299" s="322">
        <v>5.3038243048370113</v>
      </c>
      <c r="AM299" s="229">
        <v>2155</v>
      </c>
      <c r="AN299" s="229">
        <v>31443.013999999999</v>
      </c>
      <c r="AO299" s="229">
        <v>31.443013999999899</v>
      </c>
      <c r="AP299" s="229">
        <v>32.209089022566744</v>
      </c>
      <c r="AQ299" s="322">
        <v>5.3494896637830811</v>
      </c>
      <c r="AR299" s="231"/>
      <c r="AS299" s="231"/>
      <c r="AT299" s="231"/>
      <c r="AU299" s="231"/>
      <c r="AV299" s="231"/>
      <c r="AW299" s="324">
        <v>0</v>
      </c>
      <c r="AX299" s="338">
        <v>6</v>
      </c>
      <c r="AY299" s="337">
        <v>4950</v>
      </c>
      <c r="AZ299" s="337">
        <v>4.95</v>
      </c>
      <c r="BA299" s="338">
        <v>5.482204554285806</v>
      </c>
      <c r="BB299" s="327">
        <v>0.91051928160243811</v>
      </c>
      <c r="BC299" s="17">
        <v>2170</v>
      </c>
      <c r="BD299" s="17">
        <v>43.729356060085742</v>
      </c>
      <c r="BE299" s="17">
        <v>66.841099776852559</v>
      </c>
      <c r="BF299" s="329">
        <v>11.101393526580154</v>
      </c>
    </row>
    <row r="300" spans="1:58" x14ac:dyDescent="0.25">
      <c r="A300" s="41" t="s">
        <v>604</v>
      </c>
      <c r="B300" s="16" t="s">
        <v>233</v>
      </c>
      <c r="C300" s="246">
        <v>25222</v>
      </c>
      <c r="D300" s="42">
        <v>182.79740775146925</v>
      </c>
      <c r="E300" s="225">
        <v>6</v>
      </c>
      <c r="F300" s="225">
        <v>14</v>
      </c>
      <c r="G300" s="225">
        <v>5630</v>
      </c>
      <c r="H300" s="225">
        <v>5.63</v>
      </c>
      <c r="I300" s="225">
        <v>33.318340000000006</v>
      </c>
      <c r="J300" s="316">
        <v>18.22692149185152</v>
      </c>
      <c r="K300" s="226"/>
      <c r="L300" s="226"/>
      <c r="M300" s="226"/>
      <c r="N300" s="226"/>
      <c r="O300" s="226"/>
      <c r="P300" s="318">
        <v>0</v>
      </c>
      <c r="Q300" s="227"/>
      <c r="R300" s="227"/>
      <c r="S300" s="227"/>
      <c r="T300" s="227"/>
      <c r="U300" s="227"/>
      <c r="V300" s="319">
        <v>0</v>
      </c>
      <c r="W300" s="45"/>
      <c r="X300" s="45"/>
      <c r="Y300" s="45"/>
      <c r="Z300" s="45"/>
      <c r="AA300" s="45"/>
      <c r="AB300" s="321">
        <v>0</v>
      </c>
      <c r="AC300" s="229">
        <v>12</v>
      </c>
      <c r="AD300" s="229">
        <v>9708.1949999999997</v>
      </c>
      <c r="AE300" s="229">
        <v>9.7081949999999981</v>
      </c>
      <c r="AF300" s="229">
        <v>9.944724669315633</v>
      </c>
      <c r="AG300" s="322">
        <v>5.4402985204453493</v>
      </c>
      <c r="AH300" s="229">
        <v>1577</v>
      </c>
      <c r="AI300" s="229">
        <v>25171.556999999983</v>
      </c>
      <c r="AJ300" s="229">
        <v>25.171556999999936</v>
      </c>
      <c r="AK300" s="229">
        <v>25.784834756922915</v>
      </c>
      <c r="AL300" s="322">
        <v>14.105689502982392</v>
      </c>
      <c r="AM300" s="229">
        <v>1589</v>
      </c>
      <c r="AN300" s="229">
        <v>34879.752</v>
      </c>
      <c r="AO300" s="229">
        <v>34.879751999999897</v>
      </c>
      <c r="AP300" s="229">
        <v>35.729559426238531</v>
      </c>
      <c r="AQ300" s="322">
        <v>19.545988023427729</v>
      </c>
      <c r="AR300" s="231">
        <v>3</v>
      </c>
      <c r="AS300" s="231">
        <v>3</v>
      </c>
      <c r="AT300" s="231">
        <v>6135</v>
      </c>
      <c r="AU300" s="231">
        <v>6.1349999999999998</v>
      </c>
      <c r="AV300" s="231">
        <v>53.171861</v>
      </c>
      <c r="AW300" s="324">
        <v>29.087863801817303</v>
      </c>
      <c r="AX300" s="338">
        <v>22</v>
      </c>
      <c r="AY300" s="337">
        <v>22994.6</v>
      </c>
      <c r="AZ300" s="337">
        <v>22.994599999999995</v>
      </c>
      <c r="BA300" s="338">
        <v>37.707436910897883</v>
      </c>
      <c r="BB300" s="327">
        <v>20.627993238375016</v>
      </c>
      <c r="BC300" s="17">
        <v>1620</v>
      </c>
      <c r="BD300" s="17">
        <v>69.639351999999889</v>
      </c>
      <c r="BE300" s="17">
        <v>159.92719733713642</v>
      </c>
      <c r="BF300" s="329">
        <v>87.488766555471557</v>
      </c>
    </row>
    <row r="301" spans="1:58" x14ac:dyDescent="0.25">
      <c r="A301" s="41" t="s">
        <v>606</v>
      </c>
      <c r="B301" s="16" t="s">
        <v>235</v>
      </c>
      <c r="C301" s="246">
        <v>36374</v>
      </c>
      <c r="D301" s="42">
        <v>263.62195343556982</v>
      </c>
      <c r="E301" s="225"/>
      <c r="F301" s="225"/>
      <c r="G301" s="225"/>
      <c r="H301" s="225"/>
      <c r="I301" s="225"/>
      <c r="J301" s="316">
        <v>0</v>
      </c>
      <c r="K301" s="226"/>
      <c r="L301" s="226"/>
      <c r="M301" s="226"/>
      <c r="N301" s="226"/>
      <c r="O301" s="226"/>
      <c r="P301" s="318">
        <v>0</v>
      </c>
      <c r="Q301" s="227"/>
      <c r="R301" s="227"/>
      <c r="S301" s="227"/>
      <c r="T301" s="227"/>
      <c r="U301" s="227"/>
      <c r="V301" s="319">
        <v>0</v>
      </c>
      <c r="W301" s="45"/>
      <c r="X301" s="45"/>
      <c r="Y301" s="45"/>
      <c r="Z301" s="45"/>
      <c r="AA301" s="45"/>
      <c r="AB301" s="321">
        <v>0</v>
      </c>
      <c r="AC301" s="229">
        <v>1</v>
      </c>
      <c r="AD301" s="229">
        <v>944.84</v>
      </c>
      <c r="AE301" s="229">
        <v>0.94484000000000001</v>
      </c>
      <c r="AF301" s="229">
        <v>0.96786000451744003</v>
      </c>
      <c r="AG301" s="322">
        <v>0.36713937967005794</v>
      </c>
      <c r="AH301" s="229">
        <v>1338</v>
      </c>
      <c r="AI301" s="229">
        <v>20540.757000000005</v>
      </c>
      <c r="AJ301" s="229">
        <v>20.54075700000001</v>
      </c>
      <c r="AK301" s="229">
        <v>21.041210324300032</v>
      </c>
      <c r="AL301" s="322">
        <v>7.9815850122067253</v>
      </c>
      <c r="AM301" s="229">
        <v>1339</v>
      </c>
      <c r="AN301" s="229">
        <v>21485.597000000002</v>
      </c>
      <c r="AO301" s="229">
        <v>21.485596999999999</v>
      </c>
      <c r="AP301" s="229">
        <v>22.00907032881744</v>
      </c>
      <c r="AQ301" s="322">
        <v>8.34872439187677</v>
      </c>
      <c r="AR301" s="231"/>
      <c r="AS301" s="231"/>
      <c r="AT301" s="231"/>
      <c r="AU301" s="231"/>
      <c r="AV301" s="231"/>
      <c r="AW301" s="324">
        <v>0</v>
      </c>
      <c r="AX301" s="338">
        <v>7</v>
      </c>
      <c r="AY301" s="337">
        <v>11500</v>
      </c>
      <c r="AZ301" s="337">
        <v>11.5</v>
      </c>
      <c r="BA301" s="338">
        <v>20.946712792006366</v>
      </c>
      <c r="BB301" s="327">
        <v>7.9457391613349913</v>
      </c>
      <c r="BC301" s="17">
        <v>1346</v>
      </c>
      <c r="BD301" s="17">
        <v>32.985596999999999</v>
      </c>
      <c r="BE301" s="17">
        <v>42.95578312082381</v>
      </c>
      <c r="BF301" s="329">
        <v>16.294463553211763</v>
      </c>
    </row>
    <row r="302" spans="1:58" x14ac:dyDescent="0.25">
      <c r="A302" s="41" t="s">
        <v>607</v>
      </c>
      <c r="B302" s="16" t="s">
        <v>780</v>
      </c>
      <c r="C302" s="246">
        <v>12531</v>
      </c>
      <c r="D302" s="42">
        <v>90.818900822046672</v>
      </c>
      <c r="E302" s="225">
        <v>5</v>
      </c>
      <c r="F302" s="225">
        <v>6</v>
      </c>
      <c r="G302" s="225">
        <v>1585</v>
      </c>
      <c r="H302" s="225">
        <v>1.5850000000000002</v>
      </c>
      <c r="I302" s="225">
        <v>9.3800299999999996</v>
      </c>
      <c r="J302" s="316">
        <v>10.3282795927904</v>
      </c>
      <c r="K302" s="226"/>
      <c r="L302" s="226"/>
      <c r="M302" s="226"/>
      <c r="N302" s="226"/>
      <c r="O302" s="226"/>
      <c r="P302" s="318">
        <v>0</v>
      </c>
      <c r="Q302" s="227"/>
      <c r="R302" s="227"/>
      <c r="S302" s="227"/>
      <c r="T302" s="227"/>
      <c r="U302" s="227"/>
      <c r="V302" s="319">
        <v>0</v>
      </c>
      <c r="W302" s="45"/>
      <c r="X302" s="45"/>
      <c r="Y302" s="45"/>
      <c r="Z302" s="45"/>
      <c r="AA302" s="45"/>
      <c r="AB302" s="321">
        <v>0</v>
      </c>
      <c r="AC302" s="229">
        <v>6</v>
      </c>
      <c r="AD302" s="229">
        <v>5437.35</v>
      </c>
      <c r="AE302" s="229">
        <v>5.4373500000000003</v>
      </c>
      <c r="AF302" s="229">
        <v>5.5698251508857615</v>
      </c>
      <c r="AG302" s="322">
        <v>6.1328920527230855</v>
      </c>
      <c r="AH302" s="229">
        <v>692</v>
      </c>
      <c r="AI302" s="229">
        <v>14095.935000000003</v>
      </c>
      <c r="AJ302" s="229">
        <v>14.095935000000022</v>
      </c>
      <c r="AK302" s="229">
        <v>14.439367207969115</v>
      </c>
      <c r="AL302" s="322">
        <v>15.899077259547603</v>
      </c>
      <c r="AM302" s="229">
        <v>698</v>
      </c>
      <c r="AN302" s="229">
        <v>19533.285</v>
      </c>
      <c r="AO302" s="229">
        <v>19.533284999999999</v>
      </c>
      <c r="AP302" s="229">
        <v>20.009192358854861</v>
      </c>
      <c r="AQ302" s="322">
        <v>22.031969312270675</v>
      </c>
      <c r="AR302" s="231"/>
      <c r="AS302" s="231"/>
      <c r="AT302" s="231"/>
      <c r="AU302" s="231"/>
      <c r="AV302" s="231"/>
      <c r="AW302" s="324">
        <v>0</v>
      </c>
      <c r="AX302" s="338">
        <v>8</v>
      </c>
      <c r="AY302" s="337">
        <v>16455</v>
      </c>
      <c r="AZ302" s="337">
        <v>16.455000000000002</v>
      </c>
      <c r="BA302" s="338">
        <v>25.858635804531989</v>
      </c>
      <c r="BB302" s="327">
        <v>28.472746939758924</v>
      </c>
      <c r="BC302" s="17">
        <v>711</v>
      </c>
      <c r="BD302" s="17">
        <v>37.573285000000006</v>
      </c>
      <c r="BE302" s="17">
        <v>55.247858163386844</v>
      </c>
      <c r="BF302" s="329">
        <v>60.832995844819997</v>
      </c>
    </row>
    <row r="303" spans="1:58" x14ac:dyDescent="0.25">
      <c r="A303" s="41" t="s">
        <v>611</v>
      </c>
      <c r="B303" s="16" t="s">
        <v>239</v>
      </c>
      <c r="C303" s="246">
        <v>15773</v>
      </c>
      <c r="D303" s="42">
        <v>114.31541957275094</v>
      </c>
      <c r="E303" s="225">
        <v>18</v>
      </c>
      <c r="F303" s="225">
        <v>27</v>
      </c>
      <c r="G303" s="225">
        <v>8760</v>
      </c>
      <c r="H303" s="225">
        <v>8.76</v>
      </c>
      <c r="I303" s="225">
        <v>51.841679999999997</v>
      </c>
      <c r="J303" s="316">
        <v>45.349682653272929</v>
      </c>
      <c r="K303" s="226"/>
      <c r="L303" s="226"/>
      <c r="M303" s="226"/>
      <c r="N303" s="226"/>
      <c r="O303" s="226"/>
      <c r="P303" s="318">
        <v>0</v>
      </c>
      <c r="Q303" s="227"/>
      <c r="R303" s="227"/>
      <c r="S303" s="227"/>
      <c r="T303" s="227"/>
      <c r="U303" s="227"/>
      <c r="V303" s="319">
        <v>0</v>
      </c>
      <c r="W303" s="45"/>
      <c r="X303" s="45"/>
      <c r="Y303" s="45"/>
      <c r="Z303" s="45"/>
      <c r="AA303" s="45"/>
      <c r="AB303" s="321">
        <v>0</v>
      </c>
      <c r="AC303" s="229">
        <v>4</v>
      </c>
      <c r="AD303" s="229">
        <v>6724.5</v>
      </c>
      <c r="AE303" s="229">
        <v>6.7245000000000008</v>
      </c>
      <c r="AF303" s="229">
        <v>6.8883351682586698</v>
      </c>
      <c r="AG303" s="322">
        <v>6.0257270576476314</v>
      </c>
      <c r="AH303" s="229">
        <v>1396</v>
      </c>
      <c r="AI303" s="229">
        <v>33406.525000000045</v>
      </c>
      <c r="AJ303" s="229">
        <v>33.406524999999959</v>
      </c>
      <c r="AK303" s="229">
        <v>34.220438844049781</v>
      </c>
      <c r="AL303" s="322">
        <v>29.935103218749692</v>
      </c>
      <c r="AM303" s="229">
        <v>1400</v>
      </c>
      <c r="AN303" s="229">
        <v>40131.025000000001</v>
      </c>
      <c r="AO303" s="229">
        <v>40.131025000000001</v>
      </c>
      <c r="AP303" s="229">
        <v>41.108774012308473</v>
      </c>
      <c r="AQ303" s="322">
        <v>35.960830276397346</v>
      </c>
      <c r="AR303" s="231"/>
      <c r="AS303" s="231"/>
      <c r="AT303" s="231"/>
      <c r="AU303" s="231"/>
      <c r="AV303" s="231"/>
      <c r="AW303" s="324">
        <v>0</v>
      </c>
      <c r="AX303" s="338">
        <v>4</v>
      </c>
      <c r="AY303" s="337">
        <v>1520</v>
      </c>
      <c r="AZ303" s="337">
        <v>1.52</v>
      </c>
      <c r="BA303" s="338">
        <v>1.407590268344562</v>
      </c>
      <c r="BB303" s="327">
        <v>1.2313214381798809</v>
      </c>
      <c r="BC303" s="17">
        <v>1422</v>
      </c>
      <c r="BD303" s="17">
        <v>50.411025000000002</v>
      </c>
      <c r="BE303" s="17">
        <v>94.358044280653033</v>
      </c>
      <c r="BF303" s="329">
        <v>82.541834367850157</v>
      </c>
    </row>
    <row r="304" spans="1:58" x14ac:dyDescent="0.25">
      <c r="A304" s="41" t="s">
        <v>660</v>
      </c>
      <c r="B304" s="16" t="s">
        <v>284</v>
      </c>
      <c r="C304" s="246">
        <v>13311</v>
      </c>
      <c r="D304" s="42">
        <v>96.471980595504206</v>
      </c>
      <c r="E304" s="225">
        <v>13</v>
      </c>
      <c r="F304" s="225">
        <v>20</v>
      </c>
      <c r="G304" s="225">
        <v>6236</v>
      </c>
      <c r="H304" s="225">
        <v>6.2360000000000007</v>
      </c>
      <c r="I304" s="225">
        <v>36.904648000000002</v>
      </c>
      <c r="J304" s="316">
        <v>38.254265924877089</v>
      </c>
      <c r="K304" s="226"/>
      <c r="L304" s="226"/>
      <c r="M304" s="226"/>
      <c r="N304" s="226"/>
      <c r="O304" s="226"/>
      <c r="P304" s="318">
        <v>0</v>
      </c>
      <c r="Q304" s="227"/>
      <c r="R304" s="227"/>
      <c r="S304" s="227"/>
      <c r="T304" s="227"/>
      <c r="U304" s="227"/>
      <c r="V304" s="319">
        <v>0</v>
      </c>
      <c r="W304" s="45"/>
      <c r="X304" s="45"/>
      <c r="Y304" s="45"/>
      <c r="Z304" s="45"/>
      <c r="AA304" s="45"/>
      <c r="AB304" s="321">
        <v>0</v>
      </c>
      <c r="AC304" s="229">
        <v>4</v>
      </c>
      <c r="AD304" s="229">
        <v>2090.4</v>
      </c>
      <c r="AE304" s="229">
        <v>2.0903999999999998</v>
      </c>
      <c r="AF304" s="229">
        <v>2.1413303347056236</v>
      </c>
      <c r="AG304" s="322">
        <v>2.21963965235043</v>
      </c>
      <c r="AH304" s="229">
        <v>1141</v>
      </c>
      <c r="AI304" s="229">
        <v>25879.649000000019</v>
      </c>
      <c r="AJ304" s="229">
        <v>25.879648999999958</v>
      </c>
      <c r="AK304" s="229">
        <v>26.510178652522928</v>
      </c>
      <c r="AL304" s="322">
        <v>27.479666623283112</v>
      </c>
      <c r="AM304" s="229">
        <v>1145</v>
      </c>
      <c r="AN304" s="229">
        <v>27970.049000000003</v>
      </c>
      <c r="AO304" s="229">
        <v>27.970048999999999</v>
      </c>
      <c r="AP304" s="229">
        <v>28.651508987228521</v>
      </c>
      <c r="AQ304" s="322">
        <v>29.699306275633507</v>
      </c>
      <c r="AR304" s="231"/>
      <c r="AS304" s="231"/>
      <c r="AT304" s="231"/>
      <c r="AU304" s="231"/>
      <c r="AV304" s="231"/>
      <c r="AW304" s="324">
        <v>0</v>
      </c>
      <c r="AX304" s="338">
        <v>16</v>
      </c>
      <c r="AY304" s="337">
        <v>8365</v>
      </c>
      <c r="AZ304" s="337">
        <v>8.3649999999999984</v>
      </c>
      <c r="BA304" s="338">
        <v>8.6278782412579353</v>
      </c>
      <c r="BB304" s="327">
        <v>8.943403243096693</v>
      </c>
      <c r="BC304" s="17">
        <v>1174</v>
      </c>
      <c r="BD304" s="17">
        <v>42.571049000000002</v>
      </c>
      <c r="BE304" s="17">
        <v>74.184035228486465</v>
      </c>
      <c r="BF304" s="329">
        <v>76.896975443607289</v>
      </c>
    </row>
    <row r="305" spans="1:58" x14ac:dyDescent="0.25">
      <c r="A305" s="41" t="s">
        <v>370</v>
      </c>
      <c r="B305" s="16" t="s">
        <v>8</v>
      </c>
      <c r="C305" s="246">
        <v>9212</v>
      </c>
      <c r="D305" s="42">
        <v>66.764321632167736</v>
      </c>
      <c r="E305" s="225"/>
      <c r="F305" s="225"/>
      <c r="G305" s="225"/>
      <c r="H305" s="225"/>
      <c r="I305" s="225"/>
      <c r="J305" s="316">
        <v>0</v>
      </c>
      <c r="K305" s="226"/>
      <c r="L305" s="226"/>
      <c r="M305" s="226"/>
      <c r="N305" s="226"/>
      <c r="O305" s="226"/>
      <c r="P305" s="318">
        <v>0</v>
      </c>
      <c r="Q305" s="227"/>
      <c r="R305" s="227"/>
      <c r="S305" s="227"/>
      <c r="T305" s="227"/>
      <c r="U305" s="227"/>
      <c r="V305" s="319">
        <v>0</v>
      </c>
      <c r="W305" s="45"/>
      <c r="X305" s="45"/>
      <c r="Y305" s="45"/>
      <c r="Z305" s="45"/>
      <c r="AA305" s="45"/>
      <c r="AB305" s="321">
        <v>0</v>
      </c>
      <c r="AC305" s="229">
        <v>7</v>
      </c>
      <c r="AD305" s="229">
        <v>4430.4450000000006</v>
      </c>
      <c r="AE305" s="229">
        <v>4.4304449999999997</v>
      </c>
      <c r="AF305" s="229">
        <v>4.5383879997822651</v>
      </c>
      <c r="AG305" s="322">
        <v>6.7976246726299747</v>
      </c>
      <c r="AH305" s="229">
        <v>721</v>
      </c>
      <c r="AI305" s="229">
        <v>10581.280000000004</v>
      </c>
      <c r="AJ305" s="229">
        <v>10.581280000000012</v>
      </c>
      <c r="AK305" s="229">
        <v>10.839081440879209</v>
      </c>
      <c r="AL305" s="322">
        <v>16.234840968797965</v>
      </c>
      <c r="AM305" s="229">
        <v>728</v>
      </c>
      <c r="AN305" s="229">
        <v>15011.725</v>
      </c>
      <c r="AO305" s="229">
        <v>15.011724999999998</v>
      </c>
      <c r="AP305" s="229">
        <v>15.37746944066147</v>
      </c>
      <c r="AQ305" s="322">
        <v>23.032465641427933</v>
      </c>
      <c r="AR305" s="231"/>
      <c r="AS305" s="231"/>
      <c r="AT305" s="231"/>
      <c r="AU305" s="231"/>
      <c r="AV305" s="231"/>
      <c r="AW305" s="324">
        <v>0</v>
      </c>
      <c r="AX305" s="338">
        <v>33</v>
      </c>
      <c r="AY305" s="337">
        <v>55492</v>
      </c>
      <c r="AZ305" s="337">
        <v>55.49199999999999</v>
      </c>
      <c r="BA305" s="338">
        <v>126.58077958489149</v>
      </c>
      <c r="BB305" s="327">
        <v>189.59344825261218</v>
      </c>
      <c r="BC305" s="17">
        <v>761</v>
      </c>
      <c r="BD305" s="17">
        <v>70.503724999999989</v>
      </c>
      <c r="BE305" s="17">
        <v>141.95824902555296</v>
      </c>
      <c r="BF305" s="329">
        <v>212.62591389404011</v>
      </c>
    </row>
    <row r="306" spans="1:58" x14ac:dyDescent="0.25">
      <c r="A306" s="41" t="s">
        <v>381</v>
      </c>
      <c r="B306" s="16" t="s">
        <v>18</v>
      </c>
      <c r="C306" s="246">
        <v>16808</v>
      </c>
      <c r="D306" s="42">
        <v>121.81662157983882</v>
      </c>
      <c r="E306" s="225"/>
      <c r="F306" s="225"/>
      <c r="G306" s="225"/>
      <c r="H306" s="225"/>
      <c r="I306" s="225"/>
      <c r="J306" s="316">
        <v>0</v>
      </c>
      <c r="K306" s="226"/>
      <c r="L306" s="226"/>
      <c r="M306" s="226"/>
      <c r="N306" s="226"/>
      <c r="O306" s="226"/>
      <c r="P306" s="318">
        <v>0</v>
      </c>
      <c r="Q306" s="227"/>
      <c r="R306" s="227"/>
      <c r="S306" s="227"/>
      <c r="T306" s="227"/>
      <c r="U306" s="227"/>
      <c r="V306" s="319">
        <v>0</v>
      </c>
      <c r="W306" s="45">
        <v>1</v>
      </c>
      <c r="X306" s="45">
        <v>1</v>
      </c>
      <c r="Y306" s="45">
        <v>258.88160085836898</v>
      </c>
      <c r="Z306" s="45">
        <v>0.25888160085836898</v>
      </c>
      <c r="AA306" s="45">
        <v>0.36191647799999999</v>
      </c>
      <c r="AB306" s="321">
        <v>0.16912192057877343</v>
      </c>
      <c r="AC306" s="229"/>
      <c r="AD306" s="229"/>
      <c r="AE306" s="229"/>
      <c r="AF306" s="229"/>
      <c r="AG306" s="322">
        <v>0</v>
      </c>
      <c r="AH306" s="229">
        <v>572</v>
      </c>
      <c r="AI306" s="229">
        <v>9346.9889999999923</v>
      </c>
      <c r="AJ306" s="229">
        <v>9.3469890000000042</v>
      </c>
      <c r="AK306" s="229">
        <v>9.5747182758609632</v>
      </c>
      <c r="AL306" s="322">
        <v>7.8599440303683652</v>
      </c>
      <c r="AM306" s="229">
        <v>572</v>
      </c>
      <c r="AN306" s="229">
        <v>9346.9889999999905</v>
      </c>
      <c r="AO306" s="229">
        <v>9.3469890000000007</v>
      </c>
      <c r="AP306" s="229">
        <v>9.5747182758609597</v>
      </c>
      <c r="AQ306" s="322">
        <v>7.8599440303683625</v>
      </c>
      <c r="AR306" s="231"/>
      <c r="AS306" s="231"/>
      <c r="AT306" s="231"/>
      <c r="AU306" s="231"/>
      <c r="AV306" s="231"/>
      <c r="AW306" s="324">
        <v>0</v>
      </c>
      <c r="AX306" s="338">
        <v>3</v>
      </c>
      <c r="AY306" s="337">
        <v>3200</v>
      </c>
      <c r="AZ306" s="337">
        <v>3.2</v>
      </c>
      <c r="BA306" s="338">
        <v>3.8977986355968</v>
      </c>
      <c r="BB306" s="327">
        <v>3.1997264289932521</v>
      </c>
      <c r="BC306" s="17">
        <v>576</v>
      </c>
      <c r="BD306" s="17">
        <v>12.694355673819741</v>
      </c>
      <c r="BE306" s="17">
        <v>13.678535521457759</v>
      </c>
      <c r="BF306" s="329">
        <v>11.228792379940387</v>
      </c>
    </row>
    <row r="307" spans="1:58" x14ac:dyDescent="0.25">
      <c r="A307" s="41" t="s">
        <v>404</v>
      </c>
      <c r="B307" s="16" t="s">
        <v>42</v>
      </c>
      <c r="C307" s="246">
        <v>13685</v>
      </c>
      <c r="D307" s="42">
        <v>99.182559871495386</v>
      </c>
      <c r="E307" s="225">
        <v>8</v>
      </c>
      <c r="F307" s="225">
        <v>15</v>
      </c>
      <c r="G307" s="225">
        <v>3717</v>
      </c>
      <c r="H307" s="225">
        <v>3.7170000000000005</v>
      </c>
      <c r="I307" s="225">
        <v>21.997205999999998</v>
      </c>
      <c r="J307" s="316">
        <v>22.178501975045208</v>
      </c>
      <c r="K307" s="226"/>
      <c r="L307" s="226"/>
      <c r="M307" s="226"/>
      <c r="N307" s="226"/>
      <c r="O307" s="226"/>
      <c r="P307" s="318">
        <v>0</v>
      </c>
      <c r="Q307" s="227"/>
      <c r="R307" s="227"/>
      <c r="S307" s="227"/>
      <c r="T307" s="227"/>
      <c r="U307" s="227"/>
      <c r="V307" s="319">
        <v>0</v>
      </c>
      <c r="W307" s="45"/>
      <c r="X307" s="45"/>
      <c r="Y307" s="45"/>
      <c r="Z307" s="45"/>
      <c r="AA307" s="45"/>
      <c r="AB307" s="321">
        <v>0</v>
      </c>
      <c r="AC307" s="229">
        <v>2</v>
      </c>
      <c r="AD307" s="229">
        <v>98.75</v>
      </c>
      <c r="AE307" s="229">
        <v>9.8749999999999991E-2</v>
      </c>
      <c r="AF307" s="229">
        <v>0.10115593692699</v>
      </c>
      <c r="AG307" s="322">
        <v>0.10198964118092071</v>
      </c>
      <c r="AH307" s="229">
        <v>1285</v>
      </c>
      <c r="AI307" s="229">
        <v>22655.414999999964</v>
      </c>
      <c r="AJ307" s="229">
        <v>22.655414999999998</v>
      </c>
      <c r="AK307" s="229">
        <v>23.20738967893454</v>
      </c>
      <c r="AL307" s="322">
        <v>23.398659712960519</v>
      </c>
      <c r="AM307" s="229">
        <v>1287</v>
      </c>
      <c r="AN307" s="229">
        <v>22754.165000000001</v>
      </c>
      <c r="AO307" s="229">
        <v>22.754165</v>
      </c>
      <c r="AP307" s="229">
        <v>23.30854561586149</v>
      </c>
      <c r="AQ307" s="322">
        <v>23.500649354141405</v>
      </c>
      <c r="AR307" s="231">
        <v>4</v>
      </c>
      <c r="AS307" s="231">
        <v>5</v>
      </c>
      <c r="AT307" s="231">
        <v>139</v>
      </c>
      <c r="AU307" s="231">
        <v>0.13899999999999998</v>
      </c>
      <c r="AV307" s="231">
        <v>0.24527199999999999</v>
      </c>
      <c r="AW307" s="324">
        <v>0.24729347610888802</v>
      </c>
      <c r="AX307" s="338">
        <v>60</v>
      </c>
      <c r="AY307" s="337">
        <v>119300</v>
      </c>
      <c r="AZ307" s="337">
        <v>119.29999999999987</v>
      </c>
      <c r="BA307" s="338">
        <v>249.36936797187744</v>
      </c>
      <c r="BB307" s="327">
        <v>251.42461365684619</v>
      </c>
      <c r="BC307" s="17">
        <v>1359</v>
      </c>
      <c r="BD307" s="17">
        <v>145.91016499999986</v>
      </c>
      <c r="BE307" s="17">
        <v>294.92039158773895</v>
      </c>
      <c r="BF307" s="329">
        <v>297.35105846214168</v>
      </c>
    </row>
    <row r="308" spans="1:58" x14ac:dyDescent="0.25">
      <c r="A308" s="41" t="s">
        <v>416</v>
      </c>
      <c r="B308" s="16" t="s">
        <v>807</v>
      </c>
      <c r="C308" s="246">
        <v>21483</v>
      </c>
      <c r="D308" s="42">
        <v>155.69886252972856</v>
      </c>
      <c r="E308" s="225">
        <v>7</v>
      </c>
      <c r="F308" s="225">
        <v>10</v>
      </c>
      <c r="G308" s="225">
        <v>4740</v>
      </c>
      <c r="H308" s="225">
        <v>4.7399999999999993</v>
      </c>
      <c r="I308" s="225">
        <v>28.05132</v>
      </c>
      <c r="J308" s="316">
        <v>18.016393661606863</v>
      </c>
      <c r="K308" s="226"/>
      <c r="L308" s="226"/>
      <c r="M308" s="226"/>
      <c r="N308" s="226"/>
      <c r="O308" s="226"/>
      <c r="P308" s="318">
        <v>0</v>
      </c>
      <c r="Q308" s="227"/>
      <c r="R308" s="227"/>
      <c r="S308" s="227"/>
      <c r="T308" s="227"/>
      <c r="U308" s="227"/>
      <c r="V308" s="319">
        <v>0</v>
      </c>
      <c r="W308" s="45">
        <v>1</v>
      </c>
      <c r="X308" s="45">
        <v>1</v>
      </c>
      <c r="Y308" s="45">
        <v>338.50789570815499</v>
      </c>
      <c r="Z308" s="45">
        <v>0.33850789570815498</v>
      </c>
      <c r="AA308" s="45">
        <v>0.47323403819999998</v>
      </c>
      <c r="AB308" s="321">
        <v>0.35145371206261572</v>
      </c>
      <c r="AC308" s="229">
        <v>5</v>
      </c>
      <c r="AD308" s="229">
        <v>4185.0600000000004</v>
      </c>
      <c r="AE308" s="229">
        <v>4.18506</v>
      </c>
      <c r="AF308" s="229">
        <v>4.287024459702975</v>
      </c>
      <c r="AG308" s="322">
        <v>2.7534076935754279</v>
      </c>
      <c r="AH308" s="229">
        <v>1780</v>
      </c>
      <c r="AI308" s="229">
        <v>40520.427000000076</v>
      </c>
      <c r="AJ308" s="229">
        <v>40.520426999999884</v>
      </c>
      <c r="AK308" s="229">
        <v>41.507663370801964</v>
      </c>
      <c r="AL308" s="322">
        <v>26.658938091392059</v>
      </c>
      <c r="AM308" s="229">
        <v>1785</v>
      </c>
      <c r="AN308" s="229">
        <v>44705.487000000096</v>
      </c>
      <c r="AO308" s="229">
        <v>44.705486999999899</v>
      </c>
      <c r="AP308" s="229">
        <v>45.794687830504984</v>
      </c>
      <c r="AQ308" s="322">
        <v>29.412345784967513</v>
      </c>
      <c r="AR308" s="231">
        <v>9</v>
      </c>
      <c r="AS308" s="231">
        <v>9</v>
      </c>
      <c r="AT308" s="231">
        <v>524.5</v>
      </c>
      <c r="AU308" s="231">
        <v>0.52449999999999997</v>
      </c>
      <c r="AV308" s="231">
        <v>1.6448549999999997</v>
      </c>
      <c r="AW308" s="324">
        <v>1.0564335366842754</v>
      </c>
      <c r="AX308" s="338">
        <v>67</v>
      </c>
      <c r="AY308" s="337">
        <v>106425</v>
      </c>
      <c r="AZ308" s="337">
        <v>106.42499999999995</v>
      </c>
      <c r="BA308" s="338">
        <v>227.02838150318325</v>
      </c>
      <c r="BB308" s="327">
        <v>145.81248559849647</v>
      </c>
      <c r="BC308" s="17">
        <v>1869</v>
      </c>
      <c r="BD308" s="17">
        <v>156.78641005579385</v>
      </c>
      <c r="BE308" s="17">
        <v>303.06645376568821</v>
      </c>
      <c r="BF308" s="329">
        <v>194.64911229381772</v>
      </c>
    </row>
    <row r="309" spans="1:58" x14ac:dyDescent="0.25">
      <c r="A309" s="41" t="s">
        <v>421</v>
      </c>
      <c r="B309" s="16" t="s">
        <v>808</v>
      </c>
      <c r="C309" s="246">
        <v>32774</v>
      </c>
      <c r="D309" s="42">
        <v>237.53081601961196</v>
      </c>
      <c r="E309" s="225">
        <v>17</v>
      </c>
      <c r="F309" s="225">
        <v>38</v>
      </c>
      <c r="G309" s="225">
        <v>11737</v>
      </c>
      <c r="H309" s="225">
        <v>11.736999999999998</v>
      </c>
      <c r="I309" s="225">
        <v>69.459566000000024</v>
      </c>
      <c r="J309" s="316">
        <v>29.242338810584066</v>
      </c>
      <c r="K309" s="226"/>
      <c r="L309" s="226"/>
      <c r="M309" s="226"/>
      <c r="N309" s="226"/>
      <c r="O309" s="232"/>
      <c r="P309" s="318">
        <v>0</v>
      </c>
      <c r="Q309" s="227"/>
      <c r="R309" s="227"/>
      <c r="S309" s="227"/>
      <c r="T309" s="227"/>
      <c r="U309" s="227"/>
      <c r="V309" s="319">
        <v>0</v>
      </c>
      <c r="W309" s="45">
        <v>1</v>
      </c>
      <c r="X309" s="45">
        <v>4</v>
      </c>
      <c r="Y309" s="45">
        <v>520</v>
      </c>
      <c r="Z309" s="45">
        <v>0.52</v>
      </c>
      <c r="AA309" s="45">
        <v>0.85285252499999997</v>
      </c>
      <c r="AB309" s="321">
        <v>0.33501063876036102</v>
      </c>
      <c r="AC309" s="229">
        <v>2</v>
      </c>
      <c r="AD309" s="229">
        <v>19.68</v>
      </c>
      <c r="AE309" s="229">
        <v>1.9680000000000003E-2</v>
      </c>
      <c r="AF309" s="229">
        <v>2.0159481911120679E-2</v>
      </c>
      <c r="AG309" s="322">
        <v>8.4871016943991774E-3</v>
      </c>
      <c r="AH309" s="229">
        <v>2344</v>
      </c>
      <c r="AI309" s="229">
        <v>51448.110999999946</v>
      </c>
      <c r="AJ309" s="229">
        <v>51.448110999999876</v>
      </c>
      <c r="AK309" s="229">
        <v>52.701588570417918</v>
      </c>
      <c r="AL309" s="322">
        <v>22.187263721632885</v>
      </c>
      <c r="AM309" s="229">
        <v>2346</v>
      </c>
      <c r="AN309" s="229">
        <v>51467.790999999903</v>
      </c>
      <c r="AO309" s="229">
        <v>51.467790999999899</v>
      </c>
      <c r="AP309" s="229">
        <v>52.721748052329019</v>
      </c>
      <c r="AQ309" s="322">
        <v>22.195750823327277</v>
      </c>
      <c r="AR309" s="231"/>
      <c r="AS309" s="231"/>
      <c r="AT309" s="231"/>
      <c r="AU309" s="231"/>
      <c r="AV309" s="231"/>
      <c r="AW309" s="324">
        <v>0</v>
      </c>
      <c r="AX309" s="338">
        <v>6</v>
      </c>
      <c r="AY309" s="337">
        <v>12050</v>
      </c>
      <c r="AZ309" s="337">
        <v>12.05</v>
      </c>
      <c r="BA309" s="338">
        <v>21.953014906024602</v>
      </c>
      <c r="BB309" s="327">
        <v>9.242175509645044</v>
      </c>
      <c r="BC309" s="17">
        <v>2370</v>
      </c>
      <c r="BD309" s="17">
        <v>75.774790999999894</v>
      </c>
      <c r="BE309" s="17">
        <v>144.93008246235365</v>
      </c>
      <c r="BF309" s="329">
        <v>61.015275782316749</v>
      </c>
    </row>
    <row r="310" spans="1:58" x14ac:dyDescent="0.25">
      <c r="A310" s="41" t="s">
        <v>496</v>
      </c>
      <c r="B310" s="16" t="s">
        <v>788</v>
      </c>
      <c r="C310" s="246">
        <v>16522</v>
      </c>
      <c r="D310" s="42">
        <v>119.7438256629044</v>
      </c>
      <c r="E310" s="225">
        <v>2</v>
      </c>
      <c r="F310" s="225">
        <v>3</v>
      </c>
      <c r="G310" s="225">
        <v>1240</v>
      </c>
      <c r="H310" s="225">
        <v>1.24</v>
      </c>
      <c r="I310" s="225">
        <v>7.3383199999999995</v>
      </c>
      <c r="J310" s="316">
        <v>6.1283493820035408</v>
      </c>
      <c r="K310" s="226"/>
      <c r="L310" s="226"/>
      <c r="M310" s="226"/>
      <c r="N310" s="226"/>
      <c r="O310" s="226"/>
      <c r="P310" s="318">
        <v>0</v>
      </c>
      <c r="Q310" s="227"/>
      <c r="R310" s="227"/>
      <c r="S310" s="227"/>
      <c r="T310" s="227"/>
      <c r="U310" s="227"/>
      <c r="V310" s="319">
        <v>0</v>
      </c>
      <c r="W310" s="45">
        <v>1</v>
      </c>
      <c r="X310" s="45">
        <v>2</v>
      </c>
      <c r="Y310" s="45">
        <v>125</v>
      </c>
      <c r="Z310" s="45">
        <v>0.125</v>
      </c>
      <c r="AA310" s="45">
        <v>0.59928422400000003</v>
      </c>
      <c r="AB310" s="321">
        <v>0.48947826140949402</v>
      </c>
      <c r="AC310" s="229">
        <v>13</v>
      </c>
      <c r="AD310" s="229">
        <v>202.8</v>
      </c>
      <c r="AE310" s="229">
        <v>0.20279999999999998</v>
      </c>
      <c r="AF310" s="229">
        <v>0.20774100262069442</v>
      </c>
      <c r="AG310" s="322">
        <v>0.17348786166688407</v>
      </c>
      <c r="AH310" s="229">
        <v>1022</v>
      </c>
      <c r="AI310" s="229">
        <v>18055.99000000002</v>
      </c>
      <c r="AJ310" s="229">
        <v>18.055990000000012</v>
      </c>
      <c r="AK310" s="229">
        <v>18.49590466424668</v>
      </c>
      <c r="AL310" s="322">
        <v>15.446228280959751</v>
      </c>
      <c r="AM310" s="229">
        <v>1035</v>
      </c>
      <c r="AN310" s="229">
        <v>18258.79</v>
      </c>
      <c r="AO310" s="229">
        <v>18.258790000000001</v>
      </c>
      <c r="AP310" s="229">
        <v>18.703645666867395</v>
      </c>
      <c r="AQ310" s="322">
        <v>15.619716142626652</v>
      </c>
      <c r="AR310" s="231">
        <v>1</v>
      </c>
      <c r="AS310" s="231">
        <v>1</v>
      </c>
      <c r="AT310" s="231">
        <v>11</v>
      </c>
      <c r="AU310" s="231">
        <v>1.0999999999999999E-2</v>
      </c>
      <c r="AV310" s="231">
        <v>2.129E-2</v>
      </c>
      <c r="AW310" s="324">
        <v>1.7779622358094962E-2</v>
      </c>
      <c r="AX310" s="338">
        <v>2</v>
      </c>
      <c r="AY310" s="337">
        <v>2000</v>
      </c>
      <c r="AZ310" s="337">
        <v>2</v>
      </c>
      <c r="BA310" s="338">
        <v>2.0896876331140799</v>
      </c>
      <c r="BB310" s="327">
        <v>1.7451318442061829</v>
      </c>
      <c r="BC310" s="17">
        <v>1041</v>
      </c>
      <c r="BD310" s="17">
        <v>21.634789999999999</v>
      </c>
      <c r="BE310" s="17">
        <v>28.739063295981474</v>
      </c>
      <c r="BF310" s="329">
        <v>24.000455252603967</v>
      </c>
    </row>
    <row r="311" spans="1:58" s="32" customFormat="1" x14ac:dyDescent="0.25">
      <c r="A311" s="47" t="s">
        <v>537</v>
      </c>
      <c r="B311" s="16" t="s">
        <v>173</v>
      </c>
      <c r="C311" s="32">
        <v>10867</v>
      </c>
      <c r="D311" s="42">
        <v>78.75899730533726</v>
      </c>
      <c r="E311" s="167">
        <v>3</v>
      </c>
      <c r="F311" s="167">
        <v>7</v>
      </c>
      <c r="G311" s="167">
        <v>2600</v>
      </c>
      <c r="H311" s="167">
        <v>2.5999999999999996</v>
      </c>
      <c r="I311" s="167">
        <v>15.386799999999999</v>
      </c>
      <c r="J311" s="316">
        <v>19.536561569400888</v>
      </c>
      <c r="K311" s="232"/>
      <c r="L311" s="232"/>
      <c r="M311" s="232"/>
      <c r="N311" s="232"/>
      <c r="O311" s="232"/>
      <c r="P311" s="238">
        <v>0</v>
      </c>
      <c r="Q311" s="233"/>
      <c r="R311" s="233"/>
      <c r="S311" s="233"/>
      <c r="T311" s="233"/>
      <c r="U311" s="233"/>
      <c r="V311" s="320">
        <v>0</v>
      </c>
      <c r="W311" s="228"/>
      <c r="X311" s="228"/>
      <c r="Y311" s="228"/>
      <c r="Z311" s="228"/>
      <c r="AA311" s="228"/>
      <c r="AB311" s="321">
        <v>0</v>
      </c>
      <c r="AC311" s="230">
        <v>4</v>
      </c>
      <c r="AD311" s="230">
        <v>1155.3999999999999</v>
      </c>
      <c r="AE311" s="230">
        <v>1.1554</v>
      </c>
      <c r="AF311" s="230">
        <v>1.1835500711437388</v>
      </c>
      <c r="AG311" s="322">
        <v>1.5027490339361305</v>
      </c>
      <c r="AH311" s="230">
        <v>1283</v>
      </c>
      <c r="AI311" s="230">
        <v>25178.397999999994</v>
      </c>
      <c r="AJ311" s="230">
        <v>25.178397999999937</v>
      </c>
      <c r="AK311" s="230">
        <v>25.791842430487588</v>
      </c>
      <c r="AL311" s="322">
        <v>32.747804457814944</v>
      </c>
      <c r="AM311" s="230">
        <v>1287</v>
      </c>
      <c r="AN311" s="230">
        <v>26333.798000000003</v>
      </c>
      <c r="AO311" s="230">
        <v>26.333797999999899</v>
      </c>
      <c r="AP311" s="230">
        <v>26.975392501631337</v>
      </c>
      <c r="AQ311" s="322">
        <v>34.250553491751091</v>
      </c>
      <c r="AR311" s="165">
        <v>1</v>
      </c>
      <c r="AS311" s="165">
        <v>1</v>
      </c>
      <c r="AT311" s="165">
        <v>20</v>
      </c>
      <c r="AU311" s="165">
        <v>0.02</v>
      </c>
      <c r="AV311" s="165">
        <v>0.81599999999999995</v>
      </c>
      <c r="AW311" s="325">
        <v>1.0360721034023399</v>
      </c>
      <c r="AX311" s="338">
        <v>181</v>
      </c>
      <c r="AY311" s="337">
        <v>337830</v>
      </c>
      <c r="AZ311" s="337">
        <v>337.83000000000055</v>
      </c>
      <c r="BA311" s="338">
        <v>823.33284860782237</v>
      </c>
      <c r="BB311" s="327">
        <v>1045.382593452631</v>
      </c>
      <c r="BC311" s="17">
        <v>1472</v>
      </c>
      <c r="BD311" s="17">
        <v>366.78379800000044</v>
      </c>
      <c r="BE311" s="17">
        <v>866.51104110945369</v>
      </c>
      <c r="BF311" s="329">
        <v>1100.2057806171854</v>
      </c>
    </row>
    <row r="312" spans="1:58" x14ac:dyDescent="0.25">
      <c r="A312" s="41" t="s">
        <v>603</v>
      </c>
      <c r="B312" s="16" t="s">
        <v>232</v>
      </c>
      <c r="C312" s="246">
        <v>154755</v>
      </c>
      <c r="D312" s="42">
        <v>1121.5927696684887</v>
      </c>
      <c r="E312" s="225">
        <v>12</v>
      </c>
      <c r="F312" s="225">
        <v>21</v>
      </c>
      <c r="G312" s="225">
        <v>5826</v>
      </c>
      <c r="H312" s="225">
        <v>5.8260000000000005</v>
      </c>
      <c r="I312" s="225">
        <v>34.478268</v>
      </c>
      <c r="J312" s="316">
        <v>3.0740451376296591</v>
      </c>
      <c r="K312" s="226"/>
      <c r="L312" s="226"/>
      <c r="M312" s="226"/>
      <c r="N312" s="226"/>
      <c r="O312" s="226"/>
      <c r="P312" s="318">
        <v>0</v>
      </c>
      <c r="Q312" s="227"/>
      <c r="R312" s="227"/>
      <c r="S312" s="227"/>
      <c r="T312" s="227"/>
      <c r="U312" s="227"/>
      <c r="V312" s="319">
        <v>0</v>
      </c>
      <c r="W312" s="45">
        <v>1</v>
      </c>
      <c r="X312" s="45">
        <v>1</v>
      </c>
      <c r="Y312" s="45">
        <v>3245.4508583690999</v>
      </c>
      <c r="Z312" s="45">
        <v>3.2454508583691002</v>
      </c>
      <c r="AA312" s="45">
        <v>4.5371402999999999</v>
      </c>
      <c r="AB312" s="321">
        <v>0.34467689205438112</v>
      </c>
      <c r="AC312" s="229">
        <v>5</v>
      </c>
      <c r="AD312" s="229">
        <v>3832.5249999999996</v>
      </c>
      <c r="AE312" s="229">
        <v>3.832525</v>
      </c>
      <c r="AF312" s="229">
        <v>3.9259003257834149</v>
      </c>
      <c r="AG312" s="322">
        <v>0.35002903299241139</v>
      </c>
      <c r="AH312" s="229">
        <v>5005</v>
      </c>
      <c r="AI312" s="229">
        <v>88493.873000000312</v>
      </c>
      <c r="AJ312" s="229">
        <v>88.493873000000193</v>
      </c>
      <c r="AK312" s="229">
        <v>90.649930487219549</v>
      </c>
      <c r="AL312" s="322">
        <v>8.0822498984201836</v>
      </c>
      <c r="AM312" s="229">
        <v>5010</v>
      </c>
      <c r="AN312" s="229">
        <v>92326.398000000292</v>
      </c>
      <c r="AO312" s="229">
        <v>92.326398000000211</v>
      </c>
      <c r="AP312" s="229">
        <v>94.575830813003023</v>
      </c>
      <c r="AQ312" s="322">
        <v>8.4322789314126005</v>
      </c>
      <c r="AR312" s="231">
        <v>7</v>
      </c>
      <c r="AS312" s="231">
        <v>7</v>
      </c>
      <c r="AT312" s="231">
        <v>387.5</v>
      </c>
      <c r="AU312" s="231">
        <v>0.38750000000000001</v>
      </c>
      <c r="AV312" s="231">
        <v>1.0144060000000001</v>
      </c>
      <c r="AW312" s="324">
        <v>9.0443343380309946E-2</v>
      </c>
      <c r="AX312" s="338">
        <v>71</v>
      </c>
      <c r="AY312" s="337">
        <v>174659.8</v>
      </c>
      <c r="AZ312" s="337">
        <v>174.65979999999988</v>
      </c>
      <c r="BA312" s="338">
        <v>393.84344518492105</v>
      </c>
      <c r="BB312" s="327">
        <v>35.114656213531944</v>
      </c>
      <c r="BC312" s="17">
        <v>5101</v>
      </c>
      <c r="BD312" s="17">
        <v>275.96498490987136</v>
      </c>
      <c r="BE312" s="17">
        <v>527.77782109792406</v>
      </c>
      <c r="BF312" s="329">
        <v>47.056100518008897</v>
      </c>
    </row>
    <row r="313" spans="1:58" x14ac:dyDescent="0.25">
      <c r="A313" s="41" t="s">
        <v>631</v>
      </c>
      <c r="B313" s="16" t="s">
        <v>258</v>
      </c>
      <c r="C313" s="246">
        <v>25311</v>
      </c>
      <c r="D313" s="42">
        <v>183.44243864869708</v>
      </c>
      <c r="E313" s="225">
        <v>2</v>
      </c>
      <c r="F313" s="225">
        <v>2</v>
      </c>
      <c r="G313" s="225">
        <v>249.99</v>
      </c>
      <c r="H313" s="225">
        <v>0.24998999999999999</v>
      </c>
      <c r="I313" s="225">
        <v>1.47944082</v>
      </c>
      <c r="J313" s="316">
        <v>0.80648776308148362</v>
      </c>
      <c r="K313" s="226">
        <v>1</v>
      </c>
      <c r="L313" s="226">
        <v>1</v>
      </c>
      <c r="M313" s="226">
        <v>167</v>
      </c>
      <c r="N313" s="226">
        <v>0.16700000000000001</v>
      </c>
      <c r="O313" s="226">
        <v>0.39261699999999999</v>
      </c>
      <c r="P313" s="318">
        <v>0.214027355333999</v>
      </c>
      <c r="Q313" s="227"/>
      <c r="R313" s="227"/>
      <c r="S313" s="227"/>
      <c r="T313" s="227"/>
      <c r="U313" s="227"/>
      <c r="V313" s="319">
        <v>0</v>
      </c>
      <c r="W313" s="45">
        <v>1</v>
      </c>
      <c r="X313" s="45">
        <v>1</v>
      </c>
      <c r="Y313" s="45">
        <v>502.93948497854097</v>
      </c>
      <c r="Z313" s="45">
        <v>0.50293948497854102</v>
      </c>
      <c r="AA313" s="45">
        <v>0.7031094</v>
      </c>
      <c r="AB313" s="321">
        <v>0.41819139870306599</v>
      </c>
      <c r="AC313" s="229">
        <v>5</v>
      </c>
      <c r="AD313" s="229">
        <v>729.48</v>
      </c>
      <c r="AE313" s="229">
        <v>0.72948000000000002</v>
      </c>
      <c r="AF313" s="229">
        <v>0.74725299108355092</v>
      </c>
      <c r="AG313" s="322">
        <v>0.40735011842847546</v>
      </c>
      <c r="AH313" s="229">
        <v>1885</v>
      </c>
      <c r="AI313" s="229">
        <v>33303.914999999994</v>
      </c>
      <c r="AJ313" s="229">
        <v>33.303914999999897</v>
      </c>
      <c r="AK313" s="229">
        <v>34.115328862398364</v>
      </c>
      <c r="AL313" s="322">
        <v>18.597293578140441</v>
      </c>
      <c r="AM313" s="229">
        <v>1890</v>
      </c>
      <c r="AN313" s="229">
        <v>34033.395000000004</v>
      </c>
      <c r="AO313" s="229">
        <v>34.033394999999899</v>
      </c>
      <c r="AP313" s="229">
        <v>34.862581853481949</v>
      </c>
      <c r="AQ313" s="322">
        <v>19.004643696568937</v>
      </c>
      <c r="AR313" s="231">
        <v>3</v>
      </c>
      <c r="AS313" s="231">
        <v>3</v>
      </c>
      <c r="AT313" s="231">
        <v>70</v>
      </c>
      <c r="AU313" s="231">
        <v>6.9999999999999993E-2</v>
      </c>
      <c r="AV313" s="231">
        <v>0.27292899999999998</v>
      </c>
      <c r="AW313" s="324">
        <v>0.14878182061386289</v>
      </c>
      <c r="AX313" s="338">
        <v>14</v>
      </c>
      <c r="AY313" s="337">
        <v>35954.6</v>
      </c>
      <c r="AZ313" s="337">
        <v>35.954599999999999</v>
      </c>
      <c r="BA313" s="338">
        <v>82.354958363491676</v>
      </c>
      <c r="BB313" s="327">
        <v>44.894168966651279</v>
      </c>
      <c r="BC313" s="17">
        <v>1911</v>
      </c>
      <c r="BD313" s="17">
        <v>71.023726416308904</v>
      </c>
      <c r="BE313" s="17">
        <v>120.12966753697361</v>
      </c>
      <c r="BF313" s="329">
        <v>65.486301000952622</v>
      </c>
    </row>
    <row r="314" spans="1:58" s="32" customFormat="1" x14ac:dyDescent="0.25">
      <c r="A314" s="47" t="s">
        <v>386</v>
      </c>
      <c r="B314" s="16" t="s">
        <v>803</v>
      </c>
      <c r="C314" s="246">
        <v>12341</v>
      </c>
      <c r="D314" s="42">
        <v>89.441868569537775</v>
      </c>
      <c r="E314" s="225">
        <v>5</v>
      </c>
      <c r="F314" s="225">
        <v>9</v>
      </c>
      <c r="G314" s="225">
        <v>1591</v>
      </c>
      <c r="H314" s="225">
        <v>1.5909999999999997</v>
      </c>
      <c r="I314" s="225">
        <v>9.4155380000000015</v>
      </c>
      <c r="J314" s="316">
        <v>10.526991609840715</v>
      </c>
      <c r="K314" s="226"/>
      <c r="L314" s="226"/>
      <c r="M314" s="226"/>
      <c r="N314" s="226"/>
      <c r="O314" s="226"/>
      <c r="P314" s="318">
        <v>0</v>
      </c>
      <c r="Q314" s="227"/>
      <c r="R314" s="227"/>
      <c r="S314" s="227"/>
      <c r="T314" s="227"/>
      <c r="U314" s="227"/>
      <c r="V314" s="319">
        <v>0</v>
      </c>
      <c r="W314" s="45"/>
      <c r="X314" s="45"/>
      <c r="Y314" s="45"/>
      <c r="Z314" s="45"/>
      <c r="AA314" s="45"/>
      <c r="AB314" s="321">
        <v>0</v>
      </c>
      <c r="AC314" s="229">
        <v>1</v>
      </c>
      <c r="AD314" s="229">
        <v>37.44</v>
      </c>
      <c r="AE314" s="229">
        <v>3.7440000000000001E-2</v>
      </c>
      <c r="AF314" s="229">
        <v>3.8352185099205099E-2</v>
      </c>
      <c r="AG314" s="322">
        <v>4.287945423388341E-2</v>
      </c>
      <c r="AH314" s="229">
        <v>1283</v>
      </c>
      <c r="AI314" s="229">
        <v>28953.564999999962</v>
      </c>
      <c r="AJ314" s="229">
        <v>28.953564999999976</v>
      </c>
      <c r="AK314" s="229">
        <v>29.658987290648184</v>
      </c>
      <c r="AL314" s="322">
        <v>33.160071189243332</v>
      </c>
      <c r="AM314" s="229">
        <v>1284</v>
      </c>
      <c r="AN314" s="229">
        <v>28991.004999999997</v>
      </c>
      <c r="AO314" s="229">
        <v>28.991005000000001</v>
      </c>
      <c r="AP314" s="229">
        <v>29.697339475747405</v>
      </c>
      <c r="AQ314" s="322">
        <v>33.202950643477237</v>
      </c>
      <c r="AR314" s="231">
        <v>3</v>
      </c>
      <c r="AS314" s="231">
        <v>4</v>
      </c>
      <c r="AT314" s="231">
        <v>98.3</v>
      </c>
      <c r="AU314" s="231">
        <v>9.8299999999999998E-2</v>
      </c>
      <c r="AV314" s="231">
        <v>0.15300999999999998</v>
      </c>
      <c r="AW314" s="324">
        <v>0.17107200737989983</v>
      </c>
      <c r="AX314" s="338">
        <v>95</v>
      </c>
      <c r="AY314" s="337">
        <v>225130</v>
      </c>
      <c r="AZ314" s="337">
        <v>225.13000000000011</v>
      </c>
      <c r="BA314" s="338">
        <v>561.32066798635969</v>
      </c>
      <c r="BB314" s="327">
        <v>627.58155320732533</v>
      </c>
      <c r="BC314" s="17">
        <v>1387</v>
      </c>
      <c r="BD314" s="17">
        <v>255.81030500000011</v>
      </c>
      <c r="BE314" s="17">
        <v>600.58655546210707</v>
      </c>
      <c r="BF314" s="329">
        <v>671.48256746802315</v>
      </c>
    </row>
    <row r="315" spans="1:58" x14ac:dyDescent="0.25">
      <c r="A315" s="41" t="s">
        <v>721</v>
      </c>
      <c r="B315" s="16" t="s">
        <v>40</v>
      </c>
      <c r="C315" s="246">
        <v>365742</v>
      </c>
      <c r="D315" s="42">
        <v>2650.7291057742391</v>
      </c>
      <c r="E315" s="225">
        <v>5</v>
      </c>
      <c r="F315" s="225">
        <v>5</v>
      </c>
      <c r="G315" s="225">
        <v>2328.8900000000003</v>
      </c>
      <c r="H315" s="225">
        <v>2.3288899999999999</v>
      </c>
      <c r="I315" s="225">
        <v>13.782371019999999</v>
      </c>
      <c r="J315" s="316">
        <v>0.51994641738294001</v>
      </c>
      <c r="K315" s="226"/>
      <c r="L315" s="226"/>
      <c r="M315" s="226"/>
      <c r="N315" s="226"/>
      <c r="O315" s="226"/>
      <c r="P315" s="318">
        <v>0</v>
      </c>
      <c r="Q315" s="227">
        <v>1</v>
      </c>
      <c r="R315" s="227">
        <v>1</v>
      </c>
      <c r="S315" s="227">
        <v>600</v>
      </c>
      <c r="T315" s="227">
        <v>0.6</v>
      </c>
      <c r="U315" s="227">
        <v>1.740537</v>
      </c>
      <c r="V315" s="319">
        <v>6.5662575485683758E-2</v>
      </c>
      <c r="W315" s="45">
        <v>1</v>
      </c>
      <c r="X315" s="45">
        <v>1</v>
      </c>
      <c r="Y315" s="45">
        <v>750</v>
      </c>
      <c r="Z315" s="45">
        <v>0.75</v>
      </c>
      <c r="AA315" s="45">
        <v>4.4789129279999997</v>
      </c>
      <c r="AB315" s="321">
        <v>0.18834211270871382</v>
      </c>
      <c r="AC315" s="229">
        <v>2</v>
      </c>
      <c r="AD315" s="229">
        <v>834.5</v>
      </c>
      <c r="AE315" s="229">
        <v>0.83450000000000002</v>
      </c>
      <c r="AF315" s="229">
        <v>0.85483168977795576</v>
      </c>
      <c r="AG315" s="322">
        <v>3.2248926829822992E-2</v>
      </c>
      <c r="AH315" s="229">
        <v>3289</v>
      </c>
      <c r="AI315" s="229">
        <v>49634.235000000015</v>
      </c>
      <c r="AJ315" s="229">
        <v>49.634234999999748</v>
      </c>
      <c r="AK315" s="229">
        <v>50.843519443842176</v>
      </c>
      <c r="AL315" s="322">
        <v>1.9180956414250987</v>
      </c>
      <c r="AM315" s="229">
        <v>3291</v>
      </c>
      <c r="AN315" s="229">
        <v>50468.735000000001</v>
      </c>
      <c r="AO315" s="229">
        <v>50.468734999999796</v>
      </c>
      <c r="AP315" s="229">
        <v>51.69835113362015</v>
      </c>
      <c r="AQ315" s="322">
        <v>1.9503445682549223</v>
      </c>
      <c r="AR315" s="231">
        <v>2</v>
      </c>
      <c r="AS315" s="231">
        <v>3</v>
      </c>
      <c r="AT315" s="231">
        <v>2620</v>
      </c>
      <c r="AU315" s="231">
        <v>2.62</v>
      </c>
      <c r="AV315" s="231">
        <v>8.1753929999999997</v>
      </c>
      <c r="AW315" s="324">
        <v>0.30842053917131934</v>
      </c>
      <c r="AX315" s="337"/>
      <c r="AY315" s="337"/>
      <c r="AZ315" s="337"/>
      <c r="BA315" s="338"/>
      <c r="BB315" s="327">
        <v>0</v>
      </c>
      <c r="BC315" s="17">
        <v>3300</v>
      </c>
      <c r="BD315" s="17">
        <v>56.767624999999796</v>
      </c>
      <c r="BE315" s="17">
        <v>80.389091353620145</v>
      </c>
      <c r="BF315" s="329">
        <v>3.032716213003579</v>
      </c>
    </row>
    <row r="316" spans="1:58" x14ac:dyDescent="0.25">
      <c r="A316" s="41" t="s">
        <v>720</v>
      </c>
      <c r="B316" s="16" t="s">
        <v>61</v>
      </c>
      <c r="C316" s="246">
        <v>593317</v>
      </c>
      <c r="D316" s="42">
        <v>4300.0876050621864</v>
      </c>
      <c r="E316" s="225">
        <v>8</v>
      </c>
      <c r="F316" s="225">
        <v>8</v>
      </c>
      <c r="G316" s="225">
        <v>2896.7</v>
      </c>
      <c r="H316" s="225">
        <v>2.8967000000000005</v>
      </c>
      <c r="I316" s="225">
        <v>17.142670600000002</v>
      </c>
      <c r="J316" s="316">
        <v>0.39865863615939262</v>
      </c>
      <c r="K316" s="226">
        <v>3</v>
      </c>
      <c r="L316" s="226">
        <v>7</v>
      </c>
      <c r="M316" s="226">
        <v>5620</v>
      </c>
      <c r="N316" s="226">
        <v>5.62</v>
      </c>
      <c r="O316" s="226">
        <v>13.212620000000001</v>
      </c>
      <c r="P316" s="318">
        <v>0.30726397258618005</v>
      </c>
      <c r="Q316" s="227">
        <v>3</v>
      </c>
      <c r="R316" s="227">
        <v>6</v>
      </c>
      <c r="S316" s="227">
        <v>7050</v>
      </c>
      <c r="T316" s="227">
        <v>7.05</v>
      </c>
      <c r="U316" s="227">
        <v>39.113511000000003</v>
      </c>
      <c r="V316" s="319">
        <v>0.90959800339775532</v>
      </c>
      <c r="W316" s="45">
        <v>2</v>
      </c>
      <c r="X316" s="45">
        <v>3</v>
      </c>
      <c r="Y316" s="45">
        <v>2237.5</v>
      </c>
      <c r="Z316" s="45">
        <v>2.2375000000000003</v>
      </c>
      <c r="AA316" s="45">
        <v>8.748631121999999</v>
      </c>
      <c r="AB316" s="321">
        <v>0.21746168689660375</v>
      </c>
      <c r="AC316" s="229">
        <v>5</v>
      </c>
      <c r="AD316" s="229">
        <v>6755.1150000000007</v>
      </c>
      <c r="AE316" s="229">
        <v>6.7551150000000009</v>
      </c>
      <c r="AF316" s="229">
        <v>6.9196960696158305</v>
      </c>
      <c r="AG316" s="322">
        <v>0.16091988594534135</v>
      </c>
      <c r="AH316" s="229">
        <v>6556</v>
      </c>
      <c r="AI316" s="229">
        <v>73086.998000000982</v>
      </c>
      <c r="AJ316" s="229">
        <v>73.086998000000506</v>
      </c>
      <c r="AK316" s="229">
        <v>74.867683644263167</v>
      </c>
      <c r="AL316" s="322">
        <v>1.7410734505996295</v>
      </c>
      <c r="AM316" s="229">
        <v>6561</v>
      </c>
      <c r="AN316" s="229">
        <v>79842.113000001002</v>
      </c>
      <c r="AO316" s="229">
        <v>79.842113000000509</v>
      </c>
      <c r="AP316" s="229">
        <v>81.78737971387902</v>
      </c>
      <c r="AQ316" s="322">
        <v>1.901993336544971</v>
      </c>
      <c r="AR316" s="231"/>
      <c r="AS316" s="231"/>
      <c r="AT316" s="231"/>
      <c r="AU316" s="231"/>
      <c r="AV316" s="231"/>
      <c r="AW316" s="324">
        <v>0</v>
      </c>
      <c r="AX316" s="338">
        <v>7</v>
      </c>
      <c r="AY316" s="337">
        <v>11000</v>
      </c>
      <c r="AZ316" s="337">
        <v>11</v>
      </c>
      <c r="BA316" s="338">
        <v>17.285268529959254</v>
      </c>
      <c r="BB316" s="327">
        <v>0.40197479952758491</v>
      </c>
      <c r="BC316" s="17">
        <v>6584</v>
      </c>
      <c r="BD316" s="17">
        <v>108.6463130000005</v>
      </c>
      <c r="BE316" s="17">
        <v>177.8924928878383</v>
      </c>
      <c r="BF316" s="329">
        <v>4.1369504351124879</v>
      </c>
    </row>
    <row r="317" spans="1:58" x14ac:dyDescent="0.25">
      <c r="A317" s="41" t="s">
        <v>719</v>
      </c>
      <c r="B317" s="16" t="s">
        <v>104</v>
      </c>
      <c r="C317" s="246">
        <v>189783</v>
      </c>
      <c r="D317" s="42">
        <v>1375.4595367257587</v>
      </c>
      <c r="E317" s="225">
        <v>2</v>
      </c>
      <c r="F317" s="225">
        <v>2</v>
      </c>
      <c r="G317" s="225">
        <v>20005.5</v>
      </c>
      <c r="H317" s="225">
        <v>20.005500000000001</v>
      </c>
      <c r="I317" s="225">
        <v>118.392549</v>
      </c>
      <c r="J317" s="316">
        <v>8.6074905032706379</v>
      </c>
      <c r="K317" s="226"/>
      <c r="L317" s="226"/>
      <c r="M317" s="226"/>
      <c r="N317" s="226"/>
      <c r="O317" s="226"/>
      <c r="P317" s="318">
        <v>0</v>
      </c>
      <c r="Q317" s="227"/>
      <c r="R317" s="227"/>
      <c r="S317" s="227"/>
      <c r="T317" s="227"/>
      <c r="U317" s="227"/>
      <c r="V317" s="319">
        <v>0</v>
      </c>
      <c r="W317" s="45">
        <v>2</v>
      </c>
      <c r="X317" s="45">
        <v>5</v>
      </c>
      <c r="Y317" s="45">
        <v>1349</v>
      </c>
      <c r="Z317" s="45">
        <v>1.349</v>
      </c>
      <c r="AA317" s="45">
        <v>5.7696574950000006</v>
      </c>
      <c r="AB317" s="321">
        <v>0.35263991258850708</v>
      </c>
      <c r="AC317" s="229">
        <v>5</v>
      </c>
      <c r="AD317" s="229">
        <v>277.03999999999996</v>
      </c>
      <c r="AE317" s="229">
        <v>0.27704000000000001</v>
      </c>
      <c r="AF317" s="229">
        <v>0.28378977991142579</v>
      </c>
      <c r="AG317" s="322">
        <v>2.0632361209765505E-2</v>
      </c>
      <c r="AH317" s="229">
        <v>1745</v>
      </c>
      <c r="AI317" s="229">
        <v>24144.610999999895</v>
      </c>
      <c r="AJ317" s="229">
        <v>24.144610999999831</v>
      </c>
      <c r="AK317" s="229">
        <v>24.732868328533744</v>
      </c>
      <c r="AL317" s="322">
        <v>1.7981531021559249</v>
      </c>
      <c r="AM317" s="229">
        <v>1750</v>
      </c>
      <c r="AN317" s="229">
        <v>24421.6509999999</v>
      </c>
      <c r="AO317" s="229">
        <v>24.421650999999798</v>
      </c>
      <c r="AP317" s="229">
        <v>25.016658108445128</v>
      </c>
      <c r="AQ317" s="322">
        <v>1.8187854633656872</v>
      </c>
      <c r="AR317" s="231">
        <v>11</v>
      </c>
      <c r="AS317" s="231">
        <v>16</v>
      </c>
      <c r="AT317" s="231">
        <v>5451</v>
      </c>
      <c r="AU317" s="231">
        <v>5.4510000000000005</v>
      </c>
      <c r="AV317" s="231">
        <v>15.945226999999999</v>
      </c>
      <c r="AW317" s="324">
        <v>1.1592654363324382</v>
      </c>
      <c r="AX317" s="338">
        <v>10</v>
      </c>
      <c r="AY317" s="337">
        <v>12700</v>
      </c>
      <c r="AZ317" s="337">
        <v>12.7</v>
      </c>
      <c r="BA317" s="338">
        <v>18.491430409656765</v>
      </c>
      <c r="BB317" s="327">
        <v>1.3443819985919088</v>
      </c>
      <c r="BC317" s="17">
        <v>1775</v>
      </c>
      <c r="BD317" s="17">
        <v>63.927150999999796</v>
      </c>
      <c r="BE317" s="17">
        <v>182.69628382610188</v>
      </c>
      <c r="BF317" s="329">
        <v>13.282563314149179</v>
      </c>
    </row>
    <row r="318" spans="1:58" x14ac:dyDescent="0.25">
      <c r="A318" s="41" t="s">
        <v>718</v>
      </c>
      <c r="B318" s="16" t="s">
        <v>109</v>
      </c>
      <c r="C318" s="246">
        <v>180849</v>
      </c>
      <c r="D318" s="42">
        <v>1310.7100307051567</v>
      </c>
      <c r="E318" s="225">
        <v>7</v>
      </c>
      <c r="F318" s="225">
        <v>10</v>
      </c>
      <c r="G318" s="225">
        <v>7569</v>
      </c>
      <c r="H318" s="225">
        <v>7.569</v>
      </c>
      <c r="I318" s="225">
        <v>44.793342000000003</v>
      </c>
      <c r="J318" s="316">
        <v>3.4174867782084015</v>
      </c>
      <c r="K318" s="226"/>
      <c r="L318" s="226"/>
      <c r="M318" s="226"/>
      <c r="N318" s="226"/>
      <c r="O318" s="226"/>
      <c r="P318" s="318">
        <v>0</v>
      </c>
      <c r="Q318" s="227">
        <v>2</v>
      </c>
      <c r="R318" s="227">
        <v>9</v>
      </c>
      <c r="S318" s="227">
        <v>12150</v>
      </c>
      <c r="T318" s="227">
        <v>12.15</v>
      </c>
      <c r="U318" s="227">
        <v>21.049951999999998</v>
      </c>
      <c r="V318" s="319">
        <v>1.6059961018742803</v>
      </c>
      <c r="W318" s="45">
        <v>3</v>
      </c>
      <c r="X318" s="45">
        <v>3</v>
      </c>
      <c r="Y318" s="45">
        <v>4957.2719527896998</v>
      </c>
      <c r="Z318" s="45">
        <v>4.9572719527897</v>
      </c>
      <c r="AA318" s="45">
        <v>7.0394314200000005</v>
      </c>
      <c r="AB318" s="321">
        <v>0.59096970188232545</v>
      </c>
      <c r="AC318" s="229"/>
      <c r="AD318" s="229"/>
      <c r="AE318" s="229"/>
      <c r="AF318" s="229"/>
      <c r="AG318" s="322">
        <v>0</v>
      </c>
      <c r="AH318" s="229">
        <v>3974</v>
      </c>
      <c r="AI318" s="229">
        <v>54926.691999999937</v>
      </c>
      <c r="AJ318" s="229">
        <v>54.926691999999818</v>
      </c>
      <c r="AK318" s="229">
        <v>56.264921433520819</v>
      </c>
      <c r="AL318" s="322">
        <v>4.2927054890432563</v>
      </c>
      <c r="AM318" s="229">
        <v>3974</v>
      </c>
      <c r="AN318" s="229">
        <v>54926.691999999901</v>
      </c>
      <c r="AO318" s="229">
        <v>54.926691999999797</v>
      </c>
      <c r="AP318" s="229">
        <v>56.264921433520797</v>
      </c>
      <c r="AQ318" s="322">
        <v>4.2927054890432554</v>
      </c>
      <c r="AR318" s="231">
        <v>3</v>
      </c>
      <c r="AS318" s="231">
        <v>3</v>
      </c>
      <c r="AT318" s="231">
        <v>1403</v>
      </c>
      <c r="AU318" s="231">
        <v>1.403</v>
      </c>
      <c r="AV318" s="231">
        <v>5.5341459999999998</v>
      </c>
      <c r="AW318" s="324">
        <v>0.42222504370571207</v>
      </c>
      <c r="AX318" s="338">
        <v>15</v>
      </c>
      <c r="AY318" s="337">
        <v>20408.5</v>
      </c>
      <c r="AZ318" s="337">
        <v>20.408499999999997</v>
      </c>
      <c r="BA318" s="338">
        <v>37.172325569213385</v>
      </c>
      <c r="BB318" s="327">
        <v>2.8360449449841183</v>
      </c>
      <c r="BC318" s="17">
        <v>4004</v>
      </c>
      <c r="BD318" s="17">
        <v>101.95520276180238</v>
      </c>
      <c r="BE318" s="17">
        <v>172.56058616373417</v>
      </c>
      <c r="BF318" s="329">
        <v>13.165428059698094</v>
      </c>
    </row>
    <row r="319" spans="1:58" x14ac:dyDescent="0.25">
      <c r="A319" s="41" t="s">
        <v>717</v>
      </c>
      <c r="B319" s="16" t="s">
        <v>124</v>
      </c>
      <c r="C319" s="246">
        <v>157368</v>
      </c>
      <c r="D319" s="42">
        <v>1140.5305869095714</v>
      </c>
      <c r="E319" s="225">
        <v>4</v>
      </c>
      <c r="F319" s="225">
        <v>4</v>
      </c>
      <c r="G319" s="225">
        <v>3577</v>
      </c>
      <c r="H319" s="225">
        <v>3.577</v>
      </c>
      <c r="I319" s="225">
        <v>21.168686000000001</v>
      </c>
      <c r="J319" s="316">
        <v>1.8560384300923962</v>
      </c>
      <c r="K319" s="226"/>
      <c r="L319" s="226"/>
      <c r="M319" s="226"/>
      <c r="N319" s="226"/>
      <c r="O319" s="226"/>
      <c r="P319" s="318">
        <v>0</v>
      </c>
      <c r="Q319" s="227">
        <v>3</v>
      </c>
      <c r="R319" s="227">
        <v>6</v>
      </c>
      <c r="S319" s="227">
        <v>5900</v>
      </c>
      <c r="T319" s="227">
        <v>5.9</v>
      </c>
      <c r="U319" s="227">
        <v>18.640664000000001</v>
      </c>
      <c r="V319" s="319">
        <v>1.6343852776898786</v>
      </c>
      <c r="W319" s="45"/>
      <c r="X319" s="45"/>
      <c r="Y319" s="45"/>
      <c r="Z319" s="45"/>
      <c r="AA319" s="45"/>
      <c r="AB319" s="321">
        <v>0</v>
      </c>
      <c r="AC319" s="229"/>
      <c r="AD319" s="229"/>
      <c r="AE319" s="229"/>
      <c r="AF319" s="229"/>
      <c r="AG319" s="322">
        <v>0</v>
      </c>
      <c r="AH319" s="229">
        <v>1076</v>
      </c>
      <c r="AI319" s="229">
        <v>15531.620000000012</v>
      </c>
      <c r="AJ319" s="229">
        <v>15.531619999999995</v>
      </c>
      <c r="AK319" s="229">
        <v>15.910031119939008</v>
      </c>
      <c r="AL319" s="322">
        <v>1.3949675092054727</v>
      </c>
      <c r="AM319" s="229">
        <v>1076</v>
      </c>
      <c r="AN319" s="229">
        <v>15531.62</v>
      </c>
      <c r="AO319" s="229">
        <v>15.53162</v>
      </c>
      <c r="AP319" s="229">
        <v>15.910031119938999</v>
      </c>
      <c r="AQ319" s="322">
        <v>1.3949675092054719</v>
      </c>
      <c r="AR319" s="231"/>
      <c r="AS319" s="231"/>
      <c r="AT319" s="231"/>
      <c r="AU319" s="231"/>
      <c r="AV319" s="231"/>
      <c r="AW319" s="324">
        <v>0</v>
      </c>
      <c r="AX319" s="338">
        <v>1</v>
      </c>
      <c r="AY319" s="337">
        <v>7</v>
      </c>
      <c r="AZ319" s="337">
        <v>7.0000000000000001E-3</v>
      </c>
      <c r="BA319" s="338">
        <v>1.0963344E-2</v>
      </c>
      <c r="BB319" s="327">
        <v>9.6124945054798809E-4</v>
      </c>
      <c r="BC319" s="17">
        <v>1084</v>
      </c>
      <c r="BD319" s="17">
        <v>25.015619999999998</v>
      </c>
      <c r="BE319" s="17">
        <v>55.730344463938998</v>
      </c>
      <c r="BF319" s="329">
        <v>4.8863524664382947</v>
      </c>
    </row>
    <row r="320" spans="1:58" x14ac:dyDescent="0.25">
      <c r="A320" s="41" t="s">
        <v>410</v>
      </c>
      <c r="B320" s="16" t="s">
        <v>49</v>
      </c>
      <c r="C320" s="246">
        <v>9041</v>
      </c>
      <c r="D320" s="42">
        <v>65.524992604909741</v>
      </c>
      <c r="E320" s="225">
        <v>3</v>
      </c>
      <c r="F320" s="225">
        <v>3</v>
      </c>
      <c r="G320" s="225">
        <v>691</v>
      </c>
      <c r="H320" s="225">
        <v>0.69100000000000006</v>
      </c>
      <c r="I320" s="225">
        <v>4.0893379999999997</v>
      </c>
      <c r="J320" s="316">
        <v>6.2408828104065872</v>
      </c>
      <c r="K320" s="226"/>
      <c r="L320" s="226"/>
      <c r="M320" s="226"/>
      <c r="N320" s="226"/>
      <c r="O320" s="226"/>
      <c r="P320" s="318">
        <v>0</v>
      </c>
      <c r="Q320" s="227"/>
      <c r="R320" s="227"/>
      <c r="S320" s="227"/>
      <c r="T320" s="227"/>
      <c r="U320" s="227"/>
      <c r="V320" s="319">
        <v>0</v>
      </c>
      <c r="W320" s="45"/>
      <c r="X320" s="45"/>
      <c r="Y320" s="45"/>
      <c r="Z320" s="45"/>
      <c r="AA320" s="45"/>
      <c r="AB320" s="321">
        <v>0</v>
      </c>
      <c r="AC320" s="229"/>
      <c r="AD320" s="229"/>
      <c r="AE320" s="229"/>
      <c r="AF320" s="229"/>
      <c r="AG320" s="322">
        <v>0</v>
      </c>
      <c r="AH320" s="229">
        <v>306</v>
      </c>
      <c r="AI320" s="229">
        <v>3812.39</v>
      </c>
      <c r="AJ320" s="229">
        <v>3.8123900000000002</v>
      </c>
      <c r="AK320" s="229">
        <v>3.9052747582894964</v>
      </c>
      <c r="AL320" s="322">
        <v>5.9599774117286612</v>
      </c>
      <c r="AM320" s="229">
        <v>306</v>
      </c>
      <c r="AN320" s="229">
        <v>3812.39</v>
      </c>
      <c r="AO320" s="229">
        <v>3.8123900000000002</v>
      </c>
      <c r="AP320" s="229">
        <v>3.9052747582895</v>
      </c>
      <c r="AQ320" s="322">
        <v>5.9599774117286666</v>
      </c>
      <c r="AR320" s="231">
        <v>2</v>
      </c>
      <c r="AS320" s="231">
        <v>2</v>
      </c>
      <c r="AT320" s="231">
        <v>431</v>
      </c>
      <c r="AU320" s="231">
        <v>0.43100000000000005</v>
      </c>
      <c r="AV320" s="231">
        <v>1.287096</v>
      </c>
      <c r="AW320" s="324">
        <v>1.9642825566737399</v>
      </c>
      <c r="AX320" s="338">
        <v>2</v>
      </c>
      <c r="AY320" s="337">
        <v>81</v>
      </c>
      <c r="AZ320" s="337">
        <v>8.1000000000000003E-2</v>
      </c>
      <c r="BA320" s="338">
        <v>7.6047049855363189E-2</v>
      </c>
      <c r="BB320" s="327">
        <v>0.11605808231661677</v>
      </c>
      <c r="BC320" s="17">
        <v>313</v>
      </c>
      <c r="BD320" s="17">
        <v>5.01539</v>
      </c>
      <c r="BE320" s="17">
        <v>9.3577558081448622</v>
      </c>
      <c r="BF320" s="329">
        <v>14.28120086112561</v>
      </c>
    </row>
    <row r="321" spans="1:58" x14ac:dyDescent="0.25">
      <c r="A321" s="41" t="s">
        <v>436</v>
      </c>
      <c r="B321" s="16" t="s">
        <v>72</v>
      </c>
      <c r="C321" s="246">
        <v>30652</v>
      </c>
      <c r="D321" s="42">
        <v>222.15154002053902</v>
      </c>
      <c r="E321" s="225"/>
      <c r="F321" s="225"/>
      <c r="G321" s="225"/>
      <c r="H321" s="225"/>
      <c r="I321" s="225"/>
      <c r="J321" s="316">
        <v>0</v>
      </c>
      <c r="K321" s="226"/>
      <c r="L321" s="226"/>
      <c r="M321" s="226"/>
      <c r="N321" s="226"/>
      <c r="O321" s="226"/>
      <c r="P321" s="318">
        <v>0</v>
      </c>
      <c r="Q321" s="227"/>
      <c r="R321" s="227"/>
      <c r="S321" s="227"/>
      <c r="T321" s="227"/>
      <c r="U321" s="227"/>
      <c r="V321" s="319">
        <v>0</v>
      </c>
      <c r="W321" s="45"/>
      <c r="X321" s="45"/>
      <c r="Y321" s="45"/>
      <c r="Z321" s="45"/>
      <c r="AA321" s="45"/>
      <c r="AB321" s="321">
        <v>0</v>
      </c>
      <c r="AC321" s="229">
        <v>3</v>
      </c>
      <c r="AD321" s="229">
        <v>9.16</v>
      </c>
      <c r="AE321" s="229">
        <v>9.1599999999999997E-3</v>
      </c>
      <c r="AF321" s="229">
        <v>9.38317349115168E-3</v>
      </c>
      <c r="AG321" s="322">
        <v>4.2237715256370307E-3</v>
      </c>
      <c r="AH321" s="229">
        <v>503</v>
      </c>
      <c r="AI321" s="229">
        <v>7876.9150000000063</v>
      </c>
      <c r="AJ321" s="229">
        <v>7.8769150000000145</v>
      </c>
      <c r="AK321" s="229">
        <v>8.0688275131064433</v>
      </c>
      <c r="AL321" s="322">
        <v>3.63212765140428</v>
      </c>
      <c r="AM321" s="229">
        <v>506</v>
      </c>
      <c r="AN321" s="229">
        <v>7886.0750000000098</v>
      </c>
      <c r="AO321" s="229">
        <v>7.8860750000000195</v>
      </c>
      <c r="AP321" s="229">
        <v>8.0782106865975916</v>
      </c>
      <c r="AQ321" s="322">
        <v>3.6363514229299154</v>
      </c>
      <c r="AR321" s="231">
        <v>3</v>
      </c>
      <c r="AS321" s="231">
        <v>3</v>
      </c>
      <c r="AT321" s="231">
        <v>15</v>
      </c>
      <c r="AU321" s="231">
        <v>1.4999999999999999E-2</v>
      </c>
      <c r="AV321" s="231">
        <v>2.9803999999999997E-2</v>
      </c>
      <c r="AW321" s="324">
        <v>1.3416067247269349E-2</v>
      </c>
      <c r="AX321" s="337"/>
      <c r="AY321" s="337"/>
      <c r="AZ321" s="337"/>
      <c r="BA321" s="338"/>
      <c r="BB321" s="327">
        <v>0</v>
      </c>
      <c r="BC321" s="17">
        <v>509</v>
      </c>
      <c r="BD321" s="17">
        <v>7.9010750000000192</v>
      </c>
      <c r="BE321" s="17">
        <v>8.1080146865975919</v>
      </c>
      <c r="BF321" s="329">
        <v>3.6497674901771848</v>
      </c>
    </row>
    <row r="322" spans="1:58" x14ac:dyDescent="0.25">
      <c r="A322" s="41" t="s">
        <v>457</v>
      </c>
      <c r="B322" s="16" t="s">
        <v>95</v>
      </c>
      <c r="C322" s="246">
        <v>31097</v>
      </c>
      <c r="D322" s="42">
        <v>225.37669450667826</v>
      </c>
      <c r="E322" s="225"/>
      <c r="F322" s="225"/>
      <c r="G322" s="225"/>
      <c r="H322" s="225"/>
      <c r="I322" s="225"/>
      <c r="J322" s="316">
        <v>0</v>
      </c>
      <c r="K322" s="226"/>
      <c r="L322" s="226"/>
      <c r="M322" s="226"/>
      <c r="N322" s="226"/>
      <c r="O322" s="226"/>
      <c r="P322" s="318">
        <v>0</v>
      </c>
      <c r="Q322" s="227"/>
      <c r="R322" s="227"/>
      <c r="S322" s="227"/>
      <c r="T322" s="227"/>
      <c r="U322" s="227"/>
      <c r="V322" s="319">
        <v>0</v>
      </c>
      <c r="W322" s="45">
        <v>1</v>
      </c>
      <c r="X322" s="45">
        <v>1</v>
      </c>
      <c r="Y322" s="45">
        <v>205</v>
      </c>
      <c r="Z322" s="45">
        <v>0.20499999999999999</v>
      </c>
      <c r="AA322" s="45">
        <v>1.113418845</v>
      </c>
      <c r="AB322" s="321">
        <v>0.54449972774963962</v>
      </c>
      <c r="AC322" s="229">
        <v>4</v>
      </c>
      <c r="AD322" s="229">
        <v>61.84</v>
      </c>
      <c r="AE322" s="229">
        <v>6.1840000000000006E-2</v>
      </c>
      <c r="AF322" s="229">
        <v>6.3346664704456296E-2</v>
      </c>
      <c r="AG322" s="322">
        <v>2.8107016496587776E-2</v>
      </c>
      <c r="AH322" s="229">
        <v>472</v>
      </c>
      <c r="AI322" s="229">
        <v>5095.0870000000004</v>
      </c>
      <c r="AJ322" s="229">
        <v>5.0950870000000092</v>
      </c>
      <c r="AK322" s="229">
        <v>5.2192232831344434</v>
      </c>
      <c r="AL322" s="322">
        <v>2.315777722518594</v>
      </c>
      <c r="AM322" s="229">
        <v>476</v>
      </c>
      <c r="AN322" s="229">
        <v>5156.9270000000006</v>
      </c>
      <c r="AO322" s="229">
        <v>5.1569270000000103</v>
      </c>
      <c r="AP322" s="229">
        <v>5.2825699478388959</v>
      </c>
      <c r="AQ322" s="322">
        <v>2.3438847390151802</v>
      </c>
      <c r="AR322" s="231"/>
      <c r="AS322" s="231"/>
      <c r="AT322" s="231"/>
      <c r="AU322" s="231"/>
      <c r="AV322" s="231"/>
      <c r="AW322" s="324">
        <v>0</v>
      </c>
      <c r="AX322" s="337"/>
      <c r="AY322" s="337"/>
      <c r="AZ322" s="337"/>
      <c r="BA322" s="338"/>
      <c r="BB322" s="327">
        <v>0</v>
      </c>
      <c r="BC322" s="17">
        <v>477</v>
      </c>
      <c r="BD322" s="17">
        <v>5.3619270000000103</v>
      </c>
      <c r="BE322" s="17">
        <v>6.5097454358388962</v>
      </c>
      <c r="BF322" s="329">
        <v>2.88838446676482</v>
      </c>
    </row>
    <row r="323" spans="1:58" x14ac:dyDescent="0.25">
      <c r="A323" s="41" t="s">
        <v>471</v>
      </c>
      <c r="B323" s="16" t="s">
        <v>112</v>
      </c>
      <c r="C323" s="246">
        <v>54637</v>
      </c>
      <c r="D323" s="42">
        <v>395.98374305435829</v>
      </c>
      <c r="E323" s="225">
        <v>3</v>
      </c>
      <c r="F323" s="225">
        <v>5</v>
      </c>
      <c r="G323" s="225">
        <v>2025</v>
      </c>
      <c r="H323" s="225">
        <v>2.0249999999999999</v>
      </c>
      <c r="I323" s="225">
        <v>11.98395</v>
      </c>
      <c r="J323" s="316">
        <v>3.0263742414180159</v>
      </c>
      <c r="K323" s="226">
        <v>1</v>
      </c>
      <c r="L323" s="226">
        <v>2</v>
      </c>
      <c r="M323" s="226">
        <v>200</v>
      </c>
      <c r="N323" s="226">
        <v>0.2</v>
      </c>
      <c r="O323" s="226">
        <v>0.47020000000000001</v>
      </c>
      <c r="P323" s="318">
        <v>0.11874224845019804</v>
      </c>
      <c r="Q323" s="227"/>
      <c r="R323" s="227"/>
      <c r="S323" s="227"/>
      <c r="T323" s="227"/>
      <c r="U323" s="227"/>
      <c r="V323" s="319">
        <v>0</v>
      </c>
      <c r="W323" s="45">
        <v>1</v>
      </c>
      <c r="X323" s="45">
        <v>1</v>
      </c>
      <c r="Y323" s="45">
        <v>526</v>
      </c>
      <c r="Z323" s="45">
        <v>0.52600000000000002</v>
      </c>
      <c r="AA323" s="45">
        <v>2.3889387480000002</v>
      </c>
      <c r="AB323" s="321">
        <v>0.61738557273660599</v>
      </c>
      <c r="AC323" s="229">
        <v>1</v>
      </c>
      <c r="AD323" s="229">
        <v>2</v>
      </c>
      <c r="AE323" s="229">
        <v>2E-3</v>
      </c>
      <c r="AF323" s="229">
        <v>2.0487278364959998E-3</v>
      </c>
      <c r="AG323" s="322">
        <v>5.1737675407921048E-4</v>
      </c>
      <c r="AH323" s="229">
        <v>749</v>
      </c>
      <c r="AI323" s="229">
        <v>10480.317000000001</v>
      </c>
      <c r="AJ323" s="229">
        <v>10.480317000000015</v>
      </c>
      <c r="AK323" s="229">
        <v>10.735658586601129</v>
      </c>
      <c r="AL323" s="322">
        <v>2.7111361955905857</v>
      </c>
      <c r="AM323" s="229">
        <v>750</v>
      </c>
      <c r="AN323" s="229">
        <v>10482.316999999999</v>
      </c>
      <c r="AO323" s="229">
        <v>10.482317</v>
      </c>
      <c r="AP323" s="229">
        <v>10.737707314437595</v>
      </c>
      <c r="AQ323" s="322">
        <v>2.7116535723446571</v>
      </c>
      <c r="AR323" s="231">
        <v>1</v>
      </c>
      <c r="AS323" s="231">
        <v>1</v>
      </c>
      <c r="AT323" s="231">
        <v>80</v>
      </c>
      <c r="AU323" s="231">
        <v>0.08</v>
      </c>
      <c r="AV323" s="231">
        <v>0.30235499999999998</v>
      </c>
      <c r="AW323" s="324">
        <v>7.6355407337642775E-2</v>
      </c>
      <c r="AX323" s="338">
        <v>5</v>
      </c>
      <c r="AY323" s="337">
        <v>3560</v>
      </c>
      <c r="AZ323" s="337">
        <v>3.56</v>
      </c>
      <c r="BA323" s="338">
        <v>3.223328515546152</v>
      </c>
      <c r="BB323" s="327">
        <v>0.81400526463119793</v>
      </c>
      <c r="BC323" s="17">
        <v>761</v>
      </c>
      <c r="BD323" s="17">
        <v>16.873317</v>
      </c>
      <c r="BE323" s="17">
        <v>29.162287329983744</v>
      </c>
      <c r="BF323" s="329">
        <v>7.3645163069183184</v>
      </c>
    </row>
    <row r="324" spans="1:58" x14ac:dyDescent="0.25">
      <c r="A324" s="41" t="s">
        <v>481</v>
      </c>
      <c r="B324" s="16" t="s">
        <v>122</v>
      </c>
      <c r="C324" s="246">
        <v>22758</v>
      </c>
      <c r="D324" s="42">
        <v>164.93947369788029</v>
      </c>
      <c r="E324" s="225"/>
      <c r="F324" s="225"/>
      <c r="G324" s="225"/>
      <c r="H324" s="225"/>
      <c r="I324" s="225"/>
      <c r="J324" s="316">
        <v>0</v>
      </c>
      <c r="K324" s="226"/>
      <c r="L324" s="226"/>
      <c r="M324" s="226"/>
      <c r="N324" s="226"/>
      <c r="O324" s="226"/>
      <c r="P324" s="318">
        <v>0</v>
      </c>
      <c r="Q324" s="227"/>
      <c r="R324" s="227"/>
      <c r="S324" s="227"/>
      <c r="T324" s="227"/>
      <c r="U324" s="227"/>
      <c r="V324" s="319">
        <v>0</v>
      </c>
      <c r="W324" s="45"/>
      <c r="X324" s="45"/>
      <c r="Y324" s="45"/>
      <c r="Z324" s="45"/>
      <c r="AA324" s="45"/>
      <c r="AB324" s="321">
        <v>0</v>
      </c>
      <c r="AC324" s="229"/>
      <c r="AD324" s="229"/>
      <c r="AE324" s="229"/>
      <c r="AF324" s="229"/>
      <c r="AG324" s="322">
        <v>0</v>
      </c>
      <c r="AH324" s="229">
        <v>386</v>
      </c>
      <c r="AI324" s="229">
        <v>3269.8079999999991</v>
      </c>
      <c r="AJ324" s="229">
        <v>3.269807999999998</v>
      </c>
      <c r="AK324" s="229">
        <v>3.3494733347986552</v>
      </c>
      <c r="AL324" s="322">
        <v>2.0307287635304858</v>
      </c>
      <c r="AM324" s="229">
        <v>386</v>
      </c>
      <c r="AN324" s="229">
        <v>3269.808</v>
      </c>
      <c r="AO324" s="229">
        <v>3.2698079999999998</v>
      </c>
      <c r="AP324" s="229">
        <v>3.3494733347986601</v>
      </c>
      <c r="AQ324" s="322">
        <v>2.0307287635304889</v>
      </c>
      <c r="AR324" s="231">
        <v>1</v>
      </c>
      <c r="AS324" s="231">
        <v>3</v>
      </c>
      <c r="AT324" s="231">
        <v>2100</v>
      </c>
      <c r="AU324" s="231">
        <v>2.1</v>
      </c>
      <c r="AV324" s="231">
        <v>8.2106910000000006</v>
      </c>
      <c r="AW324" s="324">
        <v>4.9780024247194623</v>
      </c>
      <c r="AX324" s="337"/>
      <c r="AY324" s="337"/>
      <c r="AZ324" s="337"/>
      <c r="BA324" s="338"/>
      <c r="BB324" s="327">
        <v>0</v>
      </c>
      <c r="BC324" s="17">
        <v>387</v>
      </c>
      <c r="BD324" s="17">
        <v>5.3698079999999999</v>
      </c>
      <c r="BE324" s="17">
        <v>11.56016433479866</v>
      </c>
      <c r="BF324" s="329">
        <v>7.0087311882499517</v>
      </c>
    </row>
    <row r="325" spans="1:58" x14ac:dyDescent="0.25">
      <c r="A325" s="41" t="s">
        <v>643</v>
      </c>
      <c r="B325" s="16" t="s">
        <v>267</v>
      </c>
      <c r="C325" s="246">
        <v>28723</v>
      </c>
      <c r="D325" s="42">
        <v>208.17103888848825</v>
      </c>
      <c r="E325" s="225">
        <v>1</v>
      </c>
      <c r="F325" s="225">
        <v>1</v>
      </c>
      <c r="G325" s="225">
        <v>132</v>
      </c>
      <c r="H325" s="225">
        <v>0.13200000000000001</v>
      </c>
      <c r="I325" s="225">
        <v>0.78117599999999998</v>
      </c>
      <c r="J325" s="316">
        <v>0.37525681005918188</v>
      </c>
      <c r="K325" s="226"/>
      <c r="L325" s="226"/>
      <c r="M325" s="226"/>
      <c r="N325" s="226"/>
      <c r="O325" s="226"/>
      <c r="P325" s="318">
        <v>0</v>
      </c>
      <c r="Q325" s="227"/>
      <c r="R325" s="227"/>
      <c r="S325" s="227"/>
      <c r="T325" s="227"/>
      <c r="U325" s="227"/>
      <c r="V325" s="319">
        <v>0</v>
      </c>
      <c r="W325" s="45">
        <v>1</v>
      </c>
      <c r="X325" s="45">
        <v>2</v>
      </c>
      <c r="Y325" s="45">
        <v>120</v>
      </c>
      <c r="Z325" s="45">
        <v>0.12</v>
      </c>
      <c r="AA325" s="45">
        <v>0.58790885999999998</v>
      </c>
      <c r="AB325" s="321">
        <v>0.32869562147236736</v>
      </c>
      <c r="AC325" s="229"/>
      <c r="AD325" s="229"/>
      <c r="AE325" s="229"/>
      <c r="AF325" s="229"/>
      <c r="AG325" s="322">
        <v>0</v>
      </c>
      <c r="AH325" s="229">
        <v>290</v>
      </c>
      <c r="AI325" s="229">
        <v>2716.7859999999978</v>
      </c>
      <c r="AJ325" s="229">
        <v>2.7167859999999977</v>
      </c>
      <c r="AK325" s="229">
        <v>2.782977552001312</v>
      </c>
      <c r="AL325" s="322">
        <v>1.3368706650362061</v>
      </c>
      <c r="AM325" s="229">
        <v>290</v>
      </c>
      <c r="AN325" s="229">
        <v>2716.7860000000001</v>
      </c>
      <c r="AO325" s="229">
        <v>2.7167859999999999</v>
      </c>
      <c r="AP325" s="229">
        <v>2.7829775520013098</v>
      </c>
      <c r="AQ325" s="322">
        <v>1.336870665036205</v>
      </c>
      <c r="AR325" s="231"/>
      <c r="AS325" s="231"/>
      <c r="AT325" s="231"/>
      <c r="AU325" s="231"/>
      <c r="AV325" s="231"/>
      <c r="AW325" s="324">
        <v>0</v>
      </c>
      <c r="AX325" s="337"/>
      <c r="AY325" s="337"/>
      <c r="AZ325" s="337"/>
      <c r="BA325" s="338"/>
      <c r="BB325" s="327">
        <v>0</v>
      </c>
      <c r="BC325" s="17">
        <v>292</v>
      </c>
      <c r="BD325" s="17">
        <v>2.9687860000000001</v>
      </c>
      <c r="BE325" s="17">
        <v>4.2484026420013103</v>
      </c>
      <c r="BF325" s="329">
        <v>2.0408230965677543</v>
      </c>
    </row>
    <row r="326" spans="1:58" x14ac:dyDescent="0.25">
      <c r="A326" s="41" t="s">
        <v>655</v>
      </c>
      <c r="B326" s="16" t="s">
        <v>799</v>
      </c>
      <c r="C326" s="246">
        <v>24838</v>
      </c>
      <c r="D326" s="42">
        <v>180.01435309376706</v>
      </c>
      <c r="E326" s="225"/>
      <c r="F326" s="225"/>
      <c r="G326" s="225"/>
      <c r="H326" s="225"/>
      <c r="I326" s="225"/>
      <c r="J326" s="316">
        <v>0</v>
      </c>
      <c r="K326" s="226"/>
      <c r="L326" s="226"/>
      <c r="M326" s="226"/>
      <c r="N326" s="226"/>
      <c r="O326" s="226"/>
      <c r="P326" s="318">
        <v>0</v>
      </c>
      <c r="Q326" s="227"/>
      <c r="R326" s="227"/>
      <c r="S326" s="227"/>
      <c r="T326" s="227"/>
      <c r="U326" s="227"/>
      <c r="V326" s="319">
        <v>0</v>
      </c>
      <c r="W326" s="45"/>
      <c r="X326" s="45"/>
      <c r="Y326" s="45"/>
      <c r="Z326" s="45"/>
      <c r="AA326" s="45"/>
      <c r="AB326" s="321">
        <v>0</v>
      </c>
      <c r="AC326" s="229"/>
      <c r="AD326" s="229"/>
      <c r="AE326" s="229"/>
      <c r="AF326" s="229"/>
      <c r="AG326" s="322">
        <v>0</v>
      </c>
      <c r="AH326" s="229">
        <v>615</v>
      </c>
      <c r="AI326" s="229">
        <v>7300.2290000000003</v>
      </c>
      <c r="AJ326" s="229">
        <v>7.3002290000000087</v>
      </c>
      <c r="AK326" s="229">
        <v>7.478091182547681</v>
      </c>
      <c r="AL326" s="322">
        <v>4.1541638508416296</v>
      </c>
      <c r="AM326" s="229">
        <v>615</v>
      </c>
      <c r="AN326" s="229">
        <v>7300.2290000000003</v>
      </c>
      <c r="AO326" s="229">
        <v>7.3002290000000096</v>
      </c>
      <c r="AP326" s="229">
        <v>7.4780911825476801</v>
      </c>
      <c r="AQ326" s="322">
        <v>4.1541638508416288</v>
      </c>
      <c r="AR326" s="231"/>
      <c r="AS326" s="231"/>
      <c r="AT326" s="231"/>
      <c r="AU326" s="231"/>
      <c r="AV326" s="231"/>
      <c r="AW326" s="324">
        <v>0</v>
      </c>
      <c r="AX326" s="338">
        <v>2</v>
      </c>
      <c r="AY326" s="337">
        <v>2001.5</v>
      </c>
      <c r="AZ326" s="337">
        <v>2.0015000000000001</v>
      </c>
      <c r="BA326" s="338">
        <v>2.8156254206655298</v>
      </c>
      <c r="BB326" s="327">
        <v>1.5641116234764392</v>
      </c>
      <c r="BC326" s="17">
        <v>617</v>
      </c>
      <c r="BD326" s="17">
        <v>9.3017290000000088</v>
      </c>
      <c r="BE326" s="17">
        <v>10.293716603213209</v>
      </c>
      <c r="BF326" s="329">
        <v>5.7182754743180677</v>
      </c>
    </row>
    <row r="327" spans="1:58" x14ac:dyDescent="0.25">
      <c r="A327" s="41" t="s">
        <v>702</v>
      </c>
      <c r="B327" s="16" t="s">
        <v>325</v>
      </c>
      <c r="C327" s="246">
        <v>27550</v>
      </c>
      <c r="D327" s="42">
        <v>199.66967661378865</v>
      </c>
      <c r="E327" s="225"/>
      <c r="F327" s="225"/>
      <c r="G327" s="225"/>
      <c r="H327" s="225"/>
      <c r="I327" s="225"/>
      <c r="J327" s="316">
        <v>0</v>
      </c>
      <c r="K327" s="226"/>
      <c r="L327" s="226"/>
      <c r="M327" s="226"/>
      <c r="N327" s="226"/>
      <c r="O327" s="226"/>
      <c r="P327" s="318">
        <v>0</v>
      </c>
      <c r="Q327" s="227"/>
      <c r="R327" s="227"/>
      <c r="S327" s="227"/>
      <c r="T327" s="227"/>
      <c r="U327" s="227"/>
      <c r="V327" s="319">
        <v>0</v>
      </c>
      <c r="W327" s="45"/>
      <c r="X327" s="45"/>
      <c r="Y327" s="45"/>
      <c r="Z327" s="45"/>
      <c r="AA327" s="45"/>
      <c r="AB327" s="321">
        <v>0</v>
      </c>
      <c r="AC327" s="229">
        <v>2</v>
      </c>
      <c r="AD327" s="229">
        <v>9.74</v>
      </c>
      <c r="AE327" s="229">
        <v>9.7399999999999987E-3</v>
      </c>
      <c r="AF327" s="229">
        <v>9.9773045637355194E-3</v>
      </c>
      <c r="AG327" s="322">
        <v>4.9969052551901184E-3</v>
      </c>
      <c r="AH327" s="229">
        <v>527</v>
      </c>
      <c r="AI327" s="229">
        <v>7066.5300000000025</v>
      </c>
      <c r="AJ327" s="229">
        <v>7.0665300000000117</v>
      </c>
      <c r="AK327" s="229">
        <v>7.2386983592170351</v>
      </c>
      <c r="AL327" s="322">
        <v>3.6253368473263459</v>
      </c>
      <c r="AM327" s="229">
        <v>529</v>
      </c>
      <c r="AN327" s="229">
        <v>7076.2699999999995</v>
      </c>
      <c r="AO327" s="229">
        <v>7.0762700000000098</v>
      </c>
      <c r="AP327" s="229">
        <v>7.2486756637807757</v>
      </c>
      <c r="AQ327" s="322">
        <v>3.6303337525815382</v>
      </c>
      <c r="AR327" s="231">
        <v>1</v>
      </c>
      <c r="AS327" s="231">
        <v>3</v>
      </c>
      <c r="AT327" s="231">
        <v>7200</v>
      </c>
      <c r="AU327" s="231">
        <v>7.2</v>
      </c>
      <c r="AV327" s="231">
        <v>18.763200000000001</v>
      </c>
      <c r="AW327" s="324">
        <v>9.3971204432272142</v>
      </c>
      <c r="AX327" s="338">
        <v>1</v>
      </c>
      <c r="AY327" s="337">
        <v>80</v>
      </c>
      <c r="AZ327" s="337">
        <v>0.08</v>
      </c>
      <c r="BA327" s="338">
        <v>0.12529535999999999</v>
      </c>
      <c r="BB327" s="327">
        <v>6.2751321144448341E-2</v>
      </c>
      <c r="BC327" s="17">
        <v>531</v>
      </c>
      <c r="BD327" s="17">
        <v>14.356270000000009</v>
      </c>
      <c r="BE327" s="17">
        <v>26.137171023780777</v>
      </c>
      <c r="BF327" s="329">
        <v>13.090205516953201</v>
      </c>
    </row>
    <row r="328" spans="1:58" x14ac:dyDescent="0.25">
      <c r="A328" s="41" t="s">
        <v>712</v>
      </c>
      <c r="B328" s="16" t="s">
        <v>334</v>
      </c>
      <c r="C328" s="246">
        <v>95897</v>
      </c>
      <c r="D328" s="42">
        <v>695.01716799391977</v>
      </c>
      <c r="E328" s="225">
        <v>3</v>
      </c>
      <c r="F328" s="225">
        <v>8</v>
      </c>
      <c r="G328" s="225">
        <v>2203.06</v>
      </c>
      <c r="H328" s="225">
        <v>2.2030600000000002</v>
      </c>
      <c r="I328" s="225">
        <v>13.037709080000001</v>
      </c>
      <c r="J328" s="316">
        <v>1.8758830256857855</v>
      </c>
      <c r="K328" s="226"/>
      <c r="L328" s="226"/>
      <c r="M328" s="226"/>
      <c r="N328" s="226"/>
      <c r="O328" s="226"/>
      <c r="P328" s="318">
        <v>0</v>
      </c>
      <c r="Q328" s="227"/>
      <c r="R328" s="227"/>
      <c r="S328" s="227"/>
      <c r="T328" s="227"/>
      <c r="U328" s="227"/>
      <c r="V328" s="319">
        <v>0</v>
      </c>
      <c r="W328" s="45"/>
      <c r="X328" s="45"/>
      <c r="Y328" s="45"/>
      <c r="Z328" s="45"/>
      <c r="AA328" s="45"/>
      <c r="AB328" s="321">
        <v>0</v>
      </c>
      <c r="AC328" s="229">
        <v>2</v>
      </c>
      <c r="AD328" s="229">
        <v>303.91999999999996</v>
      </c>
      <c r="AE328" s="229">
        <v>0.30392000000000002</v>
      </c>
      <c r="AF328" s="229">
        <v>0.31132468203393199</v>
      </c>
      <c r="AG328" s="322">
        <v>4.4793811774827344E-2</v>
      </c>
      <c r="AH328" s="229">
        <v>1236</v>
      </c>
      <c r="AI328" s="229">
        <v>16052.993000000006</v>
      </c>
      <c r="AJ328" s="229">
        <v>16.052993000000015</v>
      </c>
      <c r="AK328" s="229">
        <v>16.444106809087689</v>
      </c>
      <c r="AL328" s="322">
        <v>2.3660000883937227</v>
      </c>
      <c r="AM328" s="229">
        <v>1238</v>
      </c>
      <c r="AN328" s="229">
        <v>16356.913</v>
      </c>
      <c r="AO328" s="229">
        <v>16.356913000000002</v>
      </c>
      <c r="AP328" s="229">
        <v>16.75543149112163</v>
      </c>
      <c r="AQ328" s="322">
        <v>2.4107939001685512</v>
      </c>
      <c r="AR328" s="231">
        <v>2</v>
      </c>
      <c r="AS328" s="231">
        <v>7</v>
      </c>
      <c r="AT328" s="231">
        <v>3060</v>
      </c>
      <c r="AU328" s="231">
        <v>3.06</v>
      </c>
      <c r="AV328" s="231">
        <v>10.789176000000001</v>
      </c>
      <c r="AW328" s="324">
        <v>1.5523610778049712</v>
      </c>
      <c r="AX328" s="337"/>
      <c r="AY328" s="337"/>
      <c r="AZ328" s="337"/>
      <c r="BA328" s="338"/>
      <c r="BB328" s="327">
        <v>0</v>
      </c>
      <c r="BC328" s="17">
        <v>1243</v>
      </c>
      <c r="BD328" s="17">
        <v>21.619973000000002</v>
      </c>
      <c r="BE328" s="17">
        <v>40.58231657112163</v>
      </c>
      <c r="BF328" s="329">
        <v>5.8390380036593079</v>
      </c>
    </row>
    <row r="329" spans="1:58" x14ac:dyDescent="0.25">
      <c r="A329" s="41" t="s">
        <v>373</v>
      </c>
      <c r="B329" s="16" t="s">
        <v>10</v>
      </c>
      <c r="C329" s="246">
        <v>74323</v>
      </c>
      <c r="D329" s="42">
        <v>538.65877949062121</v>
      </c>
      <c r="E329" s="225">
        <v>4</v>
      </c>
      <c r="F329" s="225">
        <v>4</v>
      </c>
      <c r="G329" s="225">
        <v>585.4</v>
      </c>
      <c r="H329" s="225">
        <v>0.58540000000000003</v>
      </c>
      <c r="I329" s="225">
        <v>3.4643972000000005</v>
      </c>
      <c r="J329" s="316">
        <v>0.64315246161514028</v>
      </c>
      <c r="K329" s="226"/>
      <c r="L329" s="226"/>
      <c r="M329" s="226"/>
      <c r="N329" s="226"/>
      <c r="O329" s="226"/>
      <c r="P329" s="318">
        <v>0</v>
      </c>
      <c r="Q329" s="227"/>
      <c r="R329" s="227"/>
      <c r="S329" s="227"/>
      <c r="T329" s="227"/>
      <c r="U329" s="227"/>
      <c r="V329" s="319">
        <v>0</v>
      </c>
      <c r="W329" s="45">
        <v>3</v>
      </c>
      <c r="X329" s="45">
        <v>6</v>
      </c>
      <c r="Y329" s="45">
        <v>1322</v>
      </c>
      <c r="Z329" s="45">
        <v>1.3220000000000001</v>
      </c>
      <c r="AA329" s="45">
        <v>6.2665364453999999</v>
      </c>
      <c r="AB329" s="321">
        <v>1.0049432616913749</v>
      </c>
      <c r="AC329" s="229">
        <v>4</v>
      </c>
      <c r="AD329" s="229">
        <v>3425.6499999999996</v>
      </c>
      <c r="AE329" s="229">
        <v>3.4256500000000001</v>
      </c>
      <c r="AF329" s="229">
        <v>3.5091122565462647</v>
      </c>
      <c r="AG329" s="322">
        <v>0.65145364563901309</v>
      </c>
      <c r="AH329" s="229">
        <v>2105</v>
      </c>
      <c r="AI329" s="229">
        <v>31499.84800000002</v>
      </c>
      <c r="AJ329" s="229">
        <v>31.499847999999943</v>
      </c>
      <c r="AK329" s="229">
        <v>32.267307721496486</v>
      </c>
      <c r="AL329" s="322">
        <v>5.9903057278691039</v>
      </c>
      <c r="AM329" s="229">
        <v>2109</v>
      </c>
      <c r="AN329" s="229">
        <v>34925.498</v>
      </c>
      <c r="AO329" s="229">
        <v>34.925497999999898</v>
      </c>
      <c r="AP329" s="229">
        <v>35.77641997804276</v>
      </c>
      <c r="AQ329" s="322">
        <v>6.6417593735081191</v>
      </c>
      <c r="AR329" s="231">
        <v>10</v>
      </c>
      <c r="AS329" s="231">
        <v>20</v>
      </c>
      <c r="AT329" s="231">
        <v>6550</v>
      </c>
      <c r="AU329" s="231">
        <v>6.55</v>
      </c>
      <c r="AV329" s="231">
        <v>28.907653000000003</v>
      </c>
      <c r="AW329" s="324">
        <v>5.3665983180180072</v>
      </c>
      <c r="AX329" s="338">
        <v>9</v>
      </c>
      <c r="AY329" s="337">
        <v>10964.5</v>
      </c>
      <c r="AZ329" s="337">
        <v>10.964499999999999</v>
      </c>
      <c r="BA329" s="338">
        <v>21.279003779716291</v>
      </c>
      <c r="BB329" s="327">
        <v>3.9503679490453356</v>
      </c>
      <c r="BC329" s="17">
        <v>2135</v>
      </c>
      <c r="BD329" s="17">
        <v>54.347397999999899</v>
      </c>
      <c r="BE329" s="17">
        <v>94.840689065759051</v>
      </c>
      <c r="BF329" s="329">
        <v>17.606821363877977</v>
      </c>
    </row>
    <row r="330" spans="1:58" x14ac:dyDescent="0.25">
      <c r="A330" s="41" t="s">
        <v>397</v>
      </c>
      <c r="B330" s="16" t="s">
        <v>33</v>
      </c>
      <c r="C330" s="246">
        <v>10695</v>
      </c>
      <c r="D330" s="42">
        <v>77.512420739908151</v>
      </c>
      <c r="E330" s="225">
        <v>1</v>
      </c>
      <c r="F330" s="225">
        <v>1</v>
      </c>
      <c r="G330" s="225">
        <v>300</v>
      </c>
      <c r="H330" s="225">
        <v>0.3</v>
      </c>
      <c r="I330" s="225">
        <v>1.7754000000000001</v>
      </c>
      <c r="J330" s="316">
        <v>2.2904716212609721</v>
      </c>
      <c r="K330" s="226">
        <v>1</v>
      </c>
      <c r="L330" s="226">
        <v>1</v>
      </c>
      <c r="M330" s="226">
        <v>500</v>
      </c>
      <c r="N330" s="226">
        <v>0.5</v>
      </c>
      <c r="O330" s="226">
        <v>1.1755</v>
      </c>
      <c r="P330" s="318">
        <v>1.5165311427240467</v>
      </c>
      <c r="Q330" s="227"/>
      <c r="R330" s="227"/>
      <c r="S330" s="227"/>
      <c r="T330" s="227"/>
      <c r="U330" s="227"/>
      <c r="V330" s="319">
        <v>0</v>
      </c>
      <c r="W330" s="45"/>
      <c r="X330" s="45"/>
      <c r="Y330" s="45"/>
      <c r="Z330" s="45"/>
      <c r="AA330" s="45"/>
      <c r="AB330" s="321">
        <v>0</v>
      </c>
      <c r="AC330" s="229"/>
      <c r="AD330" s="229"/>
      <c r="AE330" s="229"/>
      <c r="AF330" s="229"/>
      <c r="AG330" s="322">
        <v>0</v>
      </c>
      <c r="AH330" s="229">
        <v>282</v>
      </c>
      <c r="AI330" s="229">
        <v>4450.3269999999957</v>
      </c>
      <c r="AJ330" s="229">
        <v>4.450327000000005</v>
      </c>
      <c r="AK330" s="229">
        <v>4.5587544032048699</v>
      </c>
      <c r="AL330" s="322">
        <v>5.8813211607746156</v>
      </c>
      <c r="AM330" s="229">
        <v>282</v>
      </c>
      <c r="AN330" s="229">
        <v>4450.3270000000002</v>
      </c>
      <c r="AO330" s="229">
        <v>4.4503270000000104</v>
      </c>
      <c r="AP330" s="229">
        <v>4.5587544032048699</v>
      </c>
      <c r="AQ330" s="322">
        <v>5.8813211607746156</v>
      </c>
      <c r="AR330" s="231">
        <v>6</v>
      </c>
      <c r="AS330" s="231">
        <v>11</v>
      </c>
      <c r="AT330" s="231">
        <v>1844</v>
      </c>
      <c r="AU330" s="231">
        <v>1.8440000000000001</v>
      </c>
      <c r="AV330" s="231">
        <v>4.4190240000000003</v>
      </c>
      <c r="AW330" s="324">
        <v>5.70105275750318</v>
      </c>
      <c r="AX330" s="338">
        <v>8</v>
      </c>
      <c r="AY330" s="337">
        <v>12000</v>
      </c>
      <c r="AZ330" s="337">
        <v>12</v>
      </c>
      <c r="BA330" s="338">
        <v>19.785065194028029</v>
      </c>
      <c r="BB330" s="327">
        <v>25.525025544507944</v>
      </c>
      <c r="BC330" s="17">
        <v>298</v>
      </c>
      <c r="BD330" s="17">
        <v>19.09432700000001</v>
      </c>
      <c r="BE330" s="17">
        <v>31.713743597232899</v>
      </c>
      <c r="BF330" s="329">
        <v>40.914402226770761</v>
      </c>
    </row>
    <row r="331" spans="1:58" s="32" customFormat="1" x14ac:dyDescent="0.25">
      <c r="A331" s="47" t="s">
        <v>411</v>
      </c>
      <c r="B331" s="16" t="s">
        <v>50</v>
      </c>
      <c r="C331" s="246">
        <v>25511</v>
      </c>
      <c r="D331" s="42">
        <v>184.89194628291696</v>
      </c>
      <c r="E331" s="225">
        <v>8</v>
      </c>
      <c r="F331" s="225">
        <v>12</v>
      </c>
      <c r="G331" s="225">
        <v>25448</v>
      </c>
      <c r="H331" s="225">
        <v>25.448</v>
      </c>
      <c r="I331" s="225">
        <v>150.60126399999999</v>
      </c>
      <c r="J331" s="316">
        <v>81.453663627702724</v>
      </c>
      <c r="K331" s="226"/>
      <c r="L331" s="226"/>
      <c r="M331" s="226"/>
      <c r="N331" s="226"/>
      <c r="O331" s="226"/>
      <c r="P331" s="318">
        <v>0</v>
      </c>
      <c r="Q331" s="227"/>
      <c r="R331" s="227"/>
      <c r="S331" s="227"/>
      <c r="T331" s="227"/>
      <c r="U331" s="227"/>
      <c r="V331" s="319">
        <v>0</v>
      </c>
      <c r="W331" s="45">
        <v>1</v>
      </c>
      <c r="X331" s="45">
        <v>1</v>
      </c>
      <c r="Y331" s="45">
        <v>309.35534420600902</v>
      </c>
      <c r="Z331" s="45">
        <v>0.30935534420600902</v>
      </c>
      <c r="AA331" s="45">
        <v>0.4324787712</v>
      </c>
      <c r="AB331" s="321">
        <v>0.24709669468291579</v>
      </c>
      <c r="AC331" s="229">
        <v>4</v>
      </c>
      <c r="AD331" s="229">
        <v>799.11</v>
      </c>
      <c r="AE331" s="229">
        <v>0.79910999999999999</v>
      </c>
      <c r="AF331" s="229">
        <v>0.81857945071115901</v>
      </c>
      <c r="AG331" s="322">
        <v>0.44273396822736105</v>
      </c>
      <c r="AH331" s="229">
        <v>1354</v>
      </c>
      <c r="AI331" s="229">
        <v>27272.400000000016</v>
      </c>
      <c r="AJ331" s="229">
        <v>27.272400000000019</v>
      </c>
      <c r="AK331" s="229">
        <v>27.936862524026779</v>
      </c>
      <c r="AL331" s="322">
        <v>15.109832031990459</v>
      </c>
      <c r="AM331" s="229">
        <v>1358</v>
      </c>
      <c r="AN331" s="229">
        <v>28071.510000000002</v>
      </c>
      <c r="AO331" s="229">
        <v>28.07151</v>
      </c>
      <c r="AP331" s="229">
        <v>28.755441974737959</v>
      </c>
      <c r="AQ331" s="322">
        <v>15.552566000217832</v>
      </c>
      <c r="AR331" s="231">
        <v>11</v>
      </c>
      <c r="AS331" s="231">
        <v>12</v>
      </c>
      <c r="AT331" s="231">
        <v>386.5</v>
      </c>
      <c r="AU331" s="231">
        <v>0.38650000000000001</v>
      </c>
      <c r="AV331" s="231">
        <v>2.4476119999999999</v>
      </c>
      <c r="AW331" s="324">
        <v>1.3238067147904464</v>
      </c>
      <c r="AX331" s="338">
        <v>63</v>
      </c>
      <c r="AY331" s="337">
        <v>146300</v>
      </c>
      <c r="AZ331" s="337">
        <v>146.29999999999998</v>
      </c>
      <c r="BA331" s="338">
        <v>356.52841325408031</v>
      </c>
      <c r="BB331" s="327">
        <v>192.83068863828692</v>
      </c>
      <c r="BC331" s="17">
        <v>1441</v>
      </c>
      <c r="BD331" s="17">
        <v>200.53280677253218</v>
      </c>
      <c r="BE331" s="17">
        <v>538.7895931168182</v>
      </c>
      <c r="BF331" s="329">
        <v>291.40782167568079</v>
      </c>
    </row>
    <row r="332" spans="1:58" x14ac:dyDescent="0.25">
      <c r="A332" s="41" t="s">
        <v>444</v>
      </c>
      <c r="B332" s="16" t="s">
        <v>80</v>
      </c>
      <c r="C332" s="246">
        <v>8920</v>
      </c>
      <c r="D332" s="42">
        <v>64.64804048620671</v>
      </c>
      <c r="E332" s="225">
        <v>2</v>
      </c>
      <c r="F332" s="225">
        <v>4</v>
      </c>
      <c r="G332" s="225">
        <v>1662</v>
      </c>
      <c r="H332" s="225">
        <v>1.6619999999999999</v>
      </c>
      <c r="I332" s="225">
        <v>9.8357159999999997</v>
      </c>
      <c r="J332" s="316">
        <v>15.214252320762215</v>
      </c>
      <c r="K332" s="226"/>
      <c r="L332" s="226"/>
      <c r="M332" s="226"/>
      <c r="N332" s="226"/>
      <c r="O332" s="226"/>
      <c r="P332" s="318">
        <v>0</v>
      </c>
      <c r="Q332" s="227"/>
      <c r="R332" s="227"/>
      <c r="S332" s="227"/>
      <c r="T332" s="227"/>
      <c r="U332" s="227"/>
      <c r="V332" s="319">
        <v>0</v>
      </c>
      <c r="W332" s="45"/>
      <c r="X332" s="45"/>
      <c r="Y332" s="45"/>
      <c r="Z332" s="45"/>
      <c r="AA332" s="45"/>
      <c r="AB332" s="321">
        <v>0</v>
      </c>
      <c r="AC332" s="229">
        <v>6</v>
      </c>
      <c r="AD332" s="229">
        <v>262.48</v>
      </c>
      <c r="AE332" s="229">
        <v>0.26247999999999999</v>
      </c>
      <c r="AF332" s="229">
        <v>0.26887504126173517</v>
      </c>
      <c r="AG332" s="322">
        <v>0.41590594121580887</v>
      </c>
      <c r="AH332" s="229">
        <v>612</v>
      </c>
      <c r="AI332" s="229">
        <v>10328.974000000011</v>
      </c>
      <c r="AJ332" s="229">
        <v>10.328973999999986</v>
      </c>
      <c r="AK332" s="229">
        <v>10.580628278121722</v>
      </c>
      <c r="AL332" s="322">
        <v>16.366510413226219</v>
      </c>
      <c r="AM332" s="229">
        <v>618</v>
      </c>
      <c r="AN332" s="229">
        <v>10591.454</v>
      </c>
      <c r="AO332" s="229">
        <v>10.591454000000001</v>
      </c>
      <c r="AP332" s="229">
        <v>10.849503319383436</v>
      </c>
      <c r="AQ332" s="322">
        <v>16.782416354441992</v>
      </c>
      <c r="AR332" s="231">
        <v>4</v>
      </c>
      <c r="AS332" s="231">
        <v>7</v>
      </c>
      <c r="AT332" s="231">
        <v>177</v>
      </c>
      <c r="AU332" s="231">
        <v>0.17700000000000002</v>
      </c>
      <c r="AV332" s="231">
        <v>0.275169</v>
      </c>
      <c r="AW332" s="324">
        <v>0.42564167131826675</v>
      </c>
      <c r="AX332" s="337"/>
      <c r="AY332" s="337"/>
      <c r="AZ332" s="337"/>
      <c r="BA332" s="338"/>
      <c r="BB332" s="327">
        <v>0</v>
      </c>
      <c r="BC332" s="17">
        <v>624</v>
      </c>
      <c r="BD332" s="17">
        <v>12.430454000000001</v>
      </c>
      <c r="BE332" s="17">
        <v>20.960388319383433</v>
      </c>
      <c r="BF332" s="329">
        <v>32.422310346522472</v>
      </c>
    </row>
    <row r="333" spans="1:58" x14ac:dyDescent="0.25">
      <c r="A333" s="41" t="s">
        <v>466</v>
      </c>
      <c r="B333" s="16" t="s">
        <v>106</v>
      </c>
      <c r="C333" s="246">
        <v>4537</v>
      </c>
      <c r="D333" s="42">
        <v>32.882080682278009</v>
      </c>
      <c r="E333" s="225">
        <v>1</v>
      </c>
      <c r="F333" s="225">
        <v>6</v>
      </c>
      <c r="G333" s="225">
        <v>2400</v>
      </c>
      <c r="H333" s="225">
        <v>2.4</v>
      </c>
      <c r="I333" s="225">
        <v>14.203200000000001</v>
      </c>
      <c r="J333" s="316">
        <v>43.194346906565741</v>
      </c>
      <c r="K333" s="226"/>
      <c r="L333" s="226"/>
      <c r="M333" s="226"/>
      <c r="N333" s="226"/>
      <c r="O333" s="226"/>
      <c r="P333" s="318">
        <v>0</v>
      </c>
      <c r="Q333" s="227"/>
      <c r="R333" s="227"/>
      <c r="S333" s="227"/>
      <c r="T333" s="227"/>
      <c r="U333" s="227"/>
      <c r="V333" s="319">
        <v>0</v>
      </c>
      <c r="W333" s="45"/>
      <c r="X333" s="45"/>
      <c r="Y333" s="45"/>
      <c r="Z333" s="45"/>
      <c r="AA333" s="45"/>
      <c r="AB333" s="321">
        <v>0</v>
      </c>
      <c r="AC333" s="229">
        <v>1</v>
      </c>
      <c r="AD333" s="229">
        <v>3.25</v>
      </c>
      <c r="AE333" s="229">
        <v>3.2499999999999999E-3</v>
      </c>
      <c r="AF333" s="229">
        <v>3.3291827343060001E-3</v>
      </c>
      <c r="AG333" s="322">
        <v>1.0124610928590912E-2</v>
      </c>
      <c r="AH333" s="229">
        <v>336</v>
      </c>
      <c r="AI333" s="229">
        <v>4331.896999999999</v>
      </c>
      <c r="AJ333" s="229">
        <v>4.3318970000000014</v>
      </c>
      <c r="AK333" s="229">
        <v>4.4374389843667581</v>
      </c>
      <c r="AL333" s="322">
        <v>13.4950066793016</v>
      </c>
      <c r="AM333" s="229">
        <v>337</v>
      </c>
      <c r="AN333" s="229">
        <v>4335.1469999999999</v>
      </c>
      <c r="AO333" s="229">
        <v>4.3351470000000001</v>
      </c>
      <c r="AP333" s="229">
        <v>4.4407681671010657</v>
      </c>
      <c r="AQ333" s="322">
        <v>13.505131290230196</v>
      </c>
      <c r="AR333" s="231">
        <v>7</v>
      </c>
      <c r="AS333" s="231">
        <v>7</v>
      </c>
      <c r="AT333" s="231">
        <v>171.5</v>
      </c>
      <c r="AU333" s="231">
        <v>0.17150000000000001</v>
      </c>
      <c r="AV333" s="231">
        <v>0.43621600000000005</v>
      </c>
      <c r="AW333" s="324">
        <v>1.3266070484253183</v>
      </c>
      <c r="AX333" s="338">
        <v>1</v>
      </c>
      <c r="AY333" s="337">
        <v>150</v>
      </c>
      <c r="AZ333" s="337">
        <v>0.15</v>
      </c>
      <c r="BA333" s="338">
        <v>7.4723153136968506E-2</v>
      </c>
      <c r="BB333" s="327">
        <v>0.22724581774182248</v>
      </c>
      <c r="BC333" s="17">
        <v>346</v>
      </c>
      <c r="BD333" s="17">
        <v>7.0566469999999999</v>
      </c>
      <c r="BE333" s="17">
        <v>19.154907320238035</v>
      </c>
      <c r="BF333" s="329">
        <v>58.253331062963078</v>
      </c>
    </row>
    <row r="334" spans="1:58" x14ac:dyDescent="0.25">
      <c r="A334" s="41" t="s">
        <v>554</v>
      </c>
      <c r="B334" s="16" t="s">
        <v>183</v>
      </c>
      <c r="C334" s="246">
        <v>19736</v>
      </c>
      <c r="D334" s="42">
        <v>143.03741334481788</v>
      </c>
      <c r="E334" s="225">
        <v>4</v>
      </c>
      <c r="F334" s="225">
        <v>6</v>
      </c>
      <c r="G334" s="225">
        <v>1655</v>
      </c>
      <c r="H334" s="225">
        <v>1.6549999999999998</v>
      </c>
      <c r="I334" s="225">
        <v>9.7942900000000002</v>
      </c>
      <c r="J334" s="316">
        <v>6.8473623585383709</v>
      </c>
      <c r="K334" s="226"/>
      <c r="L334" s="226"/>
      <c r="M334" s="226"/>
      <c r="N334" s="226"/>
      <c r="O334" s="226"/>
      <c r="P334" s="318">
        <v>0</v>
      </c>
      <c r="Q334" s="227"/>
      <c r="R334" s="227"/>
      <c r="S334" s="227"/>
      <c r="T334" s="227"/>
      <c r="U334" s="227"/>
      <c r="V334" s="319">
        <v>0</v>
      </c>
      <c r="W334" s="45">
        <v>1</v>
      </c>
      <c r="X334" s="45">
        <v>2</v>
      </c>
      <c r="Y334" s="45">
        <v>96</v>
      </c>
      <c r="Z334" s="45">
        <v>9.6000000000000002E-2</v>
      </c>
      <c r="AA334" s="45">
        <v>0.30460500000000001</v>
      </c>
      <c r="AB334" s="321">
        <v>0.22327144523378661</v>
      </c>
      <c r="AC334" s="229">
        <v>7</v>
      </c>
      <c r="AD334" s="229">
        <v>2116.1</v>
      </c>
      <c r="AE334" s="229">
        <v>2.1161000000000003</v>
      </c>
      <c r="AF334" s="229">
        <v>2.1676564874045958</v>
      </c>
      <c r="AG334" s="322">
        <v>1.5154472083321746</v>
      </c>
      <c r="AH334" s="229">
        <v>1350</v>
      </c>
      <c r="AI334" s="229">
        <v>22356.836000000007</v>
      </c>
      <c r="AJ334" s="229">
        <v>22.35683599999998</v>
      </c>
      <c r="AK334" s="229">
        <v>22.901536124588009</v>
      </c>
      <c r="AL334" s="322">
        <v>16.010871274202689</v>
      </c>
      <c r="AM334" s="229">
        <v>1357</v>
      </c>
      <c r="AN334" s="229">
        <v>24472.935999999998</v>
      </c>
      <c r="AO334" s="229">
        <v>24.472936000000001</v>
      </c>
      <c r="AP334" s="229">
        <v>25.069192611992598</v>
      </c>
      <c r="AQ334" s="322">
        <v>17.526318482534858</v>
      </c>
      <c r="AR334" s="231">
        <v>15</v>
      </c>
      <c r="AS334" s="231">
        <v>23</v>
      </c>
      <c r="AT334" s="231">
        <v>3305.01</v>
      </c>
      <c r="AU334" s="231">
        <v>3.3050100000000002</v>
      </c>
      <c r="AV334" s="231">
        <v>9.1023305574699993</v>
      </c>
      <c r="AW334" s="324">
        <v>6.3636012037823733</v>
      </c>
      <c r="AX334" s="338">
        <v>54</v>
      </c>
      <c r="AY334" s="337">
        <v>162475</v>
      </c>
      <c r="AZ334" s="337">
        <v>162.47500000000002</v>
      </c>
      <c r="BA334" s="338">
        <v>445.21784000871497</v>
      </c>
      <c r="BB334" s="327">
        <v>311.25971142629368</v>
      </c>
      <c r="BC334" s="17">
        <v>1431</v>
      </c>
      <c r="BD334" s="17">
        <v>192.00394600000004</v>
      </c>
      <c r="BE334" s="17">
        <v>489.50301487817757</v>
      </c>
      <c r="BF334" s="329">
        <v>342.22026491638303</v>
      </c>
    </row>
    <row r="335" spans="1:58" x14ac:dyDescent="0.25">
      <c r="A335" s="41" t="s">
        <v>557</v>
      </c>
      <c r="B335" s="16" t="s">
        <v>186</v>
      </c>
      <c r="C335" s="246">
        <v>8101</v>
      </c>
      <c r="D335" s="42">
        <v>58.712306724076292</v>
      </c>
      <c r="E335" s="225">
        <v>4</v>
      </c>
      <c r="F335" s="225">
        <v>10</v>
      </c>
      <c r="G335" s="225">
        <v>2662</v>
      </c>
      <c r="H335" s="225">
        <v>2.6619999999999999</v>
      </c>
      <c r="I335" s="225">
        <v>15.753716000000001</v>
      </c>
      <c r="J335" s="316">
        <v>26.832050857814171</v>
      </c>
      <c r="K335" s="226"/>
      <c r="L335" s="226"/>
      <c r="M335" s="226"/>
      <c r="N335" s="226"/>
      <c r="O335" s="226"/>
      <c r="P335" s="318">
        <v>0</v>
      </c>
      <c r="Q335" s="227"/>
      <c r="R335" s="227"/>
      <c r="S335" s="227"/>
      <c r="T335" s="227"/>
      <c r="U335" s="227"/>
      <c r="V335" s="319">
        <v>0</v>
      </c>
      <c r="W335" s="45"/>
      <c r="X335" s="45"/>
      <c r="Y335" s="45"/>
      <c r="Z335" s="45"/>
      <c r="AA335" s="45"/>
      <c r="AB335" s="321">
        <v>0</v>
      </c>
      <c r="AC335" s="229">
        <v>3</v>
      </c>
      <c r="AD335" s="229">
        <v>365.14</v>
      </c>
      <c r="AE335" s="229">
        <v>0.36514000000000002</v>
      </c>
      <c r="AF335" s="229">
        <v>0.37403624110907518</v>
      </c>
      <c r="AG335" s="322">
        <v>0.63706616547513928</v>
      </c>
      <c r="AH335" s="229">
        <v>564</v>
      </c>
      <c r="AI335" s="229">
        <v>10130.896999999997</v>
      </c>
      <c r="AJ335" s="229">
        <v>10.130896999999992</v>
      </c>
      <c r="AK335" s="229">
        <v>10.377725346286915</v>
      </c>
      <c r="AL335" s="322">
        <v>17.67555377283669</v>
      </c>
      <c r="AM335" s="229">
        <v>567</v>
      </c>
      <c r="AN335" s="229">
        <v>10496.037</v>
      </c>
      <c r="AO335" s="229">
        <v>10.496036999999999</v>
      </c>
      <c r="AP335" s="229">
        <v>10.751761587395974</v>
      </c>
      <c r="AQ335" s="322">
        <v>18.312619938311798</v>
      </c>
      <c r="AR335" s="231">
        <v>1</v>
      </c>
      <c r="AS335" s="231">
        <v>1</v>
      </c>
      <c r="AT335" s="231">
        <v>7.5</v>
      </c>
      <c r="AU335" s="231">
        <v>7.4999999999999997E-3</v>
      </c>
      <c r="AV335" s="231">
        <v>1.9545E-2</v>
      </c>
      <c r="AW335" s="324">
        <v>3.3289443202859433E-2</v>
      </c>
      <c r="AX335" s="338">
        <v>2</v>
      </c>
      <c r="AY335" s="337">
        <v>43</v>
      </c>
      <c r="AZ335" s="337">
        <v>4.3000000000000003E-2</v>
      </c>
      <c r="BA335" s="338">
        <v>6.7346255999999993E-2</v>
      </c>
      <c r="BB335" s="327">
        <v>0.11470551875350378</v>
      </c>
      <c r="BC335" s="17">
        <v>574</v>
      </c>
      <c r="BD335" s="17">
        <v>13.208537</v>
      </c>
      <c r="BE335" s="17">
        <v>26.592368843395974</v>
      </c>
      <c r="BF335" s="329">
        <v>45.292665758082336</v>
      </c>
    </row>
    <row r="336" spans="1:58" x14ac:dyDescent="0.25">
      <c r="A336" s="41" t="s">
        <v>562</v>
      </c>
      <c r="B336" s="16" t="s">
        <v>191</v>
      </c>
      <c r="C336" s="246">
        <v>30025</v>
      </c>
      <c r="D336" s="42">
        <v>217.60733358725969</v>
      </c>
      <c r="E336" s="225">
        <v>6</v>
      </c>
      <c r="F336" s="225">
        <v>16</v>
      </c>
      <c r="G336" s="225">
        <v>3906</v>
      </c>
      <c r="H336" s="225">
        <v>3.9060000000000001</v>
      </c>
      <c r="I336" s="225">
        <v>23.115707999999998</v>
      </c>
      <c r="J336" s="316">
        <v>10.622669566754601</v>
      </c>
      <c r="K336" s="226"/>
      <c r="L336" s="226"/>
      <c r="M336" s="226"/>
      <c r="N336" s="226"/>
      <c r="O336" s="226"/>
      <c r="P336" s="318">
        <v>0</v>
      </c>
      <c r="Q336" s="227"/>
      <c r="R336" s="227"/>
      <c r="S336" s="227"/>
      <c r="T336" s="227"/>
      <c r="U336" s="227"/>
      <c r="V336" s="319">
        <v>0</v>
      </c>
      <c r="W336" s="45">
        <v>1</v>
      </c>
      <c r="X336" s="45">
        <v>1</v>
      </c>
      <c r="Y336" s="45">
        <v>60</v>
      </c>
      <c r="Z336" s="45">
        <v>0.06</v>
      </c>
      <c r="AA336" s="45">
        <v>0.55469068200000005</v>
      </c>
      <c r="AB336" s="321">
        <v>0.20761033304920298</v>
      </c>
      <c r="AC336" s="229">
        <v>6</v>
      </c>
      <c r="AD336" s="229">
        <v>10674.685000000001</v>
      </c>
      <c r="AE336" s="229">
        <v>10.674685</v>
      </c>
      <c r="AF336" s="229">
        <v>10.934762152663151</v>
      </c>
      <c r="AG336" s="322">
        <v>5.024997077259969</v>
      </c>
      <c r="AH336" s="229">
        <v>1142</v>
      </c>
      <c r="AI336" s="229">
        <v>23720.233000000029</v>
      </c>
      <c r="AJ336" s="229">
        <v>23.720232999999954</v>
      </c>
      <c r="AK336" s="229">
        <v>24.298150817635566</v>
      </c>
      <c r="AL336" s="322">
        <v>11.166053283719918</v>
      </c>
      <c r="AM336" s="229">
        <v>1148</v>
      </c>
      <c r="AN336" s="229">
        <v>34394.917999999998</v>
      </c>
      <c r="AO336" s="229">
        <v>34.394918000000004</v>
      </c>
      <c r="AP336" s="229">
        <v>35.232912970298798</v>
      </c>
      <c r="AQ336" s="322">
        <v>16.191050360979926</v>
      </c>
      <c r="AR336" s="231">
        <v>15</v>
      </c>
      <c r="AS336" s="231">
        <v>23</v>
      </c>
      <c r="AT336" s="231">
        <v>7748.5</v>
      </c>
      <c r="AU336" s="231">
        <v>7.7484999999999999</v>
      </c>
      <c r="AV336" s="231">
        <v>22.693221000000001</v>
      </c>
      <c r="AW336" s="324">
        <v>10.428518481386616</v>
      </c>
      <c r="AX336" s="338">
        <v>6</v>
      </c>
      <c r="AY336" s="337">
        <v>10000</v>
      </c>
      <c r="AZ336" s="337">
        <v>10</v>
      </c>
      <c r="BA336" s="338">
        <v>17.11411810436784</v>
      </c>
      <c r="BB336" s="327">
        <v>7.8646789252188247</v>
      </c>
      <c r="BC336" s="17">
        <v>1176</v>
      </c>
      <c r="BD336" s="17">
        <v>56.109418000000005</v>
      </c>
      <c r="BE336" s="17">
        <v>98.60773538466664</v>
      </c>
      <c r="BF336" s="329">
        <v>45.314527667389171</v>
      </c>
    </row>
    <row r="337" spans="1:58" x14ac:dyDescent="0.25">
      <c r="A337" s="41" t="s">
        <v>600</v>
      </c>
      <c r="B337" s="16" t="s">
        <v>229</v>
      </c>
      <c r="C337" s="246">
        <v>14509</v>
      </c>
      <c r="D337" s="42">
        <v>105.1545313244813</v>
      </c>
      <c r="E337" s="225"/>
      <c r="F337" s="225"/>
      <c r="G337" s="225"/>
      <c r="H337" s="225"/>
      <c r="I337" s="225"/>
      <c r="J337" s="316">
        <v>0</v>
      </c>
      <c r="K337" s="226"/>
      <c r="L337" s="226"/>
      <c r="M337" s="226"/>
      <c r="N337" s="226"/>
      <c r="O337" s="226"/>
      <c r="P337" s="318">
        <v>0</v>
      </c>
      <c r="Q337" s="227"/>
      <c r="R337" s="227"/>
      <c r="S337" s="227"/>
      <c r="T337" s="227"/>
      <c r="U337" s="227"/>
      <c r="V337" s="319">
        <v>0</v>
      </c>
      <c r="W337" s="45"/>
      <c r="X337" s="45"/>
      <c r="Y337" s="45"/>
      <c r="Z337" s="45"/>
      <c r="AA337" s="45"/>
      <c r="AB337" s="321">
        <v>0</v>
      </c>
      <c r="AC337" s="229"/>
      <c r="AD337" s="229"/>
      <c r="AE337" s="229"/>
      <c r="AF337" s="229"/>
      <c r="AG337" s="322">
        <v>0</v>
      </c>
      <c r="AH337" s="229">
        <v>558</v>
      </c>
      <c r="AI337" s="229">
        <v>8307.553000000009</v>
      </c>
      <c r="AJ337" s="229">
        <v>8.3075530000000004</v>
      </c>
      <c r="AK337" s="229">
        <v>8.5099575421329234</v>
      </c>
      <c r="AL337" s="322">
        <v>8.0928110609644257</v>
      </c>
      <c r="AM337" s="229">
        <v>558</v>
      </c>
      <c r="AN337" s="229">
        <v>8307.5530000000108</v>
      </c>
      <c r="AO337" s="229">
        <v>8.3075530000000004</v>
      </c>
      <c r="AP337" s="229">
        <v>8.5099575421329199</v>
      </c>
      <c r="AQ337" s="322">
        <v>8.0928110609644222</v>
      </c>
      <c r="AR337" s="231">
        <v>4</v>
      </c>
      <c r="AS337" s="231">
        <v>8</v>
      </c>
      <c r="AT337" s="231">
        <v>4672</v>
      </c>
      <c r="AU337" s="231">
        <v>4.6719999999999997</v>
      </c>
      <c r="AV337" s="231">
        <v>11.000250999999999</v>
      </c>
      <c r="AW337" s="324">
        <v>10.461033739055809</v>
      </c>
      <c r="AX337" s="337"/>
      <c r="AY337" s="337"/>
      <c r="AZ337" s="337"/>
      <c r="BA337" s="338"/>
      <c r="BB337" s="327">
        <v>0</v>
      </c>
      <c r="BC337" s="17">
        <v>562</v>
      </c>
      <c r="BD337" s="17">
        <v>12.979552999999999</v>
      </c>
      <c r="BE337" s="17">
        <v>19.510208542132919</v>
      </c>
      <c r="BF337" s="329">
        <v>18.553844800020229</v>
      </c>
    </row>
    <row r="338" spans="1:58" x14ac:dyDescent="0.25">
      <c r="A338" s="41" t="s">
        <v>640</v>
      </c>
      <c r="B338" s="16" t="s">
        <v>265</v>
      </c>
      <c r="C338" s="246">
        <v>24878</v>
      </c>
      <c r="D338" s="42">
        <v>180.30425462061103</v>
      </c>
      <c r="E338" s="225">
        <v>7</v>
      </c>
      <c r="F338" s="225">
        <v>12</v>
      </c>
      <c r="G338" s="225">
        <v>2550</v>
      </c>
      <c r="H338" s="225">
        <v>2.5499999999999998</v>
      </c>
      <c r="I338" s="225">
        <v>15.090900000000001</v>
      </c>
      <c r="J338" s="316">
        <v>8.369686024189317</v>
      </c>
      <c r="K338" s="226"/>
      <c r="L338" s="226"/>
      <c r="M338" s="226"/>
      <c r="N338" s="226"/>
      <c r="O338" s="226"/>
      <c r="P338" s="318">
        <v>0</v>
      </c>
      <c r="Q338" s="227"/>
      <c r="R338" s="227"/>
      <c r="S338" s="227"/>
      <c r="T338" s="227"/>
      <c r="U338" s="227"/>
      <c r="V338" s="319">
        <v>0</v>
      </c>
      <c r="W338" s="45"/>
      <c r="X338" s="45"/>
      <c r="Y338" s="45"/>
      <c r="Z338" s="45"/>
      <c r="AA338" s="45"/>
      <c r="AB338" s="321">
        <v>0</v>
      </c>
      <c r="AC338" s="229">
        <v>1</v>
      </c>
      <c r="AD338" s="229">
        <v>5</v>
      </c>
      <c r="AE338" s="229">
        <v>5.0000000000000001E-3</v>
      </c>
      <c r="AF338" s="229">
        <v>5.1218195912400002E-3</v>
      </c>
      <c r="AG338" s="322">
        <v>2.8406537616192848E-3</v>
      </c>
      <c r="AH338" s="229">
        <v>1280</v>
      </c>
      <c r="AI338" s="229">
        <v>23273.416000000016</v>
      </c>
      <c r="AJ338" s="229">
        <v>23.273415999999958</v>
      </c>
      <c r="AK338" s="229">
        <v>23.840447604775733</v>
      </c>
      <c r="AL338" s="322">
        <v>13.222343341226109</v>
      </c>
      <c r="AM338" s="229">
        <v>1281</v>
      </c>
      <c r="AN338" s="229">
        <v>23278.416000000001</v>
      </c>
      <c r="AO338" s="229">
        <v>23.278416</v>
      </c>
      <c r="AP338" s="229">
        <v>23.845569424366939</v>
      </c>
      <c r="AQ338" s="322">
        <v>13.225183994987709</v>
      </c>
      <c r="AR338" s="231">
        <v>11</v>
      </c>
      <c r="AS338" s="231">
        <v>12</v>
      </c>
      <c r="AT338" s="231">
        <v>315.5</v>
      </c>
      <c r="AU338" s="231">
        <v>0.31550000000000006</v>
      </c>
      <c r="AV338" s="231">
        <v>0.84026200000000018</v>
      </c>
      <c r="AW338" s="324">
        <v>0.46602449940410207</v>
      </c>
      <c r="AX338" s="337"/>
      <c r="AY338" s="337"/>
      <c r="AZ338" s="337"/>
      <c r="BA338" s="338"/>
      <c r="BB338" s="327">
        <v>0</v>
      </c>
      <c r="BC338" s="17">
        <v>1299</v>
      </c>
      <c r="BD338" s="17">
        <v>26.143916000000001</v>
      </c>
      <c r="BE338" s="17">
        <v>39.776731424366943</v>
      </c>
      <c r="BF338" s="329">
        <v>22.060894518581129</v>
      </c>
    </row>
    <row r="339" spans="1:58" x14ac:dyDescent="0.25">
      <c r="A339" s="41" t="s">
        <v>663</v>
      </c>
      <c r="B339" s="16" t="s">
        <v>287</v>
      </c>
      <c r="C339" s="246">
        <v>27741</v>
      </c>
      <c r="D339" s="42">
        <v>201.05395640446864</v>
      </c>
      <c r="E339" s="225">
        <v>4</v>
      </c>
      <c r="F339" s="225">
        <v>9</v>
      </c>
      <c r="G339" s="225">
        <v>2674</v>
      </c>
      <c r="H339" s="225">
        <v>2.6739999999999999</v>
      </c>
      <c r="I339" s="225">
        <v>15.824731999999999</v>
      </c>
      <c r="J339" s="316">
        <v>7.8708881352052211</v>
      </c>
      <c r="K339" s="226"/>
      <c r="L339" s="226"/>
      <c r="M339" s="226"/>
      <c r="N339" s="226"/>
      <c r="O339" s="226"/>
      <c r="P339" s="318">
        <v>0</v>
      </c>
      <c r="Q339" s="227"/>
      <c r="R339" s="227"/>
      <c r="S339" s="227"/>
      <c r="T339" s="227"/>
      <c r="U339" s="227"/>
      <c r="V339" s="319">
        <v>0</v>
      </c>
      <c r="W339" s="45">
        <v>1</v>
      </c>
      <c r="X339" s="45">
        <v>1</v>
      </c>
      <c r="Y339" s="45">
        <v>105</v>
      </c>
      <c r="Z339" s="45">
        <v>0.105</v>
      </c>
      <c r="AA339" s="45">
        <v>0.57915412799999999</v>
      </c>
      <c r="AB339" s="321">
        <v>0.32055193915381996</v>
      </c>
      <c r="AC339" s="229">
        <v>2</v>
      </c>
      <c r="AD339" s="229">
        <v>47.040000000000006</v>
      </c>
      <c r="AE339" s="229">
        <v>4.7039999999999998E-2</v>
      </c>
      <c r="AF339" s="229">
        <v>4.8186078714385905E-2</v>
      </c>
      <c r="AG339" s="322">
        <v>2.3966739862332258E-2</v>
      </c>
      <c r="AH339" s="229">
        <v>1096</v>
      </c>
      <c r="AI339" s="229">
        <v>19596.329000000005</v>
      </c>
      <c r="AJ339" s="229">
        <v>19.596329000000011</v>
      </c>
      <c r="AK339" s="229">
        <v>20.073772357716919</v>
      </c>
      <c r="AL339" s="322">
        <v>9.9842712457414535</v>
      </c>
      <c r="AM339" s="229">
        <v>1098</v>
      </c>
      <c r="AN339" s="229">
        <v>19643.369000000002</v>
      </c>
      <c r="AO339" s="229">
        <v>19.643369</v>
      </c>
      <c r="AP339" s="229">
        <v>20.121958436431289</v>
      </c>
      <c r="AQ339" s="322">
        <v>10.008237985603778</v>
      </c>
      <c r="AR339" s="231">
        <v>5</v>
      </c>
      <c r="AS339" s="231">
        <v>8</v>
      </c>
      <c r="AT339" s="231">
        <v>5566.1</v>
      </c>
      <c r="AU339" s="231">
        <v>5.5661000000000005</v>
      </c>
      <c r="AV339" s="231">
        <v>26.007876</v>
      </c>
      <c r="AW339" s="324">
        <v>12.93576931541644</v>
      </c>
      <c r="AX339" s="338">
        <v>2</v>
      </c>
      <c r="AY339" s="337">
        <v>2550</v>
      </c>
      <c r="AZ339" s="337">
        <v>2.5499999999999998</v>
      </c>
      <c r="BA339" s="338">
        <v>4.8583671721752406</v>
      </c>
      <c r="BB339" s="327">
        <v>2.4164494243532619</v>
      </c>
      <c r="BC339" s="17">
        <v>1110</v>
      </c>
      <c r="BD339" s="17">
        <v>30.538468999999999</v>
      </c>
      <c r="BE339" s="17">
        <v>67.457415964606525</v>
      </c>
      <c r="BF339" s="329">
        <v>33.551896799732525</v>
      </c>
    </row>
    <row r="340" spans="1:58" x14ac:dyDescent="0.25">
      <c r="A340" s="41" t="s">
        <v>710</v>
      </c>
      <c r="B340" s="16" t="s">
        <v>333</v>
      </c>
      <c r="C340" s="246">
        <v>12671</v>
      </c>
      <c r="D340" s="42">
        <v>91.833556166000577</v>
      </c>
      <c r="E340" s="225">
        <v>3</v>
      </c>
      <c r="F340" s="225">
        <v>3</v>
      </c>
      <c r="G340" s="225">
        <v>352</v>
      </c>
      <c r="H340" s="225">
        <v>0.35199999999999998</v>
      </c>
      <c r="I340" s="225">
        <v>2.0831360000000001</v>
      </c>
      <c r="J340" s="316">
        <v>2.2683821545955083</v>
      </c>
      <c r="K340" s="226"/>
      <c r="L340" s="226"/>
      <c r="M340" s="226"/>
      <c r="N340" s="226"/>
      <c r="O340" s="226"/>
      <c r="P340" s="318">
        <v>0</v>
      </c>
      <c r="Q340" s="227"/>
      <c r="R340" s="227"/>
      <c r="S340" s="227"/>
      <c r="T340" s="227"/>
      <c r="U340" s="227"/>
      <c r="V340" s="319">
        <v>0</v>
      </c>
      <c r="W340" s="45"/>
      <c r="X340" s="45"/>
      <c r="Y340" s="45"/>
      <c r="Z340" s="45"/>
      <c r="AA340" s="45"/>
      <c r="AB340" s="321">
        <v>0</v>
      </c>
      <c r="AC340" s="229">
        <v>4</v>
      </c>
      <c r="AD340" s="229">
        <v>1049.56</v>
      </c>
      <c r="AE340" s="229">
        <v>1.04956</v>
      </c>
      <c r="AF340" s="229">
        <v>1.0751313940363716</v>
      </c>
      <c r="AG340" s="322">
        <v>1.1707391490894001</v>
      </c>
      <c r="AH340" s="229">
        <v>535</v>
      </c>
      <c r="AI340" s="229">
        <v>6861.0919999999851</v>
      </c>
      <c r="AJ340" s="229">
        <v>6.8610920000000171</v>
      </c>
      <c r="AK340" s="229">
        <v>7.0282550845799863</v>
      </c>
      <c r="AL340" s="322">
        <v>7.6532537538626304</v>
      </c>
      <c r="AM340" s="229">
        <v>539</v>
      </c>
      <c r="AN340" s="229">
        <v>7910.6519999999891</v>
      </c>
      <c r="AO340" s="229">
        <v>7.9106520000000202</v>
      </c>
      <c r="AP340" s="229">
        <v>8.1033864786163594</v>
      </c>
      <c r="AQ340" s="322">
        <v>8.8239929029520319</v>
      </c>
      <c r="AR340" s="231">
        <v>10</v>
      </c>
      <c r="AS340" s="231">
        <v>12</v>
      </c>
      <c r="AT340" s="231">
        <v>207.5</v>
      </c>
      <c r="AU340" s="231">
        <v>0.20750000000000002</v>
      </c>
      <c r="AV340" s="231">
        <v>0.69217100000000009</v>
      </c>
      <c r="AW340" s="324">
        <v>0.75372339795794785</v>
      </c>
      <c r="AX340" s="337"/>
      <c r="AY340" s="337"/>
      <c r="AZ340" s="337"/>
      <c r="BA340" s="338"/>
      <c r="BB340" s="327">
        <v>0</v>
      </c>
      <c r="BC340" s="17">
        <v>552</v>
      </c>
      <c r="BD340" s="17">
        <v>8.4701520000000201</v>
      </c>
      <c r="BE340" s="17">
        <v>10.878693478616359</v>
      </c>
      <c r="BF340" s="329">
        <v>11.846098455505489</v>
      </c>
    </row>
    <row r="341" spans="1:58" x14ac:dyDescent="0.25">
      <c r="A341" s="41" t="s">
        <v>369</v>
      </c>
      <c r="B341" s="16" t="s">
        <v>7</v>
      </c>
      <c r="C341" s="246">
        <v>16430</v>
      </c>
      <c r="D341" s="42">
        <v>119.07705215116326</v>
      </c>
      <c r="E341" s="225"/>
      <c r="F341" s="225"/>
      <c r="G341" s="225"/>
      <c r="H341" s="225"/>
      <c r="I341" s="225"/>
      <c r="J341" s="316">
        <v>0</v>
      </c>
      <c r="K341" s="226"/>
      <c r="L341" s="226"/>
      <c r="M341" s="226"/>
      <c r="N341" s="226"/>
      <c r="O341" s="226"/>
      <c r="P341" s="318">
        <v>0</v>
      </c>
      <c r="Q341" s="227"/>
      <c r="R341" s="227"/>
      <c r="S341" s="227"/>
      <c r="T341" s="227"/>
      <c r="U341" s="227"/>
      <c r="V341" s="319">
        <v>0</v>
      </c>
      <c r="W341" s="45">
        <v>2</v>
      </c>
      <c r="X341" s="45">
        <v>3</v>
      </c>
      <c r="Y341" s="45">
        <v>270</v>
      </c>
      <c r="Z341" s="45">
        <v>0.27</v>
      </c>
      <c r="AA341" s="45">
        <v>1.1788632659999998</v>
      </c>
      <c r="AB341" s="321">
        <v>1.1616447795869349</v>
      </c>
      <c r="AC341" s="229">
        <v>3</v>
      </c>
      <c r="AD341" s="229">
        <v>17.29</v>
      </c>
      <c r="AE341" s="229">
        <v>1.729E-2</v>
      </c>
      <c r="AF341" s="229">
        <v>1.7711252146507921E-2</v>
      </c>
      <c r="AG341" s="322">
        <v>1.4873774439783945E-2</v>
      </c>
      <c r="AH341" s="229">
        <v>268</v>
      </c>
      <c r="AI341" s="229">
        <v>4525.5610000000015</v>
      </c>
      <c r="AJ341" s="229">
        <v>4.5255610000000051</v>
      </c>
      <c r="AK341" s="229">
        <v>4.6358213982303376</v>
      </c>
      <c r="AL341" s="322">
        <v>3.8931274451985591</v>
      </c>
      <c r="AM341" s="229">
        <v>271</v>
      </c>
      <c r="AN341" s="229">
        <v>4542.8509999999997</v>
      </c>
      <c r="AO341" s="229">
        <v>4.5428510000000104</v>
      </c>
      <c r="AP341" s="229">
        <v>4.6535326503768477</v>
      </c>
      <c r="AQ341" s="322">
        <v>3.9080012196383449</v>
      </c>
      <c r="AR341" s="231">
        <v>3</v>
      </c>
      <c r="AS341" s="231">
        <v>5</v>
      </c>
      <c r="AT341" s="231">
        <v>716.5</v>
      </c>
      <c r="AU341" s="231">
        <v>0.71650000000000003</v>
      </c>
      <c r="AV341" s="231">
        <v>2.9804010000000001</v>
      </c>
      <c r="AW341" s="324">
        <v>2.5029180233791042</v>
      </c>
      <c r="AX341" s="337"/>
      <c r="AY341" s="337"/>
      <c r="AZ341" s="337"/>
      <c r="BA341" s="338"/>
      <c r="BB341" s="327">
        <v>0</v>
      </c>
      <c r="BC341" s="17">
        <v>276</v>
      </c>
      <c r="BD341" s="17">
        <v>5.5293510000000108</v>
      </c>
      <c r="BE341" s="17">
        <v>9.0171860103768484</v>
      </c>
      <c r="BF341" s="329">
        <v>7.572564022604384</v>
      </c>
    </row>
    <row r="342" spans="1:58" x14ac:dyDescent="0.25">
      <c r="A342" s="41" t="s">
        <v>388</v>
      </c>
      <c r="B342" s="16" t="s">
        <v>23</v>
      </c>
      <c r="C342" s="246">
        <v>11143</v>
      </c>
      <c r="D342" s="42">
        <v>80.759317840560684</v>
      </c>
      <c r="E342" s="225">
        <v>5</v>
      </c>
      <c r="F342" s="225">
        <v>8</v>
      </c>
      <c r="G342" s="225">
        <v>1889</v>
      </c>
      <c r="H342" s="225">
        <v>1.889</v>
      </c>
      <c r="I342" s="225">
        <v>11.179101999999999</v>
      </c>
      <c r="J342" s="316">
        <v>13.842491862140754</v>
      </c>
      <c r="K342" s="226"/>
      <c r="L342" s="226"/>
      <c r="M342" s="226"/>
      <c r="N342" s="226"/>
      <c r="O342" s="226"/>
      <c r="P342" s="318">
        <v>0</v>
      </c>
      <c r="Q342" s="227"/>
      <c r="R342" s="227"/>
      <c r="S342" s="227"/>
      <c r="T342" s="227"/>
      <c r="U342" s="227"/>
      <c r="V342" s="319">
        <v>0</v>
      </c>
      <c r="W342" s="45"/>
      <c r="X342" s="45"/>
      <c r="Y342" s="45"/>
      <c r="Z342" s="45"/>
      <c r="AA342" s="45"/>
      <c r="AB342" s="321">
        <v>0</v>
      </c>
      <c r="AC342" s="229">
        <v>1</v>
      </c>
      <c r="AD342" s="229">
        <v>110.895</v>
      </c>
      <c r="AE342" s="229">
        <v>0.11089499999999999</v>
      </c>
      <c r="AF342" s="229">
        <v>0.113596836714112</v>
      </c>
      <c r="AG342" s="322">
        <v>0.14066096612948228</v>
      </c>
      <c r="AH342" s="229">
        <v>467</v>
      </c>
      <c r="AI342" s="229">
        <v>6409.83</v>
      </c>
      <c r="AJ342" s="229">
        <v>6.409830000000011</v>
      </c>
      <c r="AK342" s="229">
        <v>6.565998574103574</v>
      </c>
      <c r="AL342" s="322">
        <v>8.1303294154446863</v>
      </c>
      <c r="AM342" s="229">
        <v>468</v>
      </c>
      <c r="AN342" s="229">
        <v>6520.7250000000004</v>
      </c>
      <c r="AO342" s="229">
        <v>6.5207250000000103</v>
      </c>
      <c r="AP342" s="229">
        <v>6.6795954108176812</v>
      </c>
      <c r="AQ342" s="322">
        <v>8.2709903815741637</v>
      </c>
      <c r="AR342" s="231">
        <v>3</v>
      </c>
      <c r="AS342" s="231">
        <v>4</v>
      </c>
      <c r="AT342" s="231">
        <v>130.4</v>
      </c>
      <c r="AU342" s="231">
        <v>0.13040000000000002</v>
      </c>
      <c r="AV342" s="231">
        <v>0.2061984</v>
      </c>
      <c r="AW342" s="324">
        <v>0.25532459351264924</v>
      </c>
      <c r="AX342" s="338">
        <v>6</v>
      </c>
      <c r="AY342" s="337">
        <v>6850</v>
      </c>
      <c r="AZ342" s="337">
        <v>6.8500000000000005</v>
      </c>
      <c r="BA342" s="338">
        <v>11.865782965186691</v>
      </c>
      <c r="BB342" s="327">
        <v>14.692772651463882</v>
      </c>
      <c r="BC342" s="17">
        <v>482</v>
      </c>
      <c r="BD342" s="17">
        <v>15.39012500000001</v>
      </c>
      <c r="BE342" s="17">
        <v>29.93067877600437</v>
      </c>
      <c r="BF342" s="329">
        <v>37.06157948869145</v>
      </c>
    </row>
    <row r="343" spans="1:58" x14ac:dyDescent="0.25">
      <c r="A343" s="41" t="s">
        <v>468</v>
      </c>
      <c r="B343" s="16" t="s">
        <v>108</v>
      </c>
      <c r="C343" s="246">
        <v>16347</v>
      </c>
      <c r="D343" s="42">
        <v>118.475506482962</v>
      </c>
      <c r="E343" s="225">
        <v>1</v>
      </c>
      <c r="F343" s="225">
        <v>1</v>
      </c>
      <c r="G343" s="225">
        <v>75</v>
      </c>
      <c r="H343" s="225">
        <v>7.4999999999999997E-2</v>
      </c>
      <c r="I343" s="225">
        <v>0.44385000000000002</v>
      </c>
      <c r="J343" s="316">
        <v>0.37463439758650047</v>
      </c>
      <c r="K343" s="226"/>
      <c r="L343" s="226"/>
      <c r="M343" s="226"/>
      <c r="N343" s="226"/>
      <c r="O343" s="226"/>
      <c r="P343" s="318">
        <v>0</v>
      </c>
      <c r="Q343" s="227"/>
      <c r="R343" s="227"/>
      <c r="S343" s="227"/>
      <c r="T343" s="227"/>
      <c r="U343" s="227"/>
      <c r="V343" s="319">
        <v>0</v>
      </c>
      <c r="W343" s="45"/>
      <c r="X343" s="45"/>
      <c r="Y343" s="45"/>
      <c r="Z343" s="45"/>
      <c r="AA343" s="45"/>
      <c r="AB343" s="321">
        <v>0</v>
      </c>
      <c r="AC343" s="229">
        <v>2</v>
      </c>
      <c r="AD343" s="229">
        <v>4.4000000000000004</v>
      </c>
      <c r="AE343" s="229">
        <v>4.4000000000000003E-3</v>
      </c>
      <c r="AF343" s="229">
        <v>4.5072012402911999E-3</v>
      </c>
      <c r="AG343" s="322">
        <v>3.8043316919175881E-3</v>
      </c>
      <c r="AH343" s="229">
        <v>493</v>
      </c>
      <c r="AI343" s="229">
        <v>7413.7140000000045</v>
      </c>
      <c r="AJ343" s="229">
        <v>7.4137140000000041</v>
      </c>
      <c r="AK343" s="229">
        <v>7.5943411218100607</v>
      </c>
      <c r="AL343" s="322">
        <v>6.4100516193211678</v>
      </c>
      <c r="AM343" s="229">
        <v>495</v>
      </c>
      <c r="AN343" s="229">
        <v>7418.1140000000096</v>
      </c>
      <c r="AO343" s="229">
        <v>7.4181140000000001</v>
      </c>
      <c r="AP343" s="229">
        <v>7.5988483230503512</v>
      </c>
      <c r="AQ343" s="322">
        <v>6.4138559510130841</v>
      </c>
      <c r="AR343" s="231">
        <v>6</v>
      </c>
      <c r="AS343" s="231">
        <v>6</v>
      </c>
      <c r="AT343" s="231">
        <v>102</v>
      </c>
      <c r="AU343" s="231">
        <v>0.10199999999999999</v>
      </c>
      <c r="AV343" s="231">
        <v>0.25527300000000003</v>
      </c>
      <c r="AW343" s="324">
        <v>0.21546478894919172</v>
      </c>
      <c r="AX343" s="338">
        <v>1</v>
      </c>
      <c r="AY343" s="337">
        <v>500</v>
      </c>
      <c r="AZ343" s="337">
        <v>0.5</v>
      </c>
      <c r="BA343" s="338">
        <v>0.51552416894986897</v>
      </c>
      <c r="BB343" s="327">
        <v>0.43513143286203776</v>
      </c>
      <c r="BC343" s="17">
        <v>503</v>
      </c>
      <c r="BD343" s="17">
        <v>8.0951139999999988</v>
      </c>
      <c r="BE343" s="17">
        <v>8.8134954920002198</v>
      </c>
      <c r="BF343" s="329">
        <v>7.4390865704108133</v>
      </c>
    </row>
    <row r="344" spans="1:58" x14ac:dyDescent="0.25">
      <c r="A344" s="41" t="s">
        <v>479</v>
      </c>
      <c r="B344" s="16" t="s">
        <v>120</v>
      </c>
      <c r="C344" s="246">
        <v>34024</v>
      </c>
      <c r="D344" s="42">
        <v>246.59023873348622</v>
      </c>
      <c r="E344" s="225"/>
      <c r="F344" s="225"/>
      <c r="G344" s="225"/>
      <c r="H344" s="225"/>
      <c r="I344" s="225"/>
      <c r="J344" s="316">
        <v>0</v>
      </c>
      <c r="K344" s="226"/>
      <c r="L344" s="226"/>
      <c r="M344" s="226"/>
      <c r="N344" s="226"/>
      <c r="O344" s="226"/>
      <c r="P344" s="318">
        <v>0</v>
      </c>
      <c r="Q344" s="227"/>
      <c r="R344" s="227"/>
      <c r="S344" s="227"/>
      <c r="T344" s="227"/>
      <c r="U344" s="227"/>
      <c r="V344" s="319">
        <v>0</v>
      </c>
      <c r="W344" s="45">
        <v>1</v>
      </c>
      <c r="X344" s="45">
        <v>1</v>
      </c>
      <c r="Y344" s="45">
        <v>387.41540858369098</v>
      </c>
      <c r="Z344" s="45">
        <v>0.387415408583691</v>
      </c>
      <c r="AA344" s="45">
        <v>0.54160674119999996</v>
      </c>
      <c r="AB344" s="321">
        <v>0.10472710044257356</v>
      </c>
      <c r="AC344" s="229">
        <v>1</v>
      </c>
      <c r="AD344" s="229">
        <v>3864.75</v>
      </c>
      <c r="AE344" s="229">
        <v>3.8647499999999999</v>
      </c>
      <c r="AF344" s="229">
        <v>3.9589104530489601</v>
      </c>
      <c r="AG344" s="322">
        <v>1.6054611380330166</v>
      </c>
      <c r="AH344" s="229">
        <v>571</v>
      </c>
      <c r="AI344" s="229">
        <v>6628.5940000000055</v>
      </c>
      <c r="AJ344" s="229">
        <v>6.6285940000000183</v>
      </c>
      <c r="AK344" s="229">
        <v>6.7900925223151791</v>
      </c>
      <c r="AL344" s="322">
        <v>2.7535933933110321</v>
      </c>
      <c r="AM344" s="229">
        <v>572</v>
      </c>
      <c r="AN344" s="229">
        <v>10493.34400000001</v>
      </c>
      <c r="AO344" s="229">
        <v>10.49334400000002</v>
      </c>
      <c r="AP344" s="229">
        <v>10.749002975364141</v>
      </c>
      <c r="AQ344" s="322">
        <v>4.3590545313440501</v>
      </c>
      <c r="AR344" s="231"/>
      <c r="AS344" s="231"/>
      <c r="AT344" s="231"/>
      <c r="AU344" s="231"/>
      <c r="AV344" s="231"/>
      <c r="AW344" s="324">
        <v>0</v>
      </c>
      <c r="AX344" s="338">
        <v>1</v>
      </c>
      <c r="AY344" s="337">
        <v>50</v>
      </c>
      <c r="AZ344" s="337">
        <v>0.05</v>
      </c>
      <c r="BA344" s="338">
        <v>6.5075346984055501E-3</v>
      </c>
      <c r="BB344" s="327">
        <v>2.6390074205000745E-3</v>
      </c>
      <c r="BC344" s="17">
        <v>574</v>
      </c>
      <c r="BD344" s="17">
        <v>10.728069899141651</v>
      </c>
      <c r="BE344" s="17">
        <v>11.013757317062547</v>
      </c>
      <c r="BF344" s="329">
        <v>4.466420639207124</v>
      </c>
    </row>
    <row r="345" spans="1:58" x14ac:dyDescent="0.25">
      <c r="A345" s="41" t="s">
        <v>483</v>
      </c>
      <c r="B345" s="16" t="s">
        <v>125</v>
      </c>
      <c r="C345" s="246">
        <v>6954</v>
      </c>
      <c r="D345" s="42">
        <v>50.399380441825272</v>
      </c>
      <c r="E345" s="225"/>
      <c r="F345" s="225"/>
      <c r="G345" s="225"/>
      <c r="H345" s="225"/>
      <c r="I345" s="225"/>
      <c r="J345" s="316">
        <v>0</v>
      </c>
      <c r="K345" s="226"/>
      <c r="L345" s="226"/>
      <c r="M345" s="226"/>
      <c r="N345" s="226"/>
      <c r="O345" s="226"/>
      <c r="P345" s="318">
        <v>0</v>
      </c>
      <c r="Q345" s="227"/>
      <c r="R345" s="227"/>
      <c r="S345" s="227"/>
      <c r="T345" s="227"/>
      <c r="U345" s="227"/>
      <c r="V345" s="319">
        <v>0</v>
      </c>
      <c r="W345" s="45"/>
      <c r="X345" s="45"/>
      <c r="Y345" s="45"/>
      <c r="Z345" s="45"/>
      <c r="AA345" s="45"/>
      <c r="AB345" s="321">
        <v>0</v>
      </c>
      <c r="AC345" s="229"/>
      <c r="AD345" s="229"/>
      <c r="AE345" s="229"/>
      <c r="AF345" s="229"/>
      <c r="AG345" s="322">
        <v>0</v>
      </c>
      <c r="AH345" s="229">
        <v>263</v>
      </c>
      <c r="AI345" s="229">
        <v>3744.7589999999987</v>
      </c>
      <c r="AJ345" s="229">
        <v>3.7447589999999966</v>
      </c>
      <c r="AK345" s="229">
        <v>3.8359960021344639</v>
      </c>
      <c r="AL345" s="322">
        <v>7.6111967419168121</v>
      </c>
      <c r="AM345" s="229">
        <v>263</v>
      </c>
      <c r="AN345" s="229">
        <v>3744.759</v>
      </c>
      <c r="AO345" s="229">
        <v>3.7447590000000002</v>
      </c>
      <c r="AP345" s="229">
        <v>3.8359960021344599</v>
      </c>
      <c r="AQ345" s="322">
        <v>7.6111967419168032</v>
      </c>
      <c r="AR345" s="231"/>
      <c r="AS345" s="231"/>
      <c r="AT345" s="231"/>
      <c r="AU345" s="231"/>
      <c r="AV345" s="231"/>
      <c r="AW345" s="324">
        <v>0</v>
      </c>
      <c r="AX345" s="338">
        <v>1</v>
      </c>
      <c r="AY345" s="337">
        <v>600</v>
      </c>
      <c r="AZ345" s="337">
        <v>0.6</v>
      </c>
      <c r="BA345" s="338">
        <v>0.86047855516917204</v>
      </c>
      <c r="BB345" s="327">
        <v>1.707319708349194</v>
      </c>
      <c r="BC345" s="17">
        <v>264</v>
      </c>
      <c r="BD345" s="17">
        <v>4.3447589999999998</v>
      </c>
      <c r="BE345" s="17">
        <v>4.6964745573036319</v>
      </c>
      <c r="BF345" s="329">
        <v>9.3185164502659976</v>
      </c>
    </row>
    <row r="346" spans="1:58" x14ac:dyDescent="0.25">
      <c r="A346" s="41" t="s">
        <v>506</v>
      </c>
      <c r="B346" s="16" t="s">
        <v>138</v>
      </c>
      <c r="C346" s="246">
        <v>92540</v>
      </c>
      <c r="D346" s="42">
        <v>670.68718235353913</v>
      </c>
      <c r="E346" s="225">
        <v>2</v>
      </c>
      <c r="F346" s="225">
        <v>2</v>
      </c>
      <c r="G346" s="225">
        <v>350</v>
      </c>
      <c r="H346" s="225">
        <v>0.35</v>
      </c>
      <c r="I346" s="225">
        <v>2.0712999999999999</v>
      </c>
      <c r="J346" s="316">
        <v>0.3088325011269048</v>
      </c>
      <c r="K346" s="226"/>
      <c r="L346" s="226"/>
      <c r="M346" s="226"/>
      <c r="N346" s="226"/>
      <c r="O346" s="226"/>
      <c r="P346" s="318">
        <v>0</v>
      </c>
      <c r="Q346" s="227"/>
      <c r="R346" s="227"/>
      <c r="S346" s="227"/>
      <c r="T346" s="227"/>
      <c r="U346" s="227"/>
      <c r="V346" s="319">
        <v>0</v>
      </c>
      <c r="W346" s="45">
        <v>2</v>
      </c>
      <c r="X346" s="45">
        <v>3</v>
      </c>
      <c r="Y346" s="45">
        <v>450</v>
      </c>
      <c r="Z346" s="45">
        <v>0.44999999999999996</v>
      </c>
      <c r="AA346" s="45">
        <v>1.9606201544999999</v>
      </c>
      <c r="AB346" s="321">
        <v>0.30814658821235402</v>
      </c>
      <c r="AC346" s="229">
        <v>3</v>
      </c>
      <c r="AD346" s="229">
        <v>738.5</v>
      </c>
      <c r="AE346" s="229">
        <v>0.73849999999999993</v>
      </c>
      <c r="AF346" s="229">
        <v>0.75649275362614843</v>
      </c>
      <c r="AG346" s="322">
        <v>0.11279367990476648</v>
      </c>
      <c r="AH346" s="229">
        <v>1527</v>
      </c>
      <c r="AI346" s="229">
        <v>20707.284000000029</v>
      </c>
      <c r="AJ346" s="229">
        <v>20.707284000000001</v>
      </c>
      <c r="AK346" s="229">
        <v>21.211794574514027</v>
      </c>
      <c r="AL346" s="322">
        <v>3.1626956847570495</v>
      </c>
      <c r="AM346" s="229">
        <v>1530</v>
      </c>
      <c r="AN346" s="229">
        <v>21445.784</v>
      </c>
      <c r="AO346" s="229">
        <v>21.445784</v>
      </c>
      <c r="AP346" s="229">
        <v>21.968287328140146</v>
      </c>
      <c r="AQ346" s="322">
        <v>3.2754893646618122</v>
      </c>
      <c r="AR346" s="231">
        <v>3</v>
      </c>
      <c r="AS346" s="231">
        <v>3</v>
      </c>
      <c r="AT346" s="231">
        <v>16.5</v>
      </c>
      <c r="AU346" s="231">
        <v>1.6500000000000001E-2</v>
      </c>
      <c r="AV346" s="231">
        <v>3.7433000000000001E-2</v>
      </c>
      <c r="AW346" s="324">
        <v>5.5812905009817162E-3</v>
      </c>
      <c r="AX346" s="338">
        <v>3</v>
      </c>
      <c r="AY346" s="337">
        <v>1222</v>
      </c>
      <c r="AZ346" s="337">
        <v>1.222</v>
      </c>
      <c r="BA346" s="338">
        <v>1.3141310594142728</v>
      </c>
      <c r="BB346" s="327">
        <v>0.19593800120091687</v>
      </c>
      <c r="BC346" s="17">
        <v>1540</v>
      </c>
      <c r="BD346" s="17">
        <v>23.484283999999999</v>
      </c>
      <c r="BE346" s="17">
        <v>27.457851057554421</v>
      </c>
      <c r="BF346" s="329">
        <v>4.0939877457029699</v>
      </c>
    </row>
    <row r="347" spans="1:58" x14ac:dyDescent="0.25">
      <c r="A347" s="41" t="s">
        <v>517</v>
      </c>
      <c r="B347" s="16" t="s">
        <v>151</v>
      </c>
      <c r="C347" s="246">
        <v>16422</v>
      </c>
      <c r="D347" s="42">
        <v>119.01907184579446</v>
      </c>
      <c r="E347" s="225">
        <v>1</v>
      </c>
      <c r="F347" s="225">
        <v>1</v>
      </c>
      <c r="G347" s="225">
        <v>387</v>
      </c>
      <c r="H347" s="225">
        <v>0.38700000000000001</v>
      </c>
      <c r="I347" s="225">
        <v>2.2902659999999999</v>
      </c>
      <c r="J347" s="316">
        <v>1.9242848767694591</v>
      </c>
      <c r="K347" s="226"/>
      <c r="L347" s="226"/>
      <c r="M347" s="226"/>
      <c r="N347" s="226"/>
      <c r="O347" s="226"/>
      <c r="P347" s="318">
        <v>0</v>
      </c>
      <c r="Q347" s="227"/>
      <c r="R347" s="227"/>
      <c r="S347" s="227"/>
      <c r="T347" s="227"/>
      <c r="U347" s="227"/>
      <c r="V347" s="319">
        <v>0</v>
      </c>
      <c r="W347" s="45">
        <v>1</v>
      </c>
      <c r="X347" s="45">
        <v>1</v>
      </c>
      <c r="Y347" s="45">
        <v>71.988090128755402</v>
      </c>
      <c r="Z347" s="45">
        <v>7.19880901287554E-2</v>
      </c>
      <c r="AA347" s="45">
        <v>0.10063935</v>
      </c>
      <c r="AB347" s="321">
        <v>8.5083305078368587E-2</v>
      </c>
      <c r="AC347" s="229"/>
      <c r="AD347" s="229"/>
      <c r="AE347" s="229"/>
      <c r="AF347" s="229"/>
      <c r="AG347" s="322">
        <v>0</v>
      </c>
      <c r="AH347" s="229">
        <v>367</v>
      </c>
      <c r="AI347" s="229">
        <v>5020.9289999999983</v>
      </c>
      <c r="AJ347" s="229">
        <v>5.0209290000000033</v>
      </c>
      <c r="AK347" s="229">
        <v>5.143258503685014</v>
      </c>
      <c r="AL347" s="322">
        <v>4.3213733932901208</v>
      </c>
      <c r="AM347" s="229">
        <v>367</v>
      </c>
      <c r="AN347" s="229">
        <v>5020.9290000000001</v>
      </c>
      <c r="AO347" s="229">
        <v>5.0209289999999998</v>
      </c>
      <c r="AP347" s="229">
        <v>5.1432585036850096</v>
      </c>
      <c r="AQ347" s="322">
        <v>4.3213733932901164</v>
      </c>
      <c r="AR347" s="231">
        <v>3</v>
      </c>
      <c r="AS347" s="231">
        <v>3</v>
      </c>
      <c r="AT347" s="231">
        <v>48.5</v>
      </c>
      <c r="AU347" s="231">
        <v>4.8499999999999995E-2</v>
      </c>
      <c r="AV347" s="231">
        <v>7.5044E-2</v>
      </c>
      <c r="AW347" s="324">
        <v>6.305207966772737E-2</v>
      </c>
      <c r="AX347" s="337"/>
      <c r="AY347" s="337"/>
      <c r="AZ347" s="337"/>
      <c r="BA347" s="338"/>
      <c r="BB347" s="327">
        <v>0</v>
      </c>
      <c r="BC347" s="17">
        <v>372</v>
      </c>
      <c r="BD347" s="17">
        <v>5.5288648798283262</v>
      </c>
      <c r="BE347" s="17">
        <v>7.6098338636850098</v>
      </c>
      <c r="BF347" s="329">
        <v>6.3937936548056715</v>
      </c>
    </row>
    <row r="348" spans="1:58" x14ac:dyDescent="0.25">
      <c r="A348" s="41" t="s">
        <v>547</v>
      </c>
      <c r="B348" s="16" t="s">
        <v>824</v>
      </c>
      <c r="C348" s="246">
        <v>71865</v>
      </c>
      <c r="D348" s="42">
        <v>520.84433066605891</v>
      </c>
      <c r="E348" s="225">
        <v>2</v>
      </c>
      <c r="F348" s="225">
        <v>2</v>
      </c>
      <c r="G348" s="225">
        <v>1983</v>
      </c>
      <c r="H348" s="225">
        <v>1.9830000000000001</v>
      </c>
      <c r="I348" s="225">
        <v>11.735393999999999</v>
      </c>
      <c r="J348" s="316">
        <v>2.2531480730514444</v>
      </c>
      <c r="K348" s="226"/>
      <c r="L348" s="226"/>
      <c r="M348" s="226"/>
      <c r="N348" s="226"/>
      <c r="O348" s="226"/>
      <c r="P348" s="318">
        <v>0</v>
      </c>
      <c r="Q348" s="227"/>
      <c r="R348" s="227"/>
      <c r="S348" s="227"/>
      <c r="T348" s="227"/>
      <c r="U348" s="227"/>
      <c r="V348" s="319">
        <v>0</v>
      </c>
      <c r="W348" s="45">
        <v>1</v>
      </c>
      <c r="X348" s="45">
        <v>2</v>
      </c>
      <c r="Y348" s="45">
        <v>160</v>
      </c>
      <c r="Z348" s="45">
        <v>0.16</v>
      </c>
      <c r="AA348" s="45">
        <v>1.3354435710000001</v>
      </c>
      <c r="AB348" s="321">
        <v>0.26941714373765441</v>
      </c>
      <c r="AC348" s="229">
        <v>4</v>
      </c>
      <c r="AD348" s="229">
        <v>1302.5900000000001</v>
      </c>
      <c r="AE348" s="229">
        <v>1.3025899999999999</v>
      </c>
      <c r="AF348" s="229">
        <v>1.3343261962706621</v>
      </c>
      <c r="AG348" s="322">
        <v>0.25618522036408031</v>
      </c>
      <c r="AH348" s="229">
        <v>800</v>
      </c>
      <c r="AI348" s="229">
        <v>9922.5880000000179</v>
      </c>
      <c r="AJ348" s="229">
        <v>9.9225880000000277</v>
      </c>
      <c r="AK348" s="229">
        <v>10.164341122840591</v>
      </c>
      <c r="AL348" s="322">
        <v>1.9515122896398567</v>
      </c>
      <c r="AM348" s="229">
        <v>804</v>
      </c>
      <c r="AN348" s="229">
        <v>11225.17800000002</v>
      </c>
      <c r="AO348" s="229">
        <v>11.22517800000003</v>
      </c>
      <c r="AP348" s="229">
        <v>11.498667319111259</v>
      </c>
      <c r="AQ348" s="322">
        <v>2.2076975100039378</v>
      </c>
      <c r="AR348" s="231">
        <v>4</v>
      </c>
      <c r="AS348" s="231">
        <v>5</v>
      </c>
      <c r="AT348" s="231">
        <v>463</v>
      </c>
      <c r="AU348" s="231">
        <v>0.46299999999999997</v>
      </c>
      <c r="AV348" s="231">
        <v>1.645408</v>
      </c>
      <c r="AW348" s="324">
        <v>0.31591166556345968</v>
      </c>
      <c r="AX348" s="338">
        <v>2</v>
      </c>
      <c r="AY348" s="337">
        <v>3600</v>
      </c>
      <c r="AZ348" s="337">
        <v>3.6</v>
      </c>
      <c r="BA348" s="338">
        <v>8.3313700718861607</v>
      </c>
      <c r="BB348" s="327">
        <v>1.599589278668341</v>
      </c>
      <c r="BC348" s="17">
        <v>813</v>
      </c>
      <c r="BD348" s="17">
        <v>17.431178000000031</v>
      </c>
      <c r="BE348" s="17">
        <v>34.614083309997426</v>
      </c>
      <c r="BF348" s="329">
        <v>6.6457636710248371</v>
      </c>
    </row>
    <row r="349" spans="1:58" x14ac:dyDescent="0.25">
      <c r="A349" s="41" t="s">
        <v>559</v>
      </c>
      <c r="B349" s="16" t="s">
        <v>188</v>
      </c>
      <c r="C349" s="246">
        <v>20812</v>
      </c>
      <c r="D349" s="42">
        <v>150.83576441692085</v>
      </c>
      <c r="E349" s="225">
        <v>2</v>
      </c>
      <c r="F349" s="225">
        <v>2</v>
      </c>
      <c r="G349" s="225">
        <v>150</v>
      </c>
      <c r="H349" s="225">
        <v>0.15</v>
      </c>
      <c r="I349" s="225">
        <v>0.88770000000000004</v>
      </c>
      <c r="J349" s="316">
        <v>0.5885209011480419</v>
      </c>
      <c r="K349" s="226"/>
      <c r="L349" s="226"/>
      <c r="M349" s="226"/>
      <c r="N349" s="226"/>
      <c r="O349" s="226"/>
      <c r="P349" s="318">
        <v>0</v>
      </c>
      <c r="Q349" s="227"/>
      <c r="R349" s="227"/>
      <c r="S349" s="227"/>
      <c r="T349" s="227"/>
      <c r="U349" s="227"/>
      <c r="V349" s="319">
        <v>0</v>
      </c>
      <c r="W349" s="45"/>
      <c r="X349" s="45"/>
      <c r="Y349" s="45"/>
      <c r="Z349" s="45"/>
      <c r="AA349" s="45"/>
      <c r="AB349" s="321">
        <v>0</v>
      </c>
      <c r="AC349" s="229">
        <v>2</v>
      </c>
      <c r="AD349" s="229">
        <v>2.9699999999999998</v>
      </c>
      <c r="AE349" s="229">
        <v>2.97E-3</v>
      </c>
      <c r="AF349" s="229">
        <v>3.0423608371965599E-3</v>
      </c>
      <c r="AG349" s="322">
        <v>2.0170022997909546E-3</v>
      </c>
      <c r="AH349" s="229">
        <v>431</v>
      </c>
      <c r="AI349" s="229">
        <v>5714.1950000000006</v>
      </c>
      <c r="AJ349" s="229">
        <v>5.7141950000000028</v>
      </c>
      <c r="AK349" s="229">
        <v>5.8534151798331306</v>
      </c>
      <c r="AL349" s="322">
        <v>3.880654699142752</v>
      </c>
      <c r="AM349" s="229">
        <v>433</v>
      </c>
      <c r="AN349" s="229">
        <v>5717.165</v>
      </c>
      <c r="AO349" s="229">
        <v>5.7171650000000005</v>
      </c>
      <c r="AP349" s="229">
        <v>5.8564575406703261</v>
      </c>
      <c r="AQ349" s="322">
        <v>3.8826717014425425</v>
      </c>
      <c r="AR349" s="231">
        <v>3</v>
      </c>
      <c r="AS349" s="231">
        <v>3</v>
      </c>
      <c r="AT349" s="231">
        <v>51.5</v>
      </c>
      <c r="AU349" s="231">
        <v>5.1499999999999997E-2</v>
      </c>
      <c r="AV349" s="231">
        <v>0.12748000000000001</v>
      </c>
      <c r="AW349" s="324">
        <v>8.4515764873664953E-2</v>
      </c>
      <c r="AX349" s="338">
        <v>4</v>
      </c>
      <c r="AY349" s="337">
        <v>5260</v>
      </c>
      <c r="AZ349" s="337">
        <v>5.26</v>
      </c>
      <c r="BA349" s="338">
        <v>6.1226352518451446</v>
      </c>
      <c r="BB349" s="327">
        <v>4.0591402679020758</v>
      </c>
      <c r="BC349" s="17">
        <v>442</v>
      </c>
      <c r="BD349" s="17">
        <v>11.178665000000001</v>
      </c>
      <c r="BE349" s="17">
        <v>12.994272792515472</v>
      </c>
      <c r="BF349" s="329">
        <v>8.6148486353663252</v>
      </c>
    </row>
    <row r="350" spans="1:58" x14ac:dyDescent="0.25">
      <c r="A350" s="41" t="s">
        <v>560</v>
      </c>
      <c r="B350" s="16" t="s">
        <v>189</v>
      </c>
      <c r="C350" s="246">
        <v>52485</v>
      </c>
      <c r="D350" s="42">
        <v>380.38704091015234</v>
      </c>
      <c r="E350" s="225"/>
      <c r="F350" s="225"/>
      <c r="G350" s="225"/>
      <c r="H350" s="225"/>
      <c r="I350" s="225"/>
      <c r="J350" s="316">
        <v>0</v>
      </c>
      <c r="K350" s="226"/>
      <c r="L350" s="226"/>
      <c r="M350" s="226"/>
      <c r="N350" s="226"/>
      <c r="O350" s="226"/>
      <c r="P350" s="318">
        <v>0</v>
      </c>
      <c r="Q350" s="227"/>
      <c r="R350" s="227"/>
      <c r="S350" s="227"/>
      <c r="T350" s="227"/>
      <c r="U350" s="227"/>
      <c r="V350" s="319">
        <v>0</v>
      </c>
      <c r="W350" s="45">
        <v>1</v>
      </c>
      <c r="X350" s="45">
        <v>1</v>
      </c>
      <c r="Y350" s="45">
        <v>240</v>
      </c>
      <c r="Z350" s="45">
        <v>0.24</v>
      </c>
      <c r="AA350" s="45">
        <v>1.0967829054</v>
      </c>
      <c r="AB350" s="321">
        <v>0.34669301584106693</v>
      </c>
      <c r="AC350" s="229">
        <v>1</v>
      </c>
      <c r="AD350" s="229">
        <v>1.53</v>
      </c>
      <c r="AE350" s="229">
        <v>1.5299999999999999E-3</v>
      </c>
      <c r="AF350" s="229">
        <v>1.56727679491944E-3</v>
      </c>
      <c r="AG350" s="322">
        <v>4.1202160598568653E-4</v>
      </c>
      <c r="AH350" s="229">
        <v>1196</v>
      </c>
      <c r="AI350" s="229">
        <v>13914.081000000024</v>
      </c>
      <c r="AJ350" s="229">
        <v>13.914081000000033</v>
      </c>
      <c r="AK350" s="229">
        <v>14.253082531980064</v>
      </c>
      <c r="AL350" s="322">
        <v>3.7469947708725049</v>
      </c>
      <c r="AM350" s="229">
        <v>1197</v>
      </c>
      <c r="AN350" s="229">
        <v>13915.611000000001</v>
      </c>
      <c r="AO350" s="229">
        <v>13.915611</v>
      </c>
      <c r="AP350" s="229">
        <v>14.254649808775019</v>
      </c>
      <c r="AQ350" s="322">
        <v>3.7474067924784999</v>
      </c>
      <c r="AR350" s="231">
        <v>2</v>
      </c>
      <c r="AS350" s="231">
        <v>4</v>
      </c>
      <c r="AT350" s="231">
        <v>2125</v>
      </c>
      <c r="AU350" s="231">
        <v>2.125</v>
      </c>
      <c r="AV350" s="231">
        <v>9.4155889999999989</v>
      </c>
      <c r="AW350" s="324">
        <v>2.4752654500193572</v>
      </c>
      <c r="AX350" s="338">
        <v>1</v>
      </c>
      <c r="AY350" s="337">
        <v>600</v>
      </c>
      <c r="AZ350" s="337">
        <v>0.6</v>
      </c>
      <c r="BA350" s="338">
        <v>0.60517907331858201</v>
      </c>
      <c r="BB350" s="327">
        <v>0.15909560742936185</v>
      </c>
      <c r="BC350" s="17">
        <v>1201</v>
      </c>
      <c r="BD350" s="17">
        <v>16.880610999999998</v>
      </c>
      <c r="BE350" s="17">
        <v>25.594193186093598</v>
      </c>
      <c r="BF350" s="329">
        <v>6.7284608657682856</v>
      </c>
    </row>
    <row r="351" spans="1:58" x14ac:dyDescent="0.25">
      <c r="A351" s="41" t="s">
        <v>573</v>
      </c>
      <c r="B351" s="16" t="s">
        <v>204</v>
      </c>
      <c r="C351" s="246">
        <v>6466</v>
      </c>
      <c r="D351" s="42">
        <v>46.862581814328763</v>
      </c>
      <c r="E351" s="225"/>
      <c r="F351" s="225"/>
      <c r="G351" s="225"/>
      <c r="H351" s="225"/>
      <c r="I351" s="225"/>
      <c r="J351" s="316">
        <v>0</v>
      </c>
      <c r="K351" s="226"/>
      <c r="L351" s="226"/>
      <c r="M351" s="226"/>
      <c r="N351" s="226"/>
      <c r="O351" s="226"/>
      <c r="P351" s="318">
        <v>0</v>
      </c>
      <c r="Q351" s="227"/>
      <c r="R351" s="227"/>
      <c r="S351" s="227"/>
      <c r="T351" s="227"/>
      <c r="U351" s="227"/>
      <c r="V351" s="319">
        <v>0</v>
      </c>
      <c r="W351" s="45"/>
      <c r="X351" s="45"/>
      <c r="Y351" s="45"/>
      <c r="Z351" s="45"/>
      <c r="AA351" s="45"/>
      <c r="AB351" s="321">
        <v>0</v>
      </c>
      <c r="AC351" s="229"/>
      <c r="AD351" s="229"/>
      <c r="AE351" s="229"/>
      <c r="AF351" s="229"/>
      <c r="AG351" s="322">
        <v>0</v>
      </c>
      <c r="AH351" s="229">
        <v>128</v>
      </c>
      <c r="AI351" s="229">
        <v>1645.2099999999998</v>
      </c>
      <c r="AJ351" s="229">
        <v>1.6452099999999985</v>
      </c>
      <c r="AK351" s="229">
        <v>1.6852937619407922</v>
      </c>
      <c r="AL351" s="322">
        <v>3.5962460809734873</v>
      </c>
      <c r="AM351" s="229">
        <v>128</v>
      </c>
      <c r="AN351" s="229">
        <v>1645.21</v>
      </c>
      <c r="AO351" s="229">
        <v>1.6452100000000001</v>
      </c>
      <c r="AP351" s="229">
        <v>1.6852937619407899</v>
      </c>
      <c r="AQ351" s="322">
        <v>3.5962460809734824</v>
      </c>
      <c r="AR351" s="231">
        <v>2</v>
      </c>
      <c r="AS351" s="231">
        <v>3</v>
      </c>
      <c r="AT351" s="231">
        <v>3500</v>
      </c>
      <c r="AU351" s="231">
        <v>3.5</v>
      </c>
      <c r="AV351" s="231">
        <v>7.9422250000000005</v>
      </c>
      <c r="AW351" s="324">
        <v>16.947903193783436</v>
      </c>
      <c r="AX351" s="338">
        <v>5</v>
      </c>
      <c r="AY351" s="337">
        <v>6800</v>
      </c>
      <c r="AZ351" s="337">
        <v>6.8000000000000007</v>
      </c>
      <c r="BA351" s="338">
        <v>10.807166436635598</v>
      </c>
      <c r="BB351" s="327">
        <v>23.061397853524117</v>
      </c>
      <c r="BC351" s="17">
        <v>135</v>
      </c>
      <c r="BD351" s="17">
        <v>11.945210000000001</v>
      </c>
      <c r="BE351" s="17">
        <v>20.434685198576389</v>
      </c>
      <c r="BF351" s="329">
        <v>43.605547128281032</v>
      </c>
    </row>
    <row r="352" spans="1:58" x14ac:dyDescent="0.25">
      <c r="A352" s="41" t="s">
        <v>578</v>
      </c>
      <c r="B352" s="16" t="s">
        <v>209</v>
      </c>
      <c r="C352" s="246">
        <v>11793</v>
      </c>
      <c r="D352" s="42">
        <v>85.4702176517753</v>
      </c>
      <c r="E352" s="225">
        <v>1</v>
      </c>
      <c r="F352" s="225">
        <v>1</v>
      </c>
      <c r="G352" s="225">
        <v>99</v>
      </c>
      <c r="H352" s="225">
        <v>9.9000000000000005E-2</v>
      </c>
      <c r="I352" s="225">
        <v>0.58588200000000001</v>
      </c>
      <c r="J352" s="316">
        <v>0.68548087988615369</v>
      </c>
      <c r="K352" s="226"/>
      <c r="L352" s="226"/>
      <c r="M352" s="226"/>
      <c r="N352" s="226"/>
      <c r="O352" s="226"/>
      <c r="P352" s="318">
        <v>0</v>
      </c>
      <c r="Q352" s="227"/>
      <c r="R352" s="227"/>
      <c r="S352" s="227"/>
      <c r="T352" s="227"/>
      <c r="U352" s="227"/>
      <c r="V352" s="319">
        <v>0</v>
      </c>
      <c r="W352" s="45"/>
      <c r="X352" s="45"/>
      <c r="Y352" s="45"/>
      <c r="Z352" s="45"/>
      <c r="AA352" s="45"/>
      <c r="AB352" s="321">
        <v>0</v>
      </c>
      <c r="AC352" s="229">
        <v>1</v>
      </c>
      <c r="AD352" s="229">
        <v>94.5</v>
      </c>
      <c r="AE352" s="229">
        <v>9.4500000000000001E-2</v>
      </c>
      <c r="AF352" s="229">
        <v>9.6802390274436004E-2</v>
      </c>
      <c r="AG352" s="322">
        <v>0.11325862146371324</v>
      </c>
      <c r="AH352" s="229">
        <v>380</v>
      </c>
      <c r="AI352" s="229">
        <v>6729.4690000000001</v>
      </c>
      <c r="AJ352" s="229">
        <v>6.7294690000000053</v>
      </c>
      <c r="AK352" s="229">
        <v>6.8934252325684486</v>
      </c>
      <c r="AL352" s="322">
        <v>8.0652950489184398</v>
      </c>
      <c r="AM352" s="229">
        <v>381</v>
      </c>
      <c r="AN352" s="229">
        <v>6823.9690000000001</v>
      </c>
      <c r="AO352" s="229">
        <v>6.8239690000000097</v>
      </c>
      <c r="AP352" s="229">
        <v>6.9902276228428866</v>
      </c>
      <c r="AQ352" s="322">
        <v>8.178553670382156</v>
      </c>
      <c r="AR352" s="231"/>
      <c r="AS352" s="231"/>
      <c r="AT352" s="231"/>
      <c r="AU352" s="231"/>
      <c r="AV352" s="231"/>
      <c r="AW352" s="324">
        <v>0</v>
      </c>
      <c r="AX352" s="338">
        <v>7</v>
      </c>
      <c r="AY352" s="337">
        <v>18600</v>
      </c>
      <c r="AZ352" s="337">
        <v>18.600000000000001</v>
      </c>
      <c r="BA352" s="338">
        <v>47.200611400386805</v>
      </c>
      <c r="BB352" s="327">
        <v>55.22462993213918</v>
      </c>
      <c r="BC352" s="17">
        <v>389</v>
      </c>
      <c r="BD352" s="17">
        <v>25.52296900000001</v>
      </c>
      <c r="BE352" s="17">
        <v>54.77672102322969</v>
      </c>
      <c r="BF352" s="329">
        <v>64.088664482407495</v>
      </c>
    </row>
    <row r="353" spans="1:58" x14ac:dyDescent="0.25">
      <c r="A353" s="41" t="s">
        <v>605</v>
      </c>
      <c r="B353" s="16" t="s">
        <v>234</v>
      </c>
      <c r="C353" s="246">
        <v>24954</v>
      </c>
      <c r="D353" s="42">
        <v>180.85506752161459</v>
      </c>
      <c r="E353" s="225">
        <v>2</v>
      </c>
      <c r="F353" s="225">
        <v>4</v>
      </c>
      <c r="G353" s="225">
        <v>1098</v>
      </c>
      <c r="H353" s="225">
        <v>1.0979999999999999</v>
      </c>
      <c r="I353" s="225">
        <v>6.4979639999999996</v>
      </c>
      <c r="J353" s="316">
        <v>3.5929123187125551</v>
      </c>
      <c r="K353" s="226"/>
      <c r="L353" s="226"/>
      <c r="M353" s="226"/>
      <c r="N353" s="226"/>
      <c r="O353" s="226"/>
      <c r="P353" s="318">
        <v>0</v>
      </c>
      <c r="Q353" s="227"/>
      <c r="R353" s="227"/>
      <c r="S353" s="227"/>
      <c r="T353" s="227"/>
      <c r="U353" s="227"/>
      <c r="V353" s="319">
        <v>0</v>
      </c>
      <c r="W353" s="45">
        <v>1</v>
      </c>
      <c r="X353" s="45">
        <v>1</v>
      </c>
      <c r="Y353" s="45">
        <v>125</v>
      </c>
      <c r="Z353" s="45">
        <v>0.125</v>
      </c>
      <c r="AA353" s="45">
        <v>0.67215657600000001</v>
      </c>
      <c r="AB353" s="321">
        <v>0.41069589046003913</v>
      </c>
      <c r="AC353" s="229">
        <v>2</v>
      </c>
      <c r="AD353" s="229">
        <v>12.120000000000001</v>
      </c>
      <c r="AE353" s="229">
        <v>1.2120000000000001E-2</v>
      </c>
      <c r="AF353" s="229">
        <v>1.24152906891658E-2</v>
      </c>
      <c r="AG353" s="322">
        <v>6.8647734671200226E-3</v>
      </c>
      <c r="AH353" s="229">
        <v>406</v>
      </c>
      <c r="AI353" s="229">
        <v>5684.155000000007</v>
      </c>
      <c r="AJ353" s="229">
        <v>5.6841550000000085</v>
      </c>
      <c r="AK353" s="229">
        <v>5.8226432877289573</v>
      </c>
      <c r="AL353" s="322">
        <v>3.2195079560228934</v>
      </c>
      <c r="AM353" s="229">
        <v>408</v>
      </c>
      <c r="AN353" s="229">
        <v>5696.2750000000096</v>
      </c>
      <c r="AO353" s="229">
        <v>5.6962750000000106</v>
      </c>
      <c r="AP353" s="229">
        <v>5.8350585784181259</v>
      </c>
      <c r="AQ353" s="322">
        <v>3.2263727294900151</v>
      </c>
      <c r="AR353" s="231">
        <v>2</v>
      </c>
      <c r="AS353" s="231">
        <v>4</v>
      </c>
      <c r="AT353" s="231">
        <v>2350</v>
      </c>
      <c r="AU353" s="231">
        <v>2.35</v>
      </c>
      <c r="AV353" s="231">
        <v>8.2203169999996604</v>
      </c>
      <c r="AW353" s="324">
        <v>4.5452511298956129</v>
      </c>
      <c r="AX353" s="338">
        <v>3</v>
      </c>
      <c r="AY353" s="337">
        <v>6000</v>
      </c>
      <c r="AZ353" s="337">
        <v>6</v>
      </c>
      <c r="BA353" s="338">
        <v>7.7167463561543599</v>
      </c>
      <c r="BB353" s="327">
        <v>4.2668123497463544</v>
      </c>
      <c r="BC353" s="17">
        <v>416</v>
      </c>
      <c r="BD353" s="17">
        <v>15.269275000000011</v>
      </c>
      <c r="BE353" s="17">
        <v>29.012850264572148</v>
      </c>
      <c r="BF353" s="329">
        <v>16.042044418304577</v>
      </c>
    </row>
    <row r="354" spans="1:58" x14ac:dyDescent="0.25">
      <c r="A354" s="41" t="s">
        <v>634</v>
      </c>
      <c r="B354" s="16" t="s">
        <v>834</v>
      </c>
      <c r="C354" s="246">
        <v>10284</v>
      </c>
      <c r="D354" s="42">
        <v>74.533682551586296</v>
      </c>
      <c r="E354" s="225"/>
      <c r="F354" s="225"/>
      <c r="G354" s="225"/>
      <c r="H354" s="225"/>
      <c r="I354" s="225"/>
      <c r="J354" s="316">
        <v>0</v>
      </c>
      <c r="K354" s="226"/>
      <c r="L354" s="226"/>
      <c r="M354" s="226"/>
      <c r="N354" s="226"/>
      <c r="O354" s="226"/>
      <c r="P354" s="318">
        <v>0</v>
      </c>
      <c r="Q354" s="227"/>
      <c r="R354" s="227"/>
      <c r="S354" s="227"/>
      <c r="T354" s="227"/>
      <c r="U354" s="227"/>
      <c r="V354" s="319">
        <v>0</v>
      </c>
      <c r="W354" s="45">
        <v>1</v>
      </c>
      <c r="X354" s="45">
        <v>2</v>
      </c>
      <c r="Y354" s="45">
        <v>80</v>
      </c>
      <c r="Z354" s="45">
        <v>0.08</v>
      </c>
      <c r="AA354" s="45">
        <v>9.0892620000000007E-3</v>
      </c>
      <c r="AB354" s="321">
        <v>5.9872259725143899E-3</v>
      </c>
      <c r="AC354" s="229"/>
      <c r="AD354" s="229"/>
      <c r="AE354" s="229"/>
      <c r="AF354" s="229"/>
      <c r="AG354" s="322">
        <v>0</v>
      </c>
      <c r="AH354" s="229">
        <v>265</v>
      </c>
      <c r="AI354" s="229">
        <v>2837.724999999999</v>
      </c>
      <c r="AJ354" s="229">
        <v>2.8377249999999967</v>
      </c>
      <c r="AK354" s="229">
        <v>2.9068630999103027</v>
      </c>
      <c r="AL354" s="322">
        <v>3.9000663866278216</v>
      </c>
      <c r="AM354" s="229">
        <v>265</v>
      </c>
      <c r="AN354" s="229">
        <v>2837.7249999999999</v>
      </c>
      <c r="AO354" s="229">
        <v>2.8377249999999998</v>
      </c>
      <c r="AP354" s="229">
        <v>2.9068630999103</v>
      </c>
      <c r="AQ354" s="322">
        <v>3.900066386627818</v>
      </c>
      <c r="AR354" s="231">
        <v>3</v>
      </c>
      <c r="AS354" s="231">
        <v>4</v>
      </c>
      <c r="AT354" s="231">
        <v>693</v>
      </c>
      <c r="AU354" s="231">
        <v>0.69300000000000006</v>
      </c>
      <c r="AV354" s="231">
        <v>0.87367899999999998</v>
      </c>
      <c r="AW354" s="324">
        <v>1.1721935239082126</v>
      </c>
      <c r="AX354" s="338">
        <v>4</v>
      </c>
      <c r="AY354" s="337">
        <v>6750</v>
      </c>
      <c r="AZ354" s="337">
        <v>6.75</v>
      </c>
      <c r="BA354" s="338">
        <v>12.477752683619002</v>
      </c>
      <c r="BB354" s="327">
        <v>16.741092424868302</v>
      </c>
      <c r="BC354" s="17">
        <v>273</v>
      </c>
      <c r="BD354" s="17">
        <v>10.360725</v>
      </c>
      <c r="BE354" s="17">
        <v>16.2627572835293</v>
      </c>
      <c r="BF354" s="329">
        <v>21.819339561376847</v>
      </c>
    </row>
    <row r="355" spans="1:58" x14ac:dyDescent="0.25">
      <c r="A355" s="41" t="s">
        <v>694</v>
      </c>
      <c r="B355" s="16" t="s">
        <v>317</v>
      </c>
      <c r="C355" s="246">
        <v>17827</v>
      </c>
      <c r="D355" s="42">
        <v>129.20186297618912</v>
      </c>
      <c r="E355" s="225"/>
      <c r="F355" s="225"/>
      <c r="G355" s="225"/>
      <c r="H355" s="225"/>
      <c r="I355" s="225"/>
      <c r="J355" s="316">
        <v>0</v>
      </c>
      <c r="K355" s="226"/>
      <c r="L355" s="226"/>
      <c r="M355" s="226"/>
      <c r="N355" s="226"/>
      <c r="O355" s="226"/>
      <c r="P355" s="318">
        <v>0</v>
      </c>
      <c r="Q355" s="227"/>
      <c r="R355" s="227"/>
      <c r="S355" s="227"/>
      <c r="T355" s="227"/>
      <c r="U355" s="227"/>
      <c r="V355" s="319">
        <v>0</v>
      </c>
      <c r="W355" s="45">
        <v>1</v>
      </c>
      <c r="X355" s="45">
        <v>1</v>
      </c>
      <c r="Y355" s="45">
        <v>4240</v>
      </c>
      <c r="Z355" s="45">
        <v>4.24</v>
      </c>
      <c r="AA355" s="45"/>
      <c r="AB355" s="321">
        <v>0</v>
      </c>
      <c r="AC355" s="229">
        <v>1</v>
      </c>
      <c r="AD355" s="229">
        <v>114.24</v>
      </c>
      <c r="AE355" s="229">
        <v>0.11423999999999999</v>
      </c>
      <c r="AF355" s="229">
        <v>0.117023334020652</v>
      </c>
      <c r="AG355" s="322">
        <v>9.0574029913344567E-2</v>
      </c>
      <c r="AH355" s="229">
        <v>197</v>
      </c>
      <c r="AI355" s="229">
        <v>1943.8009999999986</v>
      </c>
      <c r="AJ355" s="229">
        <v>1.9438009999999994</v>
      </c>
      <c r="AK355" s="229">
        <v>1.9911596086543806</v>
      </c>
      <c r="AL355" s="322">
        <v>1.5411229859907944</v>
      </c>
      <c r="AM355" s="229">
        <v>198</v>
      </c>
      <c r="AN355" s="229">
        <v>2058.0409999999997</v>
      </c>
      <c r="AO355" s="229">
        <v>2.0580409999999998</v>
      </c>
      <c r="AP355" s="229">
        <v>2.108182942675032</v>
      </c>
      <c r="AQ355" s="322">
        <v>1.6316970159041388</v>
      </c>
      <c r="AR355" s="231">
        <v>7</v>
      </c>
      <c r="AS355" s="231">
        <v>13</v>
      </c>
      <c r="AT355" s="231">
        <v>5123</v>
      </c>
      <c r="AU355" s="231">
        <v>5.1229999999999993</v>
      </c>
      <c r="AV355" s="231">
        <v>16.111099000000337</v>
      </c>
      <c r="AW355" s="324">
        <v>12.469711062114859</v>
      </c>
      <c r="AX355" s="337"/>
      <c r="AY355" s="337"/>
      <c r="AZ355" s="337"/>
      <c r="BA355" s="338"/>
      <c r="BB355" s="327">
        <v>0</v>
      </c>
      <c r="BC355" s="17">
        <v>206</v>
      </c>
      <c r="BD355" s="17">
        <v>11.421040999999999</v>
      </c>
      <c r="BE355" s="17">
        <v>18.219281942675369</v>
      </c>
      <c r="BF355" s="329">
        <v>14.101408078018999</v>
      </c>
    </row>
    <row r="356" spans="1:58" x14ac:dyDescent="0.25">
      <c r="A356" s="41" t="s">
        <v>375</v>
      </c>
      <c r="B356" s="16" t="s">
        <v>12</v>
      </c>
      <c r="C356" s="246">
        <v>24448</v>
      </c>
      <c r="D356" s="42">
        <v>177.18781320703829</v>
      </c>
      <c r="E356" s="225"/>
      <c r="F356" s="225"/>
      <c r="G356" s="225"/>
      <c r="H356" s="225"/>
      <c r="I356" s="225"/>
      <c r="J356" s="316">
        <v>0</v>
      </c>
      <c r="K356" s="226"/>
      <c r="L356" s="226"/>
      <c r="M356" s="226"/>
      <c r="N356" s="226"/>
      <c r="O356" s="226"/>
      <c r="P356" s="318">
        <v>0</v>
      </c>
      <c r="Q356" s="227"/>
      <c r="R356" s="227"/>
      <c r="S356" s="227"/>
      <c r="T356" s="227"/>
      <c r="U356" s="227"/>
      <c r="V356" s="319">
        <v>0</v>
      </c>
      <c r="W356" s="45">
        <v>1</v>
      </c>
      <c r="X356" s="45">
        <v>1</v>
      </c>
      <c r="Y356" s="45"/>
      <c r="Z356" s="45"/>
      <c r="AA356" s="45"/>
      <c r="AB356" s="321">
        <v>0</v>
      </c>
      <c r="AC356" s="229">
        <v>3</v>
      </c>
      <c r="AD356" s="229">
        <v>68.02</v>
      </c>
      <c r="AE356" s="229">
        <v>6.8019999999999997E-2</v>
      </c>
      <c r="AF356" s="229">
        <v>6.9677233719228959E-2</v>
      </c>
      <c r="AG356" s="322">
        <v>3.9323942464267195E-2</v>
      </c>
      <c r="AH356" s="229">
        <v>550</v>
      </c>
      <c r="AI356" s="229">
        <v>6517.4629999999988</v>
      </c>
      <c r="AJ356" s="229">
        <v>6.5174630000000064</v>
      </c>
      <c r="AK356" s="229">
        <v>6.6762539357163737</v>
      </c>
      <c r="AL356" s="322">
        <v>3.767896795427677</v>
      </c>
      <c r="AM356" s="229">
        <v>553</v>
      </c>
      <c r="AN356" s="229">
        <v>6585.4830000000002</v>
      </c>
      <c r="AO356" s="229">
        <v>6.5854830000000097</v>
      </c>
      <c r="AP356" s="229">
        <v>6.7459311694355995</v>
      </c>
      <c r="AQ356" s="322">
        <v>3.8072207378919423</v>
      </c>
      <c r="AR356" s="231">
        <v>3</v>
      </c>
      <c r="AS356" s="231">
        <v>6</v>
      </c>
      <c r="AT356" s="231">
        <v>17042</v>
      </c>
      <c r="AU356" s="231">
        <v>17.042000000000002</v>
      </c>
      <c r="AV356" s="231">
        <v>26.002200000000002</v>
      </c>
      <c r="AW356" s="324">
        <v>14.674937022681839</v>
      </c>
      <c r="AX356" s="338">
        <v>3</v>
      </c>
      <c r="AY356" s="337">
        <v>2100</v>
      </c>
      <c r="AZ356" s="337">
        <v>2.1</v>
      </c>
      <c r="BA356" s="338">
        <v>2.8478312276039279</v>
      </c>
      <c r="BB356" s="327">
        <v>1.6072387688854921</v>
      </c>
      <c r="BC356" s="17">
        <v>560</v>
      </c>
      <c r="BD356" s="17">
        <v>25.727483000000014</v>
      </c>
      <c r="BE356" s="17">
        <v>35.595962397039528</v>
      </c>
      <c r="BF356" s="329">
        <v>20.089396529459272</v>
      </c>
    </row>
    <row r="357" spans="1:58" x14ac:dyDescent="0.25">
      <c r="A357" s="41" t="s">
        <v>428</v>
      </c>
      <c r="B357" s="16" t="s">
        <v>63</v>
      </c>
      <c r="C357" s="246">
        <v>11763</v>
      </c>
      <c r="D357" s="42">
        <v>85.252791506642325</v>
      </c>
      <c r="E357" s="225"/>
      <c r="F357" s="225"/>
      <c r="G357" s="225"/>
      <c r="H357" s="225"/>
      <c r="I357" s="225"/>
      <c r="J357" s="316">
        <v>0</v>
      </c>
      <c r="K357" s="226"/>
      <c r="L357" s="226"/>
      <c r="M357" s="226"/>
      <c r="N357" s="226"/>
      <c r="O357" s="226"/>
      <c r="P357" s="318">
        <v>0</v>
      </c>
      <c r="Q357" s="227"/>
      <c r="R357" s="227"/>
      <c r="S357" s="227"/>
      <c r="T357" s="227"/>
      <c r="U357" s="227"/>
      <c r="V357" s="319">
        <v>0</v>
      </c>
      <c r="W357" s="45"/>
      <c r="X357" s="45"/>
      <c r="Y357" s="45"/>
      <c r="Z357" s="45"/>
      <c r="AA357" s="45"/>
      <c r="AB357" s="321">
        <v>0</v>
      </c>
      <c r="AC357" s="229"/>
      <c r="AD357" s="229"/>
      <c r="AE357" s="229"/>
      <c r="AF357" s="229"/>
      <c r="AG357" s="322">
        <v>0</v>
      </c>
      <c r="AH357" s="229">
        <v>455</v>
      </c>
      <c r="AI357" s="229">
        <v>5397.3300000000045</v>
      </c>
      <c r="AJ357" s="229">
        <v>5.3973300000000011</v>
      </c>
      <c r="AK357" s="229">
        <v>5.5288301068774723</v>
      </c>
      <c r="AL357" s="322">
        <v>6.4852188522726593</v>
      </c>
      <c r="AM357" s="229">
        <v>455</v>
      </c>
      <c r="AN357" s="229">
        <v>5397.33</v>
      </c>
      <c r="AO357" s="229">
        <v>5.3973300000000002</v>
      </c>
      <c r="AP357" s="229">
        <v>5.5288301068774697</v>
      </c>
      <c r="AQ357" s="322">
        <v>6.4852188522726557</v>
      </c>
      <c r="AR357" s="231"/>
      <c r="AS357" s="231"/>
      <c r="AT357" s="231"/>
      <c r="AU357" s="231"/>
      <c r="AV357" s="231"/>
      <c r="AW357" s="324">
        <v>0</v>
      </c>
      <c r="AX357" s="337"/>
      <c r="AY357" s="337"/>
      <c r="AZ357" s="337"/>
      <c r="BA357" s="338"/>
      <c r="BB357" s="327">
        <v>0</v>
      </c>
      <c r="BC357" s="17">
        <v>455</v>
      </c>
      <c r="BD357" s="17">
        <v>5.3973300000000002</v>
      </c>
      <c r="BE357" s="17">
        <v>5.5288301068774697</v>
      </c>
      <c r="BF357" s="329">
        <v>6.4852188522726557</v>
      </c>
    </row>
    <row r="358" spans="1:58" x14ac:dyDescent="0.25">
      <c r="A358" s="41" t="s">
        <v>449</v>
      </c>
      <c r="B358" s="16" t="s">
        <v>86</v>
      </c>
      <c r="C358" s="246">
        <v>16851</v>
      </c>
      <c r="D358" s="42">
        <v>122.1282657211961</v>
      </c>
      <c r="E358" s="225"/>
      <c r="F358" s="225"/>
      <c r="G358" s="225"/>
      <c r="H358" s="225"/>
      <c r="I358" s="225"/>
      <c r="J358" s="316">
        <v>0</v>
      </c>
      <c r="K358" s="226"/>
      <c r="L358" s="226"/>
      <c r="M358" s="226"/>
      <c r="N358" s="226"/>
      <c r="O358" s="226"/>
      <c r="P358" s="318">
        <v>0</v>
      </c>
      <c r="Q358" s="227"/>
      <c r="R358" s="227"/>
      <c r="S358" s="227"/>
      <c r="T358" s="227"/>
      <c r="U358" s="227"/>
      <c r="V358" s="319">
        <v>0</v>
      </c>
      <c r="W358" s="45">
        <v>2</v>
      </c>
      <c r="X358" s="45">
        <v>4</v>
      </c>
      <c r="Y358" s="45">
        <v>240</v>
      </c>
      <c r="Z358" s="45">
        <v>0.24</v>
      </c>
      <c r="AA358" s="45">
        <v>1.7280991349999999</v>
      </c>
      <c r="AB358" s="321">
        <v>1.3972055002365</v>
      </c>
      <c r="AC358" s="229">
        <v>1</v>
      </c>
      <c r="AD358" s="229">
        <v>6</v>
      </c>
      <c r="AE358" s="229">
        <v>6.0000000000000001E-3</v>
      </c>
      <c r="AF358" s="229">
        <v>6.1461835094879999E-3</v>
      </c>
      <c r="AG358" s="322">
        <v>5.0325643070368202E-3</v>
      </c>
      <c r="AH358" s="229">
        <v>558</v>
      </c>
      <c r="AI358" s="229">
        <v>7903.5070000000005</v>
      </c>
      <c r="AJ358" s="229">
        <v>7.9035070000000056</v>
      </c>
      <c r="AK358" s="229">
        <v>8.0960673984204963</v>
      </c>
      <c r="AL358" s="322">
        <v>6.6291512047692773</v>
      </c>
      <c r="AM358" s="229">
        <v>559</v>
      </c>
      <c r="AN358" s="229">
        <v>7909.5069999999996</v>
      </c>
      <c r="AO358" s="229">
        <v>7.9095070000000103</v>
      </c>
      <c r="AP358" s="229">
        <v>8.1022135819299876</v>
      </c>
      <c r="AQ358" s="322">
        <v>6.6341837690763166</v>
      </c>
      <c r="AR358" s="231">
        <v>4</v>
      </c>
      <c r="AS358" s="231">
        <v>7</v>
      </c>
      <c r="AT358" s="231">
        <v>3446</v>
      </c>
      <c r="AU358" s="231">
        <v>3.4459999999999997</v>
      </c>
      <c r="AV358" s="231">
        <v>9.0242389999999997</v>
      </c>
      <c r="AW358" s="324">
        <v>7.3891485699152017</v>
      </c>
      <c r="AX358" s="338">
        <v>3</v>
      </c>
      <c r="AY358" s="337">
        <v>2200</v>
      </c>
      <c r="AZ358" s="337">
        <v>2.2000000000000002</v>
      </c>
      <c r="BA358" s="338">
        <v>3.107692349767134</v>
      </c>
      <c r="BB358" s="327">
        <v>2.5446135105706125</v>
      </c>
      <c r="BC358" s="17">
        <v>568</v>
      </c>
      <c r="BD358" s="17">
        <v>13.79550700000001</v>
      </c>
      <c r="BE358" s="17">
        <v>21.940527777697124</v>
      </c>
      <c r="BF358" s="329">
        <v>17.965151349798628</v>
      </c>
    </row>
    <row r="359" spans="1:58" x14ac:dyDescent="0.25">
      <c r="A359" s="41" t="s">
        <v>518</v>
      </c>
      <c r="B359" s="16" t="s">
        <v>152</v>
      </c>
      <c r="C359" s="246">
        <v>11445</v>
      </c>
      <c r="D359" s="42">
        <v>82.94807436823271</v>
      </c>
      <c r="E359" s="225"/>
      <c r="F359" s="225"/>
      <c r="G359" s="225"/>
      <c r="H359" s="225"/>
      <c r="I359" s="225"/>
      <c r="J359" s="316">
        <v>0</v>
      </c>
      <c r="K359" s="226"/>
      <c r="L359" s="226"/>
      <c r="M359" s="226"/>
      <c r="N359" s="226"/>
      <c r="O359" s="226"/>
      <c r="P359" s="318">
        <v>0</v>
      </c>
      <c r="Q359" s="227"/>
      <c r="R359" s="227"/>
      <c r="S359" s="227"/>
      <c r="T359" s="227"/>
      <c r="U359" s="227"/>
      <c r="V359" s="319">
        <v>0</v>
      </c>
      <c r="W359" s="45"/>
      <c r="X359" s="45"/>
      <c r="Y359" s="45"/>
      <c r="Z359" s="45"/>
      <c r="AA359" s="45"/>
      <c r="AB359" s="321">
        <v>0</v>
      </c>
      <c r="AC359" s="229"/>
      <c r="AD359" s="229"/>
      <c r="AE359" s="229"/>
      <c r="AF359" s="229"/>
      <c r="AG359" s="322">
        <v>0</v>
      </c>
      <c r="AH359" s="229">
        <v>365</v>
      </c>
      <c r="AI359" s="229">
        <v>4610.1310000000012</v>
      </c>
      <c r="AJ359" s="229">
        <v>4.6101310000000018</v>
      </c>
      <c r="AK359" s="229">
        <v>4.7224518547965664</v>
      </c>
      <c r="AL359" s="322">
        <v>5.6932627921319918</v>
      </c>
      <c r="AM359" s="229">
        <v>365</v>
      </c>
      <c r="AN359" s="229">
        <v>4610.1310000000003</v>
      </c>
      <c r="AO359" s="229">
        <v>4.610131</v>
      </c>
      <c r="AP359" s="229">
        <v>4.7224518547965699</v>
      </c>
      <c r="AQ359" s="322">
        <v>5.6932627921319954</v>
      </c>
      <c r="AR359" s="231">
        <v>4</v>
      </c>
      <c r="AS359" s="231">
        <v>4</v>
      </c>
      <c r="AT359" s="231">
        <v>56</v>
      </c>
      <c r="AU359" s="231">
        <v>5.6000000000000001E-2</v>
      </c>
      <c r="AV359" s="231">
        <v>0.10794800000000002</v>
      </c>
      <c r="AW359" s="324">
        <v>0.13013924774285263</v>
      </c>
      <c r="AX359" s="338">
        <v>3</v>
      </c>
      <c r="AY359" s="337">
        <v>5300</v>
      </c>
      <c r="AZ359" s="337">
        <v>5.3</v>
      </c>
      <c r="BA359" s="338">
        <v>13.848352695137244</v>
      </c>
      <c r="BB359" s="327">
        <v>16.695206972087178</v>
      </c>
      <c r="BC359" s="17">
        <v>372</v>
      </c>
      <c r="BD359" s="17">
        <v>9.9661310000000007</v>
      </c>
      <c r="BE359" s="17">
        <v>18.678752549933815</v>
      </c>
      <c r="BF359" s="329">
        <v>22.518609011962027</v>
      </c>
    </row>
    <row r="360" spans="1:58" x14ac:dyDescent="0.25">
      <c r="A360" s="41" t="s">
        <v>535</v>
      </c>
      <c r="B360" s="16" t="s">
        <v>171</v>
      </c>
      <c r="C360" s="246">
        <v>25352</v>
      </c>
      <c r="D360" s="42">
        <v>183.73958771371215</v>
      </c>
      <c r="E360" s="225">
        <v>2</v>
      </c>
      <c r="F360" s="225">
        <v>4</v>
      </c>
      <c r="G360" s="225">
        <v>1575</v>
      </c>
      <c r="H360" s="225">
        <v>1.575</v>
      </c>
      <c r="I360" s="225">
        <v>9.3208500000000001</v>
      </c>
      <c r="J360" s="316">
        <v>5.0728588846748579</v>
      </c>
      <c r="K360" s="226"/>
      <c r="L360" s="226"/>
      <c r="M360" s="226"/>
      <c r="N360" s="226"/>
      <c r="O360" s="226"/>
      <c r="P360" s="318">
        <v>0</v>
      </c>
      <c r="Q360" s="227"/>
      <c r="R360" s="227"/>
      <c r="S360" s="227"/>
      <c r="T360" s="227"/>
      <c r="U360" s="227"/>
      <c r="V360" s="319">
        <v>0</v>
      </c>
      <c r="W360" s="45">
        <v>1</v>
      </c>
      <c r="X360" s="45">
        <v>1</v>
      </c>
      <c r="Y360" s="45">
        <v>105</v>
      </c>
      <c r="Z360" s="45">
        <v>0.105</v>
      </c>
      <c r="AA360" s="45">
        <v>0.917281134</v>
      </c>
      <c r="AB360" s="321">
        <v>0.52024799440031766</v>
      </c>
      <c r="AC360" s="229"/>
      <c r="AD360" s="229"/>
      <c r="AE360" s="229"/>
      <c r="AF360" s="229"/>
      <c r="AG360" s="322">
        <v>0</v>
      </c>
      <c r="AH360" s="229">
        <v>766</v>
      </c>
      <c r="AI360" s="229">
        <v>10279.999999999982</v>
      </c>
      <c r="AJ360" s="229">
        <v>10.280000000000005</v>
      </c>
      <c r="AK360" s="229">
        <v>10.530461079589431</v>
      </c>
      <c r="AL360" s="322">
        <v>5.731187933216181</v>
      </c>
      <c r="AM360" s="229">
        <v>766</v>
      </c>
      <c r="AN360" s="229">
        <v>10280</v>
      </c>
      <c r="AO360" s="229">
        <v>10.28</v>
      </c>
      <c r="AP360" s="229">
        <v>10.530461079589401</v>
      </c>
      <c r="AQ360" s="322">
        <v>5.7311879332161642</v>
      </c>
      <c r="AR360" s="231">
        <v>9</v>
      </c>
      <c r="AS360" s="231">
        <v>15</v>
      </c>
      <c r="AT360" s="231">
        <v>1583</v>
      </c>
      <c r="AU360" s="231">
        <v>1.5830000000000002</v>
      </c>
      <c r="AV360" s="231">
        <v>5.2135750000000014</v>
      </c>
      <c r="AW360" s="324">
        <v>2.8374805151535241</v>
      </c>
      <c r="AX360" s="338">
        <v>5</v>
      </c>
      <c r="AY360" s="337">
        <v>6200</v>
      </c>
      <c r="AZ360" s="337">
        <v>6.2</v>
      </c>
      <c r="BA360" s="338">
        <v>10.942615984794315</v>
      </c>
      <c r="BB360" s="327">
        <v>5.9555026333487779</v>
      </c>
      <c r="BC360" s="17">
        <v>783</v>
      </c>
      <c r="BD360" s="17">
        <v>19.742999999999999</v>
      </c>
      <c r="BE360" s="17">
        <v>36.96340358438372</v>
      </c>
      <c r="BF360" s="329">
        <v>20.117277960793643</v>
      </c>
    </row>
    <row r="361" spans="1:58" x14ac:dyDescent="0.25">
      <c r="A361" s="41" t="s">
        <v>599</v>
      </c>
      <c r="B361" s="16" t="s">
        <v>228</v>
      </c>
      <c r="C361" s="246">
        <v>25015</v>
      </c>
      <c r="D361" s="42">
        <v>181.29716735005167</v>
      </c>
      <c r="E361" s="225"/>
      <c r="F361" s="225"/>
      <c r="G361" s="225"/>
      <c r="H361" s="225"/>
      <c r="I361" s="225"/>
      <c r="J361" s="316">
        <v>0</v>
      </c>
      <c r="K361" s="226">
        <v>1</v>
      </c>
      <c r="L361" s="226">
        <v>2</v>
      </c>
      <c r="M361" s="226">
        <v>1473</v>
      </c>
      <c r="N361" s="226">
        <v>1.4730000000000001</v>
      </c>
      <c r="O361" s="226">
        <v>3.4630230000000002</v>
      </c>
      <c r="P361" s="318">
        <v>1.9101362975592089</v>
      </c>
      <c r="Q361" s="227"/>
      <c r="R361" s="227"/>
      <c r="S361" s="227"/>
      <c r="T361" s="227"/>
      <c r="U361" s="227"/>
      <c r="V361" s="319">
        <v>0</v>
      </c>
      <c r="W361" s="45"/>
      <c r="X361" s="45"/>
      <c r="Y361" s="45"/>
      <c r="Z361" s="45"/>
      <c r="AA361" s="45"/>
      <c r="AB361" s="321">
        <v>0</v>
      </c>
      <c r="AC361" s="229"/>
      <c r="AD361" s="229"/>
      <c r="AE361" s="229"/>
      <c r="AF361" s="229"/>
      <c r="AG361" s="322">
        <v>0</v>
      </c>
      <c r="AH361" s="229">
        <v>666</v>
      </c>
      <c r="AI361" s="229">
        <v>8436.7680000000055</v>
      </c>
      <c r="AJ361" s="229">
        <v>8.4367680000000327</v>
      </c>
      <c r="AK361" s="229">
        <v>8.6423207258293644</v>
      </c>
      <c r="AL361" s="322">
        <v>4.7669364348879339</v>
      </c>
      <c r="AM361" s="229">
        <v>666</v>
      </c>
      <c r="AN361" s="229">
        <v>8436.7680000000091</v>
      </c>
      <c r="AO361" s="229">
        <v>8.4367680000000291</v>
      </c>
      <c r="AP361" s="229">
        <v>8.6423207258293697</v>
      </c>
      <c r="AQ361" s="322">
        <v>4.7669364348879366</v>
      </c>
      <c r="AR361" s="231"/>
      <c r="AS361" s="231"/>
      <c r="AT361" s="231"/>
      <c r="AU361" s="231"/>
      <c r="AV361" s="231"/>
      <c r="AW361" s="324">
        <v>0</v>
      </c>
      <c r="AX361" s="338">
        <v>6</v>
      </c>
      <c r="AY361" s="337">
        <v>8700</v>
      </c>
      <c r="AZ361" s="337">
        <v>8.6999999999999993</v>
      </c>
      <c r="BA361" s="338">
        <v>15.105447626035151</v>
      </c>
      <c r="BB361" s="327">
        <v>8.3318718360719295</v>
      </c>
      <c r="BC361" s="17">
        <v>673</v>
      </c>
      <c r="BD361" s="17">
        <v>18.609768000000027</v>
      </c>
      <c r="BE361" s="17">
        <v>27.210791351864522</v>
      </c>
      <c r="BF361" s="329">
        <v>15.008944568519075</v>
      </c>
    </row>
    <row r="362" spans="1:58" x14ac:dyDescent="0.25">
      <c r="A362" s="41" t="s">
        <v>693</v>
      </c>
      <c r="B362" s="16" t="s">
        <v>316</v>
      </c>
      <c r="C362" s="246">
        <v>19565</v>
      </c>
      <c r="D362" s="42">
        <v>141.7980843175599</v>
      </c>
      <c r="E362" s="225"/>
      <c r="F362" s="225"/>
      <c r="G362" s="225"/>
      <c r="H362" s="225"/>
      <c r="I362" s="225"/>
      <c r="J362" s="316">
        <v>0</v>
      </c>
      <c r="K362" s="226"/>
      <c r="L362" s="226"/>
      <c r="M362" s="226"/>
      <c r="N362" s="226"/>
      <c r="O362" s="226"/>
      <c r="P362" s="318">
        <v>0</v>
      </c>
      <c r="Q362" s="227"/>
      <c r="R362" s="227"/>
      <c r="S362" s="227"/>
      <c r="T362" s="227"/>
      <c r="U362" s="227"/>
      <c r="V362" s="319">
        <v>0</v>
      </c>
      <c r="W362" s="45">
        <v>1</v>
      </c>
      <c r="X362" s="45">
        <v>1</v>
      </c>
      <c r="Y362" s="45">
        <v>80</v>
      </c>
      <c r="Z362" s="45">
        <v>0.08</v>
      </c>
      <c r="AA362" s="45">
        <v>0.47349703799999998</v>
      </c>
      <c r="AB362" s="321">
        <v>0.31924237353320956</v>
      </c>
      <c r="AC362" s="229">
        <v>1</v>
      </c>
      <c r="AD362" s="229">
        <v>0.56999999999999995</v>
      </c>
      <c r="AE362" s="229">
        <v>5.6999999999999998E-4</v>
      </c>
      <c r="AF362" s="229">
        <v>5.8388743340136E-4</v>
      </c>
      <c r="AG362" s="322">
        <v>4.1177385167893483E-4</v>
      </c>
      <c r="AH362" s="229">
        <v>914</v>
      </c>
      <c r="AI362" s="229">
        <v>13510.754999999997</v>
      </c>
      <c r="AJ362" s="229">
        <v>13.510755000000009</v>
      </c>
      <c r="AK362" s="229">
        <v>13.839929930288795</v>
      </c>
      <c r="AL362" s="322">
        <v>9.7603081148077937</v>
      </c>
      <c r="AM362" s="229">
        <v>915</v>
      </c>
      <c r="AN362" s="229">
        <v>13511.324999999999</v>
      </c>
      <c r="AO362" s="229">
        <v>13.511324999999999</v>
      </c>
      <c r="AP362" s="229">
        <v>13.840513817722202</v>
      </c>
      <c r="AQ362" s="322">
        <v>9.7607198886594766</v>
      </c>
      <c r="AR362" s="231"/>
      <c r="AS362" s="231"/>
      <c r="AT362" s="231"/>
      <c r="AU362" s="231"/>
      <c r="AV362" s="231"/>
      <c r="AW362" s="324">
        <v>0</v>
      </c>
      <c r="AX362" s="338">
        <v>2</v>
      </c>
      <c r="AY362" s="337">
        <v>1200</v>
      </c>
      <c r="AZ362" s="337">
        <v>1.2</v>
      </c>
      <c r="BA362" s="338">
        <v>1.5266534826481331</v>
      </c>
      <c r="BB362" s="327">
        <v>1.0766390039721265</v>
      </c>
      <c r="BC362" s="17">
        <v>918</v>
      </c>
      <c r="BD362" s="17">
        <v>14.791324999999999</v>
      </c>
      <c r="BE362" s="17">
        <v>15.819846870370336</v>
      </c>
      <c r="BF362" s="329">
        <v>11.156601266164811</v>
      </c>
    </row>
    <row r="363" spans="1:58" x14ac:dyDescent="0.25">
      <c r="A363" s="41" t="s">
        <v>377</v>
      </c>
      <c r="B363" s="16" t="s">
        <v>14</v>
      </c>
      <c r="C363" s="246">
        <v>18923</v>
      </c>
      <c r="D363" s="42">
        <v>137.14516481171407</v>
      </c>
      <c r="E363" s="225"/>
      <c r="F363" s="225"/>
      <c r="G363" s="225"/>
      <c r="H363" s="225"/>
      <c r="I363" s="225"/>
      <c r="J363" s="316">
        <v>0</v>
      </c>
      <c r="K363" s="226"/>
      <c r="L363" s="226"/>
      <c r="M363" s="226"/>
      <c r="N363" s="226"/>
      <c r="O363" s="226"/>
      <c r="P363" s="318">
        <v>0</v>
      </c>
      <c r="Q363" s="227"/>
      <c r="R363" s="227"/>
      <c r="S363" s="227"/>
      <c r="T363" s="227"/>
      <c r="U363" s="227"/>
      <c r="V363" s="319">
        <v>0</v>
      </c>
      <c r="W363" s="45">
        <v>1</v>
      </c>
      <c r="X363" s="45">
        <v>1</v>
      </c>
      <c r="Y363" s="45">
        <v>238.64892703862699</v>
      </c>
      <c r="Z363" s="45">
        <v>0.238648927038627</v>
      </c>
      <c r="AA363" s="45">
        <v>0.33363120000000002</v>
      </c>
      <c r="AB363" s="321">
        <v>0.25622281360223786</v>
      </c>
      <c r="AC363" s="229"/>
      <c r="AD363" s="229"/>
      <c r="AE363" s="229"/>
      <c r="AF363" s="229"/>
      <c r="AG363" s="322">
        <v>0</v>
      </c>
      <c r="AH363" s="229">
        <v>748</v>
      </c>
      <c r="AI363" s="229">
        <v>8634.3210000000017</v>
      </c>
      <c r="AJ363" s="229">
        <v>8.6343210000000212</v>
      </c>
      <c r="AK363" s="229">
        <v>8.8446868909709853</v>
      </c>
      <c r="AL363" s="322">
        <v>6.4491423398803844</v>
      </c>
      <c r="AM363" s="229">
        <v>748</v>
      </c>
      <c r="AN363" s="229">
        <v>8634.3209999999999</v>
      </c>
      <c r="AO363" s="229">
        <v>8.6343210000000195</v>
      </c>
      <c r="AP363" s="229">
        <v>8.8446868909709906</v>
      </c>
      <c r="AQ363" s="322">
        <v>6.4491423398803871</v>
      </c>
      <c r="AR363" s="231">
        <v>1</v>
      </c>
      <c r="AS363" s="231">
        <v>2</v>
      </c>
      <c r="AT363" s="231">
        <v>10.3</v>
      </c>
      <c r="AU363" s="231">
        <v>1.03E-2</v>
      </c>
      <c r="AV363" s="231">
        <v>3.07038E-2</v>
      </c>
      <c r="AW363" s="324">
        <v>2.2387810785858251E-2</v>
      </c>
      <c r="AX363" s="338">
        <v>9</v>
      </c>
      <c r="AY363" s="337">
        <v>19807.599999999999</v>
      </c>
      <c r="AZ363" s="337">
        <v>19.807600000000001</v>
      </c>
      <c r="BA363" s="338">
        <v>44.990390634784461</v>
      </c>
      <c r="BB363" s="327">
        <v>32.804941170584868</v>
      </c>
      <c r="BC363" s="17">
        <v>759</v>
      </c>
      <c r="BD363" s="17">
        <v>28.703578081545086</v>
      </c>
      <c r="BE363" s="17">
        <v>54.21717852575545</v>
      </c>
      <c r="BF363" s="329">
        <v>39.532694134853351</v>
      </c>
    </row>
    <row r="364" spans="1:58" x14ac:dyDescent="0.25">
      <c r="A364" s="41" t="s">
        <v>415</v>
      </c>
      <c r="B364" s="16" t="s">
        <v>51</v>
      </c>
      <c r="C364" s="246">
        <v>15315</v>
      </c>
      <c r="D364" s="42">
        <v>110.99604709038742</v>
      </c>
      <c r="E364" s="225">
        <v>1</v>
      </c>
      <c r="F364" s="225">
        <v>1</v>
      </c>
      <c r="G364" s="225">
        <v>340</v>
      </c>
      <c r="H364" s="225">
        <v>0.34</v>
      </c>
      <c r="I364" s="225">
        <v>2.0121199999999999</v>
      </c>
      <c r="J364" s="316">
        <v>1.8127852772643966</v>
      </c>
      <c r="K364" s="226"/>
      <c r="L364" s="226"/>
      <c r="M364" s="226"/>
      <c r="N364" s="226"/>
      <c r="O364" s="226"/>
      <c r="P364" s="318">
        <v>0</v>
      </c>
      <c r="Q364" s="227"/>
      <c r="R364" s="227"/>
      <c r="S364" s="227"/>
      <c r="T364" s="227"/>
      <c r="U364" s="227"/>
      <c r="V364" s="319">
        <v>0</v>
      </c>
      <c r="W364" s="45"/>
      <c r="X364" s="45"/>
      <c r="Y364" s="45"/>
      <c r="Z364" s="45"/>
      <c r="AA364" s="45"/>
      <c r="AB364" s="321">
        <v>0</v>
      </c>
      <c r="AC364" s="229">
        <v>1</v>
      </c>
      <c r="AD364" s="229">
        <v>17.920000000000002</v>
      </c>
      <c r="AE364" s="229">
        <v>1.7919999999999998E-2</v>
      </c>
      <c r="AF364" s="229">
        <v>1.8356601415004201E-2</v>
      </c>
      <c r="AG364" s="322">
        <v>1.6538067702587523E-2</v>
      </c>
      <c r="AH364" s="229">
        <v>413</v>
      </c>
      <c r="AI364" s="229">
        <v>5368.3280000000059</v>
      </c>
      <c r="AJ364" s="229">
        <v>5.3683280000000089</v>
      </c>
      <c r="AK364" s="229">
        <v>5.4991215045204518</v>
      </c>
      <c r="AL364" s="322">
        <v>4.9543399505410779</v>
      </c>
      <c r="AM364" s="229">
        <v>414</v>
      </c>
      <c r="AN364" s="229">
        <v>5386.2480000000105</v>
      </c>
      <c r="AO364" s="229">
        <v>5.3862480000000099</v>
      </c>
      <c r="AP364" s="229">
        <v>5.5174781059354538</v>
      </c>
      <c r="AQ364" s="322">
        <v>4.9708780182436634</v>
      </c>
      <c r="AR364" s="231">
        <v>2</v>
      </c>
      <c r="AS364" s="231">
        <v>2</v>
      </c>
      <c r="AT364" s="231">
        <v>12.5</v>
      </c>
      <c r="AU364" s="231">
        <v>1.2500000000000001E-2</v>
      </c>
      <c r="AV364" s="231">
        <v>4.4644999999999997E-2</v>
      </c>
      <c r="AW364" s="324">
        <v>4.0222153103924713E-2</v>
      </c>
      <c r="AX364" s="338">
        <v>2</v>
      </c>
      <c r="AY364" s="337">
        <v>5000</v>
      </c>
      <c r="AZ364" s="337">
        <v>5</v>
      </c>
      <c r="BA364" s="338">
        <v>10.44801884246837</v>
      </c>
      <c r="BB364" s="327">
        <v>9.4129648004133291</v>
      </c>
      <c r="BC364" s="17">
        <v>419</v>
      </c>
      <c r="BD364" s="17">
        <v>10.73874800000001</v>
      </c>
      <c r="BE364" s="17">
        <v>18.022261948403823</v>
      </c>
      <c r="BF364" s="329">
        <v>16.236850249025313</v>
      </c>
    </row>
    <row r="365" spans="1:58" x14ac:dyDescent="0.25">
      <c r="A365" s="41" t="s">
        <v>441</v>
      </c>
      <c r="B365" s="16" t="s">
        <v>811</v>
      </c>
      <c r="C365" s="246">
        <v>6970</v>
      </c>
      <c r="D365" s="42">
        <v>50.515341052562867</v>
      </c>
      <c r="E365" s="225">
        <v>1</v>
      </c>
      <c r="F365" s="225">
        <v>1</v>
      </c>
      <c r="G365" s="225">
        <v>5000</v>
      </c>
      <c r="H365" s="225">
        <v>5</v>
      </c>
      <c r="I365" s="225">
        <v>29.59</v>
      </c>
      <c r="J365" s="316">
        <v>58.57626491962241</v>
      </c>
      <c r="K365" s="226"/>
      <c r="L365" s="226"/>
      <c r="M365" s="226"/>
      <c r="N365" s="226"/>
      <c r="O365" s="226"/>
      <c r="P365" s="318">
        <v>0</v>
      </c>
      <c r="Q365" s="227"/>
      <c r="R365" s="227"/>
      <c r="S365" s="227"/>
      <c r="T365" s="227"/>
      <c r="U365" s="227"/>
      <c r="V365" s="319">
        <v>0</v>
      </c>
      <c r="W365" s="45">
        <v>1</v>
      </c>
      <c r="X365" s="45">
        <v>1</v>
      </c>
      <c r="Y365" s="45">
        <v>97.038626609442105</v>
      </c>
      <c r="Z365" s="45">
        <v>9.7038626609442097E-2</v>
      </c>
      <c r="AA365" s="45">
        <v>0.13566</v>
      </c>
      <c r="AB365" s="321">
        <v>0.28397511926274938</v>
      </c>
      <c r="AC365" s="229">
        <v>1</v>
      </c>
      <c r="AD365" s="229">
        <v>181.05</v>
      </c>
      <c r="AE365" s="229">
        <v>0.18104999999999999</v>
      </c>
      <c r="AF365" s="229">
        <v>0.18546108739879999</v>
      </c>
      <c r="AG365" s="322">
        <v>0.36713814760910285</v>
      </c>
      <c r="AH365" s="229">
        <v>294</v>
      </c>
      <c r="AI365" s="229">
        <v>4819.4309999999987</v>
      </c>
      <c r="AJ365" s="229">
        <v>4.8194310000000034</v>
      </c>
      <c r="AK365" s="229">
        <v>4.9368512228858776</v>
      </c>
      <c r="AL365" s="322">
        <v>9.7729741500684355</v>
      </c>
      <c r="AM365" s="229">
        <v>295</v>
      </c>
      <c r="AN365" s="229">
        <v>5000.4809999999998</v>
      </c>
      <c r="AO365" s="229">
        <v>5.0004809999999997</v>
      </c>
      <c r="AP365" s="229">
        <v>5.1223123102846806</v>
      </c>
      <c r="AQ365" s="322">
        <v>10.140112297677545</v>
      </c>
      <c r="AR365" s="231">
        <v>1</v>
      </c>
      <c r="AS365" s="231">
        <v>1</v>
      </c>
      <c r="AT365" s="231">
        <v>34</v>
      </c>
      <c r="AU365" s="231">
        <v>3.4000000000000002E-2</v>
      </c>
      <c r="AV365" s="231">
        <v>9.5300000000000003E-3</v>
      </c>
      <c r="AW365" s="324">
        <v>1.8865556089354564E-2</v>
      </c>
      <c r="AX365" s="337"/>
      <c r="AY365" s="337"/>
      <c r="AZ365" s="337"/>
      <c r="BA365" s="338"/>
      <c r="BB365" s="327">
        <v>0</v>
      </c>
      <c r="BC365" s="17">
        <v>298</v>
      </c>
      <c r="BD365" s="17">
        <v>10.137092587982831</v>
      </c>
      <c r="BE365" s="17">
        <v>34.865293310284677</v>
      </c>
      <c r="BF365" s="329">
        <v>69.019217892652051</v>
      </c>
    </row>
    <row r="366" spans="1:58" x14ac:dyDescent="0.25">
      <c r="A366" s="41" t="s">
        <v>451</v>
      </c>
      <c r="B366" s="16" t="s">
        <v>88</v>
      </c>
      <c r="C366" s="246">
        <v>17773</v>
      </c>
      <c r="D366" s="42">
        <v>128.81049591494977</v>
      </c>
      <c r="E366" s="225"/>
      <c r="F366" s="225"/>
      <c r="G366" s="225"/>
      <c r="H366" s="225"/>
      <c r="I366" s="225"/>
      <c r="J366" s="316">
        <v>0</v>
      </c>
      <c r="K366" s="226"/>
      <c r="L366" s="226"/>
      <c r="M366" s="226"/>
      <c r="N366" s="226"/>
      <c r="O366" s="226"/>
      <c r="P366" s="318">
        <v>0</v>
      </c>
      <c r="Q366" s="227"/>
      <c r="R366" s="227"/>
      <c r="S366" s="227"/>
      <c r="T366" s="227"/>
      <c r="U366" s="227"/>
      <c r="V366" s="319">
        <v>0</v>
      </c>
      <c r="W366" s="45"/>
      <c r="X366" s="45"/>
      <c r="Y366" s="45"/>
      <c r="Z366" s="45"/>
      <c r="AA366" s="45"/>
      <c r="AB366" s="321">
        <v>0</v>
      </c>
      <c r="AC366" s="229"/>
      <c r="AD366" s="229"/>
      <c r="AE366" s="229"/>
      <c r="AF366" s="229"/>
      <c r="AG366" s="322">
        <v>0</v>
      </c>
      <c r="AH366" s="229">
        <v>538</v>
      </c>
      <c r="AI366" s="229">
        <v>10243.693999999989</v>
      </c>
      <c r="AJ366" s="229">
        <v>10.243694000000017</v>
      </c>
      <c r="AK366" s="229">
        <v>10.493270523173528</v>
      </c>
      <c r="AL366" s="322">
        <v>8.146285322977068</v>
      </c>
      <c r="AM366" s="229">
        <v>538</v>
      </c>
      <c r="AN366" s="229">
        <v>10243.694</v>
      </c>
      <c r="AO366" s="229">
        <v>10.243694</v>
      </c>
      <c r="AP366" s="229">
        <v>10.4932705231735</v>
      </c>
      <c r="AQ366" s="322">
        <v>8.1462853229770449</v>
      </c>
      <c r="AR366" s="231"/>
      <c r="AS366" s="231"/>
      <c r="AT366" s="231"/>
      <c r="AU366" s="231"/>
      <c r="AV366" s="231"/>
      <c r="AW366" s="324">
        <v>0</v>
      </c>
      <c r="AX366" s="338">
        <v>4</v>
      </c>
      <c r="AY366" s="337">
        <v>8700</v>
      </c>
      <c r="AZ366" s="337">
        <v>8.6999999999999993</v>
      </c>
      <c r="BA366" s="338">
        <v>24.203342973504551</v>
      </c>
      <c r="BB366" s="327">
        <v>18.789884164008956</v>
      </c>
      <c r="BC366" s="17">
        <v>542</v>
      </c>
      <c r="BD366" s="17">
        <v>18.943694000000001</v>
      </c>
      <c r="BE366" s="17">
        <v>34.696613496678054</v>
      </c>
      <c r="BF366" s="329">
        <v>26.936169486986003</v>
      </c>
    </row>
    <row r="367" spans="1:58" x14ac:dyDescent="0.25">
      <c r="A367" s="41" t="s">
        <v>488</v>
      </c>
      <c r="B367" s="16" t="s">
        <v>130</v>
      </c>
      <c r="C367" s="246">
        <v>14775</v>
      </c>
      <c r="D367" s="42">
        <v>107.08237647799373</v>
      </c>
      <c r="E367" s="225"/>
      <c r="F367" s="225"/>
      <c r="G367" s="225"/>
      <c r="H367" s="225"/>
      <c r="I367" s="225"/>
      <c r="J367" s="316">
        <v>0</v>
      </c>
      <c r="K367" s="226"/>
      <c r="L367" s="226"/>
      <c r="M367" s="226"/>
      <c r="N367" s="226"/>
      <c r="O367" s="226"/>
      <c r="P367" s="318">
        <v>0</v>
      </c>
      <c r="Q367" s="227"/>
      <c r="R367" s="227"/>
      <c r="S367" s="227"/>
      <c r="T367" s="227"/>
      <c r="U367" s="227"/>
      <c r="V367" s="319">
        <v>0</v>
      </c>
      <c r="W367" s="45"/>
      <c r="X367" s="45"/>
      <c r="Y367" s="45"/>
      <c r="Z367" s="45"/>
      <c r="AA367" s="45"/>
      <c r="AB367" s="321">
        <v>0</v>
      </c>
      <c r="AC367" s="229"/>
      <c r="AD367" s="229"/>
      <c r="AE367" s="229"/>
      <c r="AF367" s="229"/>
      <c r="AG367" s="322">
        <v>0</v>
      </c>
      <c r="AH367" s="229">
        <v>350</v>
      </c>
      <c r="AI367" s="229">
        <v>3295.1399999999994</v>
      </c>
      <c r="AJ367" s="229">
        <v>3.2951399999999977</v>
      </c>
      <c r="AK367" s="229">
        <v>3.3754225215757159</v>
      </c>
      <c r="AL367" s="322">
        <v>3.1521737120481181</v>
      </c>
      <c r="AM367" s="229">
        <v>350</v>
      </c>
      <c r="AN367" s="229">
        <v>3295.14</v>
      </c>
      <c r="AO367" s="229">
        <v>3.29514</v>
      </c>
      <c r="AP367" s="229">
        <v>3.3754225215757199</v>
      </c>
      <c r="AQ367" s="322">
        <v>3.1521737120481217</v>
      </c>
      <c r="AR367" s="231"/>
      <c r="AS367" s="231"/>
      <c r="AT367" s="231"/>
      <c r="AU367" s="231"/>
      <c r="AV367" s="231"/>
      <c r="AW367" s="324">
        <v>0</v>
      </c>
      <c r="AX367" s="338">
        <v>5</v>
      </c>
      <c r="AY367" s="337">
        <v>10000</v>
      </c>
      <c r="AZ367" s="337">
        <v>10</v>
      </c>
      <c r="BA367" s="338">
        <v>23.120088209409051</v>
      </c>
      <c r="BB367" s="327">
        <v>21.590936781423046</v>
      </c>
      <c r="BC367" s="17">
        <v>355</v>
      </c>
      <c r="BD367" s="17">
        <v>13.29514</v>
      </c>
      <c r="BE367" s="17">
        <v>26.495510730984769</v>
      </c>
      <c r="BF367" s="329">
        <v>24.743110493471168</v>
      </c>
    </row>
    <row r="368" spans="1:58" x14ac:dyDescent="0.25">
      <c r="A368" s="41" t="s">
        <v>523</v>
      </c>
      <c r="B368" s="16" t="s">
        <v>160</v>
      </c>
      <c r="C368" s="246">
        <v>31197</v>
      </c>
      <c r="D368" s="42">
        <v>226.10144832378819</v>
      </c>
      <c r="E368" s="225">
        <v>1</v>
      </c>
      <c r="F368" s="225">
        <v>1</v>
      </c>
      <c r="G368" s="225">
        <v>20</v>
      </c>
      <c r="H368" s="225">
        <v>0.02</v>
      </c>
      <c r="I368" s="225">
        <v>0.11836000000000001</v>
      </c>
      <c r="J368" s="316">
        <v>5.2348183029107702E-2</v>
      </c>
      <c r="K368" s="226"/>
      <c r="L368" s="226"/>
      <c r="M368" s="226"/>
      <c r="N368" s="226"/>
      <c r="O368" s="226"/>
      <c r="P368" s="318">
        <v>0</v>
      </c>
      <c r="Q368" s="227"/>
      <c r="R368" s="227"/>
      <c r="S368" s="227"/>
      <c r="T368" s="227"/>
      <c r="U368" s="227"/>
      <c r="V368" s="319">
        <v>0</v>
      </c>
      <c r="W368" s="45">
        <v>1</v>
      </c>
      <c r="X368" s="45">
        <v>2</v>
      </c>
      <c r="Y368" s="45">
        <v>380</v>
      </c>
      <c r="Z368" s="45">
        <v>0.38</v>
      </c>
      <c r="AA368" s="45">
        <v>1.9580169000000001</v>
      </c>
      <c r="AB368" s="321">
        <v>0.75919947117800046</v>
      </c>
      <c r="AC368" s="229">
        <v>2</v>
      </c>
      <c r="AD368" s="229">
        <v>262.7</v>
      </c>
      <c r="AE368" s="229">
        <v>0.26269999999999999</v>
      </c>
      <c r="AF368" s="229">
        <v>0.26910040132374963</v>
      </c>
      <c r="AG368" s="322">
        <v>0.11901754867946926</v>
      </c>
      <c r="AH368" s="229">
        <v>632</v>
      </c>
      <c r="AI368" s="229">
        <v>7614.2740000000122</v>
      </c>
      <c r="AJ368" s="229">
        <v>7.6142740000000151</v>
      </c>
      <c r="AK368" s="229">
        <v>7.799787549253872</v>
      </c>
      <c r="AL368" s="322">
        <v>3.4496849122718576</v>
      </c>
      <c r="AM368" s="229">
        <v>634</v>
      </c>
      <c r="AN368" s="229">
        <v>7876.9740000000102</v>
      </c>
      <c r="AO368" s="229">
        <v>7.8769740000000201</v>
      </c>
      <c r="AP368" s="229">
        <v>8.0688879505776203</v>
      </c>
      <c r="AQ368" s="322">
        <v>3.5687024609513265</v>
      </c>
      <c r="AR368" s="231"/>
      <c r="AS368" s="231"/>
      <c r="AT368" s="231"/>
      <c r="AU368" s="231"/>
      <c r="AV368" s="231"/>
      <c r="AW368" s="324">
        <v>0</v>
      </c>
      <c r="AX368" s="338">
        <v>2</v>
      </c>
      <c r="AY368" s="337">
        <v>3150</v>
      </c>
      <c r="AZ368" s="337">
        <v>3.15</v>
      </c>
      <c r="BA368" s="338">
        <v>5.4404957924828299</v>
      </c>
      <c r="BB368" s="327">
        <v>2.4062189043087319</v>
      </c>
      <c r="BC368" s="17">
        <v>638</v>
      </c>
      <c r="BD368" s="17">
        <v>11.426974000000021</v>
      </c>
      <c r="BE368" s="17">
        <v>15.34430474306045</v>
      </c>
      <c r="BF368" s="329">
        <v>6.7864690194671669</v>
      </c>
    </row>
    <row r="369" spans="1:58" x14ac:dyDescent="0.25">
      <c r="A369" s="41" t="s">
        <v>380</v>
      </c>
      <c r="B369" s="16" t="s">
        <v>17</v>
      </c>
      <c r="C369" s="246">
        <v>13467</v>
      </c>
      <c r="D369" s="42">
        <v>97.602596550195713</v>
      </c>
      <c r="E369" s="225">
        <v>1</v>
      </c>
      <c r="F369" s="225">
        <v>1</v>
      </c>
      <c r="G369" s="225">
        <v>250</v>
      </c>
      <c r="H369" s="225">
        <v>0.25</v>
      </c>
      <c r="I369" s="225">
        <v>1.4795</v>
      </c>
      <c r="J369" s="316">
        <v>1.515840820114978</v>
      </c>
      <c r="K369" s="226"/>
      <c r="L369" s="226"/>
      <c r="M369" s="226"/>
      <c r="N369" s="226"/>
      <c r="O369" s="226"/>
      <c r="P369" s="318">
        <v>0</v>
      </c>
      <c r="Q369" s="227"/>
      <c r="R369" s="227"/>
      <c r="S369" s="227"/>
      <c r="T369" s="227"/>
      <c r="U369" s="227"/>
      <c r="V369" s="319">
        <v>0</v>
      </c>
      <c r="W369" s="45"/>
      <c r="X369" s="45"/>
      <c r="Y369" s="45"/>
      <c r="Z369" s="45"/>
      <c r="AA369" s="45"/>
      <c r="AB369" s="321">
        <v>0</v>
      </c>
      <c r="AC369" s="229">
        <v>1</v>
      </c>
      <c r="AD369" s="229">
        <v>5.46</v>
      </c>
      <c r="AE369" s="229">
        <v>5.4599999999999996E-3</v>
      </c>
      <c r="AF369" s="229">
        <v>5.5930269936340796E-3</v>
      </c>
      <c r="AG369" s="322">
        <v>5.7304079925349733E-3</v>
      </c>
      <c r="AH369" s="229">
        <v>466</v>
      </c>
      <c r="AI369" s="229">
        <v>9244.872999999996</v>
      </c>
      <c r="AJ369" s="229">
        <v>9.2448730000000054</v>
      </c>
      <c r="AK369" s="229">
        <v>9.470114329985142</v>
      </c>
      <c r="AL369" s="322">
        <v>9.7027278624854905</v>
      </c>
      <c r="AM369" s="229">
        <v>467</v>
      </c>
      <c r="AN369" s="229">
        <v>9250.3329999999987</v>
      </c>
      <c r="AO369" s="229">
        <v>9.2503330000000101</v>
      </c>
      <c r="AP369" s="229">
        <v>9.4757073569787735</v>
      </c>
      <c r="AQ369" s="322">
        <v>9.7084582704780242</v>
      </c>
      <c r="AR369" s="231">
        <v>4</v>
      </c>
      <c r="AS369" s="231">
        <v>4</v>
      </c>
      <c r="AT369" s="231">
        <v>22.259999999999998</v>
      </c>
      <c r="AU369" s="231">
        <v>2.2199999999999998E-2</v>
      </c>
      <c r="AV369" s="231">
        <v>5.2248999999999997E-2</v>
      </c>
      <c r="AW369" s="324">
        <v>5.3532387299890155E-2</v>
      </c>
      <c r="AX369" s="338">
        <v>11</v>
      </c>
      <c r="AY369" s="337">
        <v>34500</v>
      </c>
      <c r="AZ369" s="337">
        <v>34.5</v>
      </c>
      <c r="BA369" s="338">
        <v>86.888329865809567</v>
      </c>
      <c r="BB369" s="327">
        <v>89.022559785204137</v>
      </c>
      <c r="BC369" s="17">
        <v>483</v>
      </c>
      <c r="BD369" s="17">
        <v>44.02253300000001</v>
      </c>
      <c r="BE369" s="17">
        <v>97.895786222788345</v>
      </c>
      <c r="BF369" s="329">
        <v>100.30039126309703</v>
      </c>
    </row>
    <row r="370" spans="1:58" x14ac:dyDescent="0.25">
      <c r="A370" s="41" t="s">
        <v>574</v>
      </c>
      <c r="B370" s="16" t="s">
        <v>205</v>
      </c>
      <c r="C370" s="246">
        <v>23363</v>
      </c>
      <c r="D370" s="42">
        <v>169.32423429139544</v>
      </c>
      <c r="E370" s="225">
        <v>1</v>
      </c>
      <c r="F370" s="225">
        <v>1</v>
      </c>
      <c r="G370" s="225">
        <v>45</v>
      </c>
      <c r="H370" s="225">
        <v>4.4999999999999998E-2</v>
      </c>
      <c r="I370" s="225">
        <v>0.26630999999999999</v>
      </c>
      <c r="J370" s="316">
        <v>0.15727813630132748</v>
      </c>
      <c r="K370" s="226">
        <v>1</v>
      </c>
      <c r="L370" s="226">
        <v>1</v>
      </c>
      <c r="M370" s="226">
        <v>124</v>
      </c>
      <c r="N370" s="226">
        <v>0.124</v>
      </c>
      <c r="O370" s="226">
        <v>0.29152400000000001</v>
      </c>
      <c r="P370" s="318">
        <v>0.17216909393980021</v>
      </c>
      <c r="Q370" s="227"/>
      <c r="R370" s="227"/>
      <c r="S370" s="227"/>
      <c r="T370" s="227"/>
      <c r="U370" s="227"/>
      <c r="V370" s="319">
        <v>0</v>
      </c>
      <c r="W370" s="45"/>
      <c r="X370" s="45"/>
      <c r="Y370" s="45"/>
      <c r="Z370" s="45"/>
      <c r="AA370" s="45"/>
      <c r="AB370" s="321">
        <v>0</v>
      </c>
      <c r="AC370" s="229">
        <v>3</v>
      </c>
      <c r="AD370" s="229">
        <v>108.51500000000001</v>
      </c>
      <c r="AE370" s="229">
        <v>0.108515</v>
      </c>
      <c r="AF370" s="229">
        <v>0.1111588505886814</v>
      </c>
      <c r="AG370" s="322">
        <v>6.5648518095398331E-2</v>
      </c>
      <c r="AH370" s="229">
        <v>732</v>
      </c>
      <c r="AI370" s="229">
        <v>8795.9369999999872</v>
      </c>
      <c r="AJ370" s="229">
        <v>8.7959370000000074</v>
      </c>
      <c r="AK370" s="229">
        <v>9.0102404899825714</v>
      </c>
      <c r="AL370" s="322">
        <v>5.3212941004514231</v>
      </c>
      <c r="AM370" s="229">
        <v>735</v>
      </c>
      <c r="AN370" s="229">
        <v>8904.4519999999902</v>
      </c>
      <c r="AO370" s="229">
        <v>8.9044520000000098</v>
      </c>
      <c r="AP370" s="229">
        <v>9.1213993405712515</v>
      </c>
      <c r="AQ370" s="322">
        <v>5.3869426185468212</v>
      </c>
      <c r="AR370" s="231">
        <v>2</v>
      </c>
      <c r="AS370" s="231">
        <v>3</v>
      </c>
      <c r="AT370" s="231">
        <v>95</v>
      </c>
      <c r="AU370" s="231">
        <v>9.5000000000000001E-2</v>
      </c>
      <c r="AV370" s="231">
        <v>0.62157099999999998</v>
      </c>
      <c r="AW370" s="324">
        <v>0.36708921354418694</v>
      </c>
      <c r="AX370" s="338">
        <v>4</v>
      </c>
      <c r="AY370" s="337">
        <v>2401</v>
      </c>
      <c r="AZ370" s="337">
        <v>2.4010000000000002</v>
      </c>
      <c r="BA370" s="338">
        <v>2.8512422320901467</v>
      </c>
      <c r="BB370" s="327">
        <v>1.6838949510223997</v>
      </c>
      <c r="BC370" s="17">
        <v>743</v>
      </c>
      <c r="BD370" s="17">
        <v>11.569452000000011</v>
      </c>
      <c r="BE370" s="17">
        <v>13.1520465726614</v>
      </c>
      <c r="BF370" s="329">
        <v>7.7673740133545355</v>
      </c>
    </row>
    <row r="371" spans="1:58" x14ac:dyDescent="0.25">
      <c r="A371" s="41" t="s">
        <v>580</v>
      </c>
      <c r="B371" s="16" t="s">
        <v>211</v>
      </c>
      <c r="C371" s="246">
        <v>13000</v>
      </c>
      <c r="D371" s="42">
        <v>94.217996224292293</v>
      </c>
      <c r="E371" s="225"/>
      <c r="F371" s="225"/>
      <c r="G371" s="225"/>
      <c r="H371" s="225"/>
      <c r="I371" s="225"/>
      <c r="J371" s="316">
        <v>0</v>
      </c>
      <c r="K371" s="226"/>
      <c r="L371" s="226"/>
      <c r="M371" s="226"/>
      <c r="N371" s="226"/>
      <c r="O371" s="226"/>
      <c r="P371" s="318">
        <v>0</v>
      </c>
      <c r="Q371" s="227"/>
      <c r="R371" s="227"/>
      <c r="S371" s="227"/>
      <c r="T371" s="227"/>
      <c r="U371" s="227"/>
      <c r="V371" s="319">
        <v>0</v>
      </c>
      <c r="W371" s="45"/>
      <c r="X371" s="45"/>
      <c r="Y371" s="45"/>
      <c r="Z371" s="45"/>
      <c r="AA371" s="45"/>
      <c r="AB371" s="321">
        <v>0</v>
      </c>
      <c r="AC371" s="229">
        <v>1</v>
      </c>
      <c r="AD371" s="229">
        <v>6.3</v>
      </c>
      <c r="AE371" s="229">
        <v>6.3E-3</v>
      </c>
      <c r="AF371" s="229">
        <v>6.4534926849624001E-3</v>
      </c>
      <c r="AG371" s="322">
        <v>6.8495329380593344E-3</v>
      </c>
      <c r="AH371" s="229">
        <v>259</v>
      </c>
      <c r="AI371" s="229">
        <v>2610.9559999999988</v>
      </c>
      <c r="AJ371" s="229">
        <v>2.6109559999999989</v>
      </c>
      <c r="AK371" s="229">
        <v>2.6745691185331237</v>
      </c>
      <c r="AL371" s="322">
        <v>2.8387030352101013</v>
      </c>
      <c r="AM371" s="229">
        <v>260</v>
      </c>
      <c r="AN371" s="229">
        <v>2617.2560000000003</v>
      </c>
      <c r="AO371" s="229">
        <v>2.6172559999999998</v>
      </c>
      <c r="AP371" s="229">
        <v>2.6810226112180824</v>
      </c>
      <c r="AQ371" s="322">
        <v>2.8455525681481566</v>
      </c>
      <c r="AR371" s="231">
        <v>1</v>
      </c>
      <c r="AS371" s="231">
        <v>1</v>
      </c>
      <c r="AT371" s="231">
        <v>20</v>
      </c>
      <c r="AU371" s="231">
        <v>0.02</v>
      </c>
      <c r="AV371" s="231">
        <v>6.9882E-2</v>
      </c>
      <c r="AW371" s="324">
        <v>7.4170543633342814E-2</v>
      </c>
      <c r="AX371" s="337"/>
      <c r="AY371" s="337"/>
      <c r="AZ371" s="337"/>
      <c r="BA371" s="338"/>
      <c r="BB371" s="327">
        <v>0</v>
      </c>
      <c r="BC371" s="17">
        <v>261</v>
      </c>
      <c r="BD371" s="17">
        <v>2.6372559999999998</v>
      </c>
      <c r="BE371" s="17">
        <v>2.7509046112180826</v>
      </c>
      <c r="BF371" s="329">
        <v>2.9197231117814995</v>
      </c>
    </row>
    <row r="372" spans="1:58" x14ac:dyDescent="0.25">
      <c r="A372" s="41" t="s">
        <v>650</v>
      </c>
      <c r="B372" s="16" t="s">
        <v>274</v>
      </c>
      <c r="C372" s="246">
        <v>102560</v>
      </c>
      <c r="D372" s="42">
        <v>743.30751482795517</v>
      </c>
      <c r="E372" s="225">
        <v>3</v>
      </c>
      <c r="F372" s="225">
        <v>3</v>
      </c>
      <c r="G372" s="225">
        <v>415</v>
      </c>
      <c r="H372" s="225">
        <v>0.41499999999999998</v>
      </c>
      <c r="I372" s="225">
        <v>2.4559700000000002</v>
      </c>
      <c r="J372" s="316">
        <v>0.33041102787295989</v>
      </c>
      <c r="K372" s="226">
        <v>1</v>
      </c>
      <c r="L372" s="226">
        <v>1</v>
      </c>
      <c r="M372" s="226">
        <v>232</v>
      </c>
      <c r="N372" s="226">
        <v>0.23200000000000001</v>
      </c>
      <c r="O372" s="226">
        <v>0.54543200000000003</v>
      </c>
      <c r="P372" s="318">
        <v>7.3379050947203844E-2</v>
      </c>
      <c r="Q372" s="227"/>
      <c r="R372" s="227"/>
      <c r="S372" s="227"/>
      <c r="T372" s="227"/>
      <c r="U372" s="227"/>
      <c r="V372" s="319">
        <v>0</v>
      </c>
      <c r="W372" s="45">
        <v>3</v>
      </c>
      <c r="X372" s="45">
        <v>4</v>
      </c>
      <c r="Y372" s="45">
        <v>957.53493562231802</v>
      </c>
      <c r="Z372" s="45">
        <v>0.95753493562231806</v>
      </c>
      <c r="AA372" s="45">
        <v>2.215465434</v>
      </c>
      <c r="AB372" s="321">
        <v>0.31143359239894214</v>
      </c>
      <c r="AC372" s="229">
        <v>2</v>
      </c>
      <c r="AD372" s="229">
        <v>32.840000000000003</v>
      </c>
      <c r="AE372" s="229">
        <v>3.2840000000000001E-2</v>
      </c>
      <c r="AF372" s="229">
        <v>3.3640111075264295E-2</v>
      </c>
      <c r="AG372" s="322">
        <v>4.5257326751298333E-3</v>
      </c>
      <c r="AH372" s="229">
        <v>1343</v>
      </c>
      <c r="AI372" s="229">
        <v>16210.935999999978</v>
      </c>
      <c r="AJ372" s="229">
        <v>16.210936000000011</v>
      </c>
      <c r="AK372" s="229">
        <v>16.605897919427566</v>
      </c>
      <c r="AL372" s="322">
        <v>2.2340548949341836</v>
      </c>
      <c r="AM372" s="229">
        <v>1345</v>
      </c>
      <c r="AN372" s="229">
        <v>16243.776</v>
      </c>
      <c r="AO372" s="229">
        <v>16.243776</v>
      </c>
      <c r="AP372" s="229">
        <v>16.639538030502866</v>
      </c>
      <c r="AQ372" s="322">
        <v>2.2385806276093185</v>
      </c>
      <c r="AR372" s="231">
        <v>6</v>
      </c>
      <c r="AS372" s="231">
        <v>6</v>
      </c>
      <c r="AT372" s="231">
        <v>28</v>
      </c>
      <c r="AU372" s="231">
        <v>2.7999999999999997E-2</v>
      </c>
      <c r="AV372" s="231">
        <v>9.7639999999999991E-2</v>
      </c>
      <c r="AW372" s="324">
        <v>1.3135882263022673E-2</v>
      </c>
      <c r="AX372" s="338">
        <v>2</v>
      </c>
      <c r="AY372" s="337">
        <v>1600</v>
      </c>
      <c r="AZ372" s="337">
        <v>1.6</v>
      </c>
      <c r="BA372" s="338">
        <v>1.763665582758142</v>
      </c>
      <c r="BB372" s="327">
        <v>0.23727266946391057</v>
      </c>
      <c r="BC372" s="17">
        <v>1360</v>
      </c>
      <c r="BD372" s="17">
        <v>19.487131989270384</v>
      </c>
      <c r="BE372" s="17">
        <v>23.81715490926101</v>
      </c>
      <c r="BF372" s="329">
        <v>3.2042128505553573</v>
      </c>
    </row>
    <row r="373" spans="1:58" x14ac:dyDescent="0.25">
      <c r="A373" s="41" t="s">
        <v>708</v>
      </c>
      <c r="B373" s="16" t="s">
        <v>331</v>
      </c>
      <c r="C373" s="246">
        <v>19793</v>
      </c>
      <c r="D373" s="42">
        <v>143.45052302057056</v>
      </c>
      <c r="E373" s="225"/>
      <c r="F373" s="225"/>
      <c r="G373" s="225"/>
      <c r="H373" s="225"/>
      <c r="I373" s="225"/>
      <c r="J373" s="316">
        <v>0</v>
      </c>
      <c r="K373" s="226"/>
      <c r="L373" s="226"/>
      <c r="M373" s="226"/>
      <c r="N373" s="226"/>
      <c r="O373" s="226"/>
      <c r="P373" s="318">
        <v>0</v>
      </c>
      <c r="Q373" s="227"/>
      <c r="R373" s="227"/>
      <c r="S373" s="227"/>
      <c r="T373" s="227"/>
      <c r="U373" s="227"/>
      <c r="V373" s="319">
        <v>0</v>
      </c>
      <c r="W373" s="45"/>
      <c r="X373" s="45"/>
      <c r="Y373" s="45"/>
      <c r="Z373" s="45"/>
      <c r="AA373" s="45"/>
      <c r="AB373" s="321">
        <v>0</v>
      </c>
      <c r="AC373" s="229"/>
      <c r="AD373" s="229"/>
      <c r="AE373" s="229"/>
      <c r="AF373" s="229"/>
      <c r="AG373" s="322">
        <v>0</v>
      </c>
      <c r="AH373" s="229">
        <v>661</v>
      </c>
      <c r="AI373" s="229">
        <v>7419.5750000000025</v>
      </c>
      <c r="AJ373" s="229">
        <v>7.4195750000000134</v>
      </c>
      <c r="AK373" s="229">
        <v>7.6003449187349084</v>
      </c>
      <c r="AL373" s="322">
        <v>5.2982343728680812</v>
      </c>
      <c r="AM373" s="229">
        <v>661</v>
      </c>
      <c r="AN373" s="229">
        <v>7419.5749999999998</v>
      </c>
      <c r="AO373" s="229">
        <v>7.4195750000000098</v>
      </c>
      <c r="AP373" s="229">
        <v>7.6003449187349101</v>
      </c>
      <c r="AQ373" s="322">
        <v>5.2982343728680821</v>
      </c>
      <c r="AR373" s="231"/>
      <c r="AS373" s="231"/>
      <c r="AT373" s="231"/>
      <c r="AU373" s="231"/>
      <c r="AV373" s="231"/>
      <c r="AW373" s="324">
        <v>0</v>
      </c>
      <c r="AX373" s="338">
        <v>3</v>
      </c>
      <c r="AY373" s="337">
        <v>7500</v>
      </c>
      <c r="AZ373" s="337">
        <v>7.5</v>
      </c>
      <c r="BA373" s="338">
        <v>12.700838706497919</v>
      </c>
      <c r="BB373" s="327">
        <v>8.8538113623166375</v>
      </c>
      <c r="BC373" s="17">
        <v>664</v>
      </c>
      <c r="BD373" s="17">
        <v>14.919575000000009</v>
      </c>
      <c r="BE373" s="17">
        <v>20.301183625232831</v>
      </c>
      <c r="BF373" s="329">
        <v>14.15204573518472</v>
      </c>
    </row>
    <row r="374" spans="1:58" s="32" customFormat="1" ht="16.5" customHeight="1" x14ac:dyDescent="0.25">
      <c r="A374" s="47" t="s">
        <v>372</v>
      </c>
      <c r="B374" s="16" t="s">
        <v>783</v>
      </c>
      <c r="C374" s="246">
        <v>10359</v>
      </c>
      <c r="D374" s="42">
        <v>75.077247914418749</v>
      </c>
      <c r="E374" s="225">
        <v>8</v>
      </c>
      <c r="F374" s="225">
        <v>25</v>
      </c>
      <c r="G374" s="225">
        <v>14528</v>
      </c>
      <c r="H374" s="225">
        <v>14.528</v>
      </c>
      <c r="I374" s="225">
        <v>85.976704000000012</v>
      </c>
      <c r="J374" s="316">
        <v>114.51765533281888</v>
      </c>
      <c r="K374" s="226"/>
      <c r="L374" s="226"/>
      <c r="M374" s="226"/>
      <c r="N374" s="226"/>
      <c r="O374" s="226"/>
      <c r="P374" s="318">
        <v>0</v>
      </c>
      <c r="Q374" s="227"/>
      <c r="R374" s="227"/>
      <c r="S374" s="227"/>
      <c r="T374" s="227"/>
      <c r="U374" s="227"/>
      <c r="V374" s="319">
        <v>0</v>
      </c>
      <c r="W374" s="45"/>
      <c r="X374" s="45"/>
      <c r="Y374" s="45"/>
      <c r="Z374" s="45"/>
      <c r="AA374" s="45"/>
      <c r="AB374" s="321">
        <v>0</v>
      </c>
      <c r="AC374" s="229">
        <v>3</v>
      </c>
      <c r="AD374" s="229">
        <v>2575.44</v>
      </c>
      <c r="AE374" s="229">
        <v>2.57544</v>
      </c>
      <c r="AF374" s="229">
        <v>2.6381878096126261</v>
      </c>
      <c r="AG374" s="322">
        <v>3.5139644604713278</v>
      </c>
      <c r="AH374" s="229">
        <v>926</v>
      </c>
      <c r="AI374" s="229">
        <v>20252.429000000029</v>
      </c>
      <c r="AJ374" s="229">
        <v>20.252429000000003</v>
      </c>
      <c r="AK374" s="229">
        <v>20.745857524479447</v>
      </c>
      <c r="AL374" s="322">
        <v>27.632682471429749</v>
      </c>
      <c r="AM374" s="229">
        <v>929</v>
      </c>
      <c r="AN374" s="229">
        <v>22827.868999999999</v>
      </c>
      <c r="AO374" s="229">
        <v>22.827869</v>
      </c>
      <c r="AP374" s="229">
        <v>23.384045334092033</v>
      </c>
      <c r="AQ374" s="322">
        <v>31.146646931901024</v>
      </c>
      <c r="AR374" s="231">
        <v>1</v>
      </c>
      <c r="AS374" s="231">
        <v>1</v>
      </c>
      <c r="AT374" s="231">
        <v>55</v>
      </c>
      <c r="AU374" s="231">
        <v>5.5E-2</v>
      </c>
      <c r="AV374" s="231">
        <v>0.170097</v>
      </c>
      <c r="AW374" s="324">
        <v>0.22656264677402022</v>
      </c>
      <c r="AX374" s="338">
        <v>52</v>
      </c>
      <c r="AY374" s="337">
        <v>45900</v>
      </c>
      <c r="AZ374" s="337">
        <v>45.90000000000002</v>
      </c>
      <c r="BA374" s="338">
        <v>58.987208004147455</v>
      </c>
      <c r="BB374" s="327">
        <v>78.568687109292441</v>
      </c>
      <c r="BC374" s="17">
        <v>990</v>
      </c>
      <c r="BD374" s="17">
        <v>83.310869000000025</v>
      </c>
      <c r="BE374" s="17">
        <v>168.51805433823949</v>
      </c>
      <c r="BF374" s="329">
        <v>224.45955202078636</v>
      </c>
    </row>
    <row r="375" spans="1:58" x14ac:dyDescent="0.25">
      <c r="A375" s="41" t="s">
        <v>385</v>
      </c>
      <c r="B375" s="16" t="s">
        <v>21</v>
      </c>
      <c r="C375" s="246">
        <v>12451</v>
      </c>
      <c r="D375" s="42">
        <v>90.239097768358718</v>
      </c>
      <c r="E375" s="225">
        <v>12</v>
      </c>
      <c r="F375" s="225">
        <v>20</v>
      </c>
      <c r="G375" s="225">
        <v>5877</v>
      </c>
      <c r="H375" s="225">
        <v>5.8770000000000007</v>
      </c>
      <c r="I375" s="225">
        <v>34.780085999999997</v>
      </c>
      <c r="J375" s="316">
        <v>38.542147317651072</v>
      </c>
      <c r="K375" s="226"/>
      <c r="L375" s="226"/>
      <c r="M375" s="226"/>
      <c r="N375" s="226"/>
      <c r="O375" s="226"/>
      <c r="P375" s="318">
        <v>0</v>
      </c>
      <c r="Q375" s="227"/>
      <c r="R375" s="227"/>
      <c r="S375" s="227"/>
      <c r="T375" s="227"/>
      <c r="U375" s="227"/>
      <c r="V375" s="319">
        <v>0</v>
      </c>
      <c r="W375" s="45"/>
      <c r="X375" s="45"/>
      <c r="Y375" s="45"/>
      <c r="Z375" s="45"/>
      <c r="AA375" s="45"/>
      <c r="AB375" s="321">
        <v>0</v>
      </c>
      <c r="AC375" s="229"/>
      <c r="AD375" s="229"/>
      <c r="AE375" s="229"/>
      <c r="AF375" s="229"/>
      <c r="AG375" s="322">
        <v>0</v>
      </c>
      <c r="AH375" s="229">
        <v>737</v>
      </c>
      <c r="AI375" s="229">
        <v>13259.845999999998</v>
      </c>
      <c r="AJ375" s="229">
        <v>13.259846000000021</v>
      </c>
      <c r="AK375" s="229">
        <v>13.582907803925064</v>
      </c>
      <c r="AL375" s="322">
        <v>15.05213165893127</v>
      </c>
      <c r="AM375" s="229">
        <v>737</v>
      </c>
      <c r="AN375" s="229">
        <v>13259.846</v>
      </c>
      <c r="AO375" s="229">
        <v>13.259846</v>
      </c>
      <c r="AP375" s="229">
        <v>13.582907803925099</v>
      </c>
      <c r="AQ375" s="322">
        <v>15.052131658931309</v>
      </c>
      <c r="AR375" s="231">
        <v>2</v>
      </c>
      <c r="AS375" s="231">
        <v>2</v>
      </c>
      <c r="AT375" s="231">
        <v>30</v>
      </c>
      <c r="AU375" s="231">
        <v>0.03</v>
      </c>
      <c r="AV375" s="231">
        <v>1.0836999999999999E-2</v>
      </c>
      <c r="AW375" s="324">
        <v>1.200920694909681E-2</v>
      </c>
      <c r="AX375" s="338">
        <v>7</v>
      </c>
      <c r="AY375" s="337">
        <v>4400</v>
      </c>
      <c r="AZ375" s="337">
        <v>4.4000000000000004</v>
      </c>
      <c r="BA375" s="338">
        <v>4.6067911784674882</v>
      </c>
      <c r="BB375" s="327">
        <v>5.105094457275043</v>
      </c>
      <c r="BC375" s="17">
        <v>758</v>
      </c>
      <c r="BD375" s="17">
        <v>23.566845999999998</v>
      </c>
      <c r="BE375" s="17">
        <v>52.980621982392584</v>
      </c>
      <c r="BF375" s="329">
        <v>58.711382640806519</v>
      </c>
    </row>
    <row r="376" spans="1:58" x14ac:dyDescent="0.25">
      <c r="A376" s="41" t="s">
        <v>438</v>
      </c>
      <c r="B376" s="16" t="s">
        <v>74</v>
      </c>
      <c r="C376" s="246">
        <v>12326</v>
      </c>
      <c r="D376" s="42">
        <v>89.333155496971287</v>
      </c>
      <c r="E376" s="225">
        <v>7</v>
      </c>
      <c r="F376" s="225">
        <v>11</v>
      </c>
      <c r="G376" s="225">
        <v>6680.5</v>
      </c>
      <c r="H376" s="225">
        <v>6.6805000000000003</v>
      </c>
      <c r="I376" s="225">
        <v>39.535199000000006</v>
      </c>
      <c r="J376" s="316">
        <v>44.255907876600631</v>
      </c>
      <c r="K376" s="226"/>
      <c r="L376" s="226"/>
      <c r="M376" s="226"/>
      <c r="N376" s="226"/>
      <c r="O376" s="226"/>
      <c r="P376" s="318">
        <v>0</v>
      </c>
      <c r="Q376" s="227"/>
      <c r="R376" s="227"/>
      <c r="S376" s="227"/>
      <c r="T376" s="227"/>
      <c r="U376" s="227"/>
      <c r="V376" s="319">
        <v>0</v>
      </c>
      <c r="W376" s="45"/>
      <c r="X376" s="45"/>
      <c r="Y376" s="45"/>
      <c r="Z376" s="45"/>
      <c r="AA376" s="45"/>
      <c r="AB376" s="321">
        <v>0</v>
      </c>
      <c r="AC376" s="229">
        <v>7</v>
      </c>
      <c r="AD376" s="229">
        <v>1744.585</v>
      </c>
      <c r="AE376" s="229">
        <v>1.7445849999999998</v>
      </c>
      <c r="AF376" s="229">
        <v>1.7870899263166873</v>
      </c>
      <c r="AG376" s="322">
        <v>2.0004777804779059</v>
      </c>
      <c r="AH376" s="229">
        <v>1008</v>
      </c>
      <c r="AI376" s="229">
        <v>17892.13900000001</v>
      </c>
      <c r="AJ376" s="229">
        <v>17.892139000000022</v>
      </c>
      <c r="AK376" s="229">
        <v>18.328061611877864</v>
      </c>
      <c r="AL376" s="322">
        <v>20.516527721333265</v>
      </c>
      <c r="AM376" s="229">
        <v>1015</v>
      </c>
      <c r="AN376" s="229">
        <v>19636.723999999998</v>
      </c>
      <c r="AO376" s="229">
        <v>19.636724000000001</v>
      </c>
      <c r="AP376" s="229">
        <v>20.115151538194588</v>
      </c>
      <c r="AQ376" s="322">
        <v>22.517005501811209</v>
      </c>
      <c r="AR376" s="231">
        <v>3</v>
      </c>
      <c r="AS376" s="231">
        <v>6</v>
      </c>
      <c r="AT376" s="231">
        <v>1830</v>
      </c>
      <c r="AU376" s="231">
        <v>1.83</v>
      </c>
      <c r="AV376" s="231">
        <v>4.9897450000000001</v>
      </c>
      <c r="AW376" s="324">
        <v>5.5855465669397182</v>
      </c>
      <c r="AX376" s="338">
        <v>33</v>
      </c>
      <c r="AY376" s="337">
        <v>33130</v>
      </c>
      <c r="AZ376" s="337">
        <v>33.129999999999995</v>
      </c>
      <c r="BA376" s="338">
        <v>51.532156665573893</v>
      </c>
      <c r="BB376" s="327">
        <v>57.685364833352402</v>
      </c>
      <c r="BC376" s="17">
        <v>1058</v>
      </c>
      <c r="BD376" s="17">
        <v>61.277223999999997</v>
      </c>
      <c r="BE376" s="17">
        <v>116.17225220376849</v>
      </c>
      <c r="BF376" s="329">
        <v>130.04382477870396</v>
      </c>
    </row>
    <row r="377" spans="1:58" x14ac:dyDescent="0.25">
      <c r="A377" s="41" t="s">
        <v>442</v>
      </c>
      <c r="B377" s="16" t="s">
        <v>78</v>
      </c>
      <c r="C377" s="246">
        <v>16333</v>
      </c>
      <c r="D377" s="42">
        <v>118.37404094856662</v>
      </c>
      <c r="E377" s="225">
        <v>2</v>
      </c>
      <c r="F377" s="225">
        <v>5</v>
      </c>
      <c r="G377" s="225">
        <v>4461</v>
      </c>
      <c r="H377" s="225">
        <v>4.4610000000000003</v>
      </c>
      <c r="I377" s="225">
        <v>26.400198000000003</v>
      </c>
      <c r="J377" s="316">
        <v>22.302354290220489</v>
      </c>
      <c r="K377" s="226"/>
      <c r="L377" s="226"/>
      <c r="M377" s="226"/>
      <c r="N377" s="226"/>
      <c r="O377" s="226"/>
      <c r="P377" s="318">
        <v>0</v>
      </c>
      <c r="Q377" s="227"/>
      <c r="R377" s="227"/>
      <c r="S377" s="227"/>
      <c r="T377" s="227"/>
      <c r="U377" s="227"/>
      <c r="V377" s="319">
        <v>0</v>
      </c>
      <c r="W377" s="45"/>
      <c r="X377" s="45"/>
      <c r="Y377" s="45"/>
      <c r="Z377" s="45"/>
      <c r="AA377" s="45"/>
      <c r="AB377" s="321">
        <v>0</v>
      </c>
      <c r="AC377" s="229">
        <v>3</v>
      </c>
      <c r="AD377" s="229">
        <v>786.83</v>
      </c>
      <c r="AE377" s="229">
        <v>0.78683000000000003</v>
      </c>
      <c r="AF377" s="229">
        <v>0.80600026179507356</v>
      </c>
      <c r="AG377" s="322">
        <v>0.68089274923484266</v>
      </c>
      <c r="AH377" s="229">
        <v>1069</v>
      </c>
      <c r="AI377" s="229">
        <v>18690.370000000024</v>
      </c>
      <c r="AJ377" s="229">
        <v>18.690369999999955</v>
      </c>
      <c r="AK377" s="229">
        <v>19.14574064670488</v>
      </c>
      <c r="AL377" s="322">
        <v>16.173935174709193</v>
      </c>
      <c r="AM377" s="229">
        <v>1072</v>
      </c>
      <c r="AN377" s="229">
        <v>19477.2</v>
      </c>
      <c r="AO377" s="229">
        <v>19.4772</v>
      </c>
      <c r="AP377" s="229">
        <v>19.951740908499975</v>
      </c>
      <c r="AQ377" s="322">
        <v>16.854827923944054</v>
      </c>
      <c r="AR377" s="231">
        <v>1</v>
      </c>
      <c r="AS377" s="231">
        <v>1</v>
      </c>
      <c r="AT377" s="231">
        <v>1</v>
      </c>
      <c r="AU377" s="231">
        <v>1E-3</v>
      </c>
      <c r="AV377" s="231">
        <v>1.1039999999999999E-3</v>
      </c>
      <c r="AW377" s="324">
        <v>9.3263691190510821E-4</v>
      </c>
      <c r="AX377" s="338">
        <v>9</v>
      </c>
      <c r="AY377" s="337">
        <v>25101.1</v>
      </c>
      <c r="AZ377" s="337">
        <v>25.101099999999999</v>
      </c>
      <c r="BA377" s="338">
        <v>59.011465835785053</v>
      </c>
      <c r="BB377" s="327">
        <v>49.851694985580046</v>
      </c>
      <c r="BC377" s="17">
        <v>1084</v>
      </c>
      <c r="BD377" s="17">
        <v>49.040300000000002</v>
      </c>
      <c r="BE377" s="17">
        <v>105.36450874428503</v>
      </c>
      <c r="BF377" s="329">
        <v>89.009809836656501</v>
      </c>
    </row>
    <row r="378" spans="1:58" x14ac:dyDescent="0.25">
      <c r="A378" s="41" t="s">
        <v>456</v>
      </c>
      <c r="B378" s="16" t="s">
        <v>94</v>
      </c>
      <c r="C378" s="246">
        <v>21685</v>
      </c>
      <c r="D378" s="42">
        <v>157.16286524029064</v>
      </c>
      <c r="E378" s="225">
        <v>5</v>
      </c>
      <c r="F378" s="225">
        <v>10</v>
      </c>
      <c r="G378" s="225">
        <v>3263</v>
      </c>
      <c r="H378" s="225">
        <v>3.2629999999999999</v>
      </c>
      <c r="I378" s="225">
        <v>19.310434000000001</v>
      </c>
      <c r="J378" s="316">
        <v>12.286893580411471</v>
      </c>
      <c r="K378" s="226"/>
      <c r="L378" s="226"/>
      <c r="M378" s="226"/>
      <c r="N378" s="226"/>
      <c r="O378" s="226"/>
      <c r="P378" s="318">
        <v>0</v>
      </c>
      <c r="Q378" s="227"/>
      <c r="R378" s="227"/>
      <c r="S378" s="227"/>
      <c r="T378" s="227"/>
      <c r="U378" s="227"/>
      <c r="V378" s="319">
        <v>0</v>
      </c>
      <c r="W378" s="45">
        <v>1</v>
      </c>
      <c r="X378" s="45">
        <v>1</v>
      </c>
      <c r="Y378" s="45">
        <v>50</v>
      </c>
      <c r="Z378" s="45">
        <v>0.05</v>
      </c>
      <c r="AA378" s="45">
        <v>0.37390289999999998</v>
      </c>
      <c r="AB378" s="321">
        <v>0.18202110311657932</v>
      </c>
      <c r="AC378" s="229">
        <v>9</v>
      </c>
      <c r="AD378" s="229">
        <v>7021.4450000000006</v>
      </c>
      <c r="AE378" s="229">
        <v>7.0214449999999999</v>
      </c>
      <c r="AF378" s="229">
        <v>7.1925149119628271</v>
      </c>
      <c r="AG378" s="322">
        <v>4.5764722480504494</v>
      </c>
      <c r="AH378" s="229">
        <v>1383</v>
      </c>
      <c r="AI378" s="229">
        <v>25103.139000000003</v>
      </c>
      <c r="AJ378" s="229">
        <v>25.103138999999956</v>
      </c>
      <c r="AK378" s="229">
        <v>25.714749826364184</v>
      </c>
      <c r="AL378" s="322">
        <v>16.361848447499472</v>
      </c>
      <c r="AM378" s="229">
        <v>1392</v>
      </c>
      <c r="AN378" s="229">
        <v>32124.583999999999</v>
      </c>
      <c r="AO378" s="229">
        <v>32.124583999999999</v>
      </c>
      <c r="AP378" s="229">
        <v>32.907264738327029</v>
      </c>
      <c r="AQ378" s="322">
        <v>20.938320695549933</v>
      </c>
      <c r="AR378" s="231">
        <v>4</v>
      </c>
      <c r="AS378" s="231">
        <v>5</v>
      </c>
      <c r="AT378" s="231">
        <v>79.599999999999994</v>
      </c>
      <c r="AU378" s="231">
        <v>7.959999999999999E-2</v>
      </c>
      <c r="AV378" s="231">
        <v>0.20530680000000001</v>
      </c>
      <c r="AW378" s="324">
        <v>0.13063314904961856</v>
      </c>
      <c r="AX378" s="338">
        <v>22</v>
      </c>
      <c r="AY378" s="337">
        <v>13550</v>
      </c>
      <c r="AZ378" s="337">
        <v>13.549999999999999</v>
      </c>
      <c r="BA378" s="338">
        <v>13.691418062238419</v>
      </c>
      <c r="BB378" s="327">
        <v>8.7116113856191362</v>
      </c>
      <c r="BC378" s="17">
        <v>1424</v>
      </c>
      <c r="BD378" s="17">
        <v>49.06718399999999</v>
      </c>
      <c r="BE378" s="17">
        <v>66.400493181565452</v>
      </c>
      <c r="BF378" s="329">
        <v>42.24947991374674</v>
      </c>
    </row>
    <row r="379" spans="1:58" x14ac:dyDescent="0.25">
      <c r="A379" s="41" t="s">
        <v>541</v>
      </c>
      <c r="B379" s="16" t="s">
        <v>177</v>
      </c>
      <c r="C379" s="246">
        <v>11966</v>
      </c>
      <c r="D379" s="42">
        <v>86.724041755375495</v>
      </c>
      <c r="E379" s="225">
        <v>3</v>
      </c>
      <c r="F379" s="225">
        <v>6</v>
      </c>
      <c r="G379" s="225">
        <v>1740</v>
      </c>
      <c r="H379" s="225">
        <v>1.7399999999999998</v>
      </c>
      <c r="I379" s="225">
        <v>10.297320000000001</v>
      </c>
      <c r="J379" s="316">
        <v>11.873662471873589</v>
      </c>
      <c r="K379" s="226"/>
      <c r="L379" s="226"/>
      <c r="M379" s="226"/>
      <c r="N379" s="226"/>
      <c r="O379" s="226"/>
      <c r="P379" s="318">
        <v>0</v>
      </c>
      <c r="Q379" s="227"/>
      <c r="R379" s="227"/>
      <c r="S379" s="227"/>
      <c r="T379" s="227"/>
      <c r="U379" s="227"/>
      <c r="V379" s="319">
        <v>0</v>
      </c>
      <c r="W379" s="45"/>
      <c r="X379" s="45"/>
      <c r="Y379" s="45"/>
      <c r="Z379" s="45"/>
      <c r="AA379" s="45"/>
      <c r="AB379" s="321">
        <v>0</v>
      </c>
      <c r="AC379" s="229"/>
      <c r="AD379" s="229"/>
      <c r="AE379" s="229"/>
      <c r="AF379" s="229"/>
      <c r="AG379" s="322">
        <v>0</v>
      </c>
      <c r="AH379" s="229">
        <v>945</v>
      </c>
      <c r="AI379" s="229">
        <v>17153.549999999967</v>
      </c>
      <c r="AJ379" s="229">
        <v>17.153550000000021</v>
      </c>
      <c r="AK379" s="229">
        <v>17.571477689862977</v>
      </c>
      <c r="AL379" s="322">
        <v>20.26136851350546</v>
      </c>
      <c r="AM379" s="229">
        <v>945</v>
      </c>
      <c r="AN379" s="229">
        <v>17153.55</v>
      </c>
      <c r="AO379" s="229">
        <v>17.153549999999999</v>
      </c>
      <c r="AP379" s="229">
        <v>17.571477689862999</v>
      </c>
      <c r="AQ379" s="322">
        <v>20.261368513505484</v>
      </c>
      <c r="AR379" s="231"/>
      <c r="AS379" s="231"/>
      <c r="AT379" s="231"/>
      <c r="AU379" s="231"/>
      <c r="AV379" s="231"/>
      <c r="AW379" s="324">
        <v>0</v>
      </c>
      <c r="AX379" s="338">
        <v>12</v>
      </c>
      <c r="AY379" s="337">
        <v>13805</v>
      </c>
      <c r="AZ379" s="337">
        <v>13.804999999999998</v>
      </c>
      <c r="BA379" s="338">
        <v>23.515365311099899</v>
      </c>
      <c r="BB379" s="327">
        <v>27.115163033372259</v>
      </c>
      <c r="BC379" s="17">
        <v>960</v>
      </c>
      <c r="BD379" s="17">
        <v>32.698549999999997</v>
      </c>
      <c r="BE379" s="17">
        <v>51.3841630009629</v>
      </c>
      <c r="BF379" s="329">
        <v>59.25019401875133</v>
      </c>
    </row>
    <row r="380" spans="1:58" x14ac:dyDescent="0.25">
      <c r="A380" s="41" t="s">
        <v>542</v>
      </c>
      <c r="B380" s="16" t="s">
        <v>178</v>
      </c>
      <c r="C380" s="246">
        <v>68890</v>
      </c>
      <c r="D380" s="42">
        <v>499.28290460703812</v>
      </c>
      <c r="E380" s="225">
        <v>3</v>
      </c>
      <c r="F380" s="225">
        <v>7</v>
      </c>
      <c r="G380" s="225">
        <v>3406</v>
      </c>
      <c r="H380" s="225">
        <v>3.4060000000000006</v>
      </c>
      <c r="I380" s="225">
        <v>20.156707999999998</v>
      </c>
      <c r="J380" s="316">
        <v>4.0371316169666143</v>
      </c>
      <c r="K380" s="226"/>
      <c r="L380" s="226"/>
      <c r="M380" s="226"/>
      <c r="N380" s="226"/>
      <c r="O380" s="226"/>
      <c r="P380" s="318">
        <v>0</v>
      </c>
      <c r="Q380" s="227"/>
      <c r="R380" s="227"/>
      <c r="S380" s="227"/>
      <c r="T380" s="227"/>
      <c r="U380" s="227"/>
      <c r="V380" s="319">
        <v>0</v>
      </c>
      <c r="W380" s="45">
        <v>1</v>
      </c>
      <c r="X380" s="45">
        <v>1</v>
      </c>
      <c r="Y380" s="45">
        <v>360</v>
      </c>
      <c r="Z380" s="45">
        <v>0.36</v>
      </c>
      <c r="AA380" s="45">
        <v>2.3552759999999999</v>
      </c>
      <c r="AB380" s="321">
        <v>0.49994413527228415</v>
      </c>
      <c r="AC380" s="229">
        <v>18</v>
      </c>
      <c r="AD380" s="229">
        <v>3333.8700000000003</v>
      </c>
      <c r="AE380" s="229">
        <v>3.3338699999999992</v>
      </c>
      <c r="AF380" s="229">
        <v>3.4150961361294598</v>
      </c>
      <c r="AG380" s="322">
        <v>0.68400021403042421</v>
      </c>
      <c r="AH380" s="229">
        <v>2242</v>
      </c>
      <c r="AI380" s="229">
        <v>35300.213000000047</v>
      </c>
      <c r="AJ380" s="229">
        <v>35.300212999999829</v>
      </c>
      <c r="AK380" s="229">
        <v>36.160264503668998</v>
      </c>
      <c r="AL380" s="322">
        <v>7.2424399413653129</v>
      </c>
      <c r="AM380" s="229">
        <v>2260</v>
      </c>
      <c r="AN380" s="229">
        <v>38634.083000000101</v>
      </c>
      <c r="AO380" s="229">
        <v>38.634082999999798</v>
      </c>
      <c r="AP380" s="229">
        <v>39.575360639798461</v>
      </c>
      <c r="AQ380" s="322">
        <v>7.9264401553957367</v>
      </c>
      <c r="AR380" s="231">
        <v>1</v>
      </c>
      <c r="AS380" s="231">
        <v>1</v>
      </c>
      <c r="AT380" s="231">
        <v>24</v>
      </c>
      <c r="AU380" s="231">
        <v>2.4E-2</v>
      </c>
      <c r="AV380" s="231">
        <v>5.1227000000000002E-2</v>
      </c>
      <c r="AW380" s="324">
        <v>1.0260114962341509E-2</v>
      </c>
      <c r="AX380" s="338">
        <v>7</v>
      </c>
      <c r="AY380" s="337">
        <v>4800</v>
      </c>
      <c r="AZ380" s="337">
        <v>4.8</v>
      </c>
      <c r="BA380" s="338">
        <v>5.3797027821553831</v>
      </c>
      <c r="BB380" s="327">
        <v>1.0774858767474709</v>
      </c>
      <c r="BC380" s="17">
        <v>2272</v>
      </c>
      <c r="BD380" s="17">
        <v>47.224082999999794</v>
      </c>
      <c r="BE380" s="17">
        <v>67.659134021953847</v>
      </c>
      <c r="BF380" s="329">
        <v>13.551261899344446</v>
      </c>
    </row>
    <row r="381" spans="1:58" x14ac:dyDescent="0.25">
      <c r="A381" s="41" t="s">
        <v>568</v>
      </c>
      <c r="B381" s="16" t="s">
        <v>793</v>
      </c>
      <c r="C381" s="246">
        <v>11869</v>
      </c>
      <c r="D381" s="42">
        <v>86.021030552778853</v>
      </c>
      <c r="E381" s="225">
        <v>3</v>
      </c>
      <c r="F381" s="225">
        <v>4</v>
      </c>
      <c r="G381" s="225">
        <v>780</v>
      </c>
      <c r="H381" s="225">
        <v>0.77999999999999992</v>
      </c>
      <c r="I381" s="225">
        <v>4.6160399999999999</v>
      </c>
      <c r="J381" s="316">
        <v>5.366176120347447</v>
      </c>
      <c r="K381" s="226"/>
      <c r="L381" s="226"/>
      <c r="M381" s="226"/>
      <c r="N381" s="226"/>
      <c r="O381" s="226"/>
      <c r="P381" s="318">
        <v>0</v>
      </c>
      <c r="Q381" s="227"/>
      <c r="R381" s="227"/>
      <c r="S381" s="227"/>
      <c r="T381" s="227"/>
      <c r="U381" s="227"/>
      <c r="V381" s="319">
        <v>0</v>
      </c>
      <c r="W381" s="45">
        <v>1</v>
      </c>
      <c r="X381" s="45">
        <v>1</v>
      </c>
      <c r="Y381" s="45">
        <v>50</v>
      </c>
      <c r="Z381" s="45">
        <v>0.05</v>
      </c>
      <c r="AA381" s="45">
        <v>0.19979484</v>
      </c>
      <c r="AB381" s="321">
        <v>0.25260729684780603</v>
      </c>
      <c r="AC381" s="229">
        <v>7</v>
      </c>
      <c r="AD381" s="229">
        <v>4631.1149999999998</v>
      </c>
      <c r="AE381" s="229">
        <v>4.6311150000000003</v>
      </c>
      <c r="AF381" s="229">
        <v>4.7439471072570845</v>
      </c>
      <c r="AG381" s="322">
        <v>5.5148689532920674</v>
      </c>
      <c r="AH381" s="229">
        <v>838</v>
      </c>
      <c r="AI381" s="229">
        <v>13607.619959999996</v>
      </c>
      <c r="AJ381" s="229">
        <v>13.607619960000005</v>
      </c>
      <c r="AK381" s="229">
        <v>13.939154900255291</v>
      </c>
      <c r="AL381" s="322">
        <v>16.204357016744662</v>
      </c>
      <c r="AM381" s="229">
        <v>845</v>
      </c>
      <c r="AN381" s="229">
        <v>18238.734960000002</v>
      </c>
      <c r="AO381" s="229">
        <v>18.238734959999999</v>
      </c>
      <c r="AP381" s="229">
        <v>18.683102007512382</v>
      </c>
      <c r="AQ381" s="322">
        <v>21.719225970036739</v>
      </c>
      <c r="AR381" s="231">
        <v>2</v>
      </c>
      <c r="AS381" s="231">
        <v>5</v>
      </c>
      <c r="AT381" s="231">
        <v>6340</v>
      </c>
      <c r="AU381" s="231">
        <v>6.34</v>
      </c>
      <c r="AV381" s="231">
        <v>15.996545999999999</v>
      </c>
      <c r="AW381" s="324">
        <v>18.596087372128373</v>
      </c>
      <c r="AX381" s="338">
        <v>31</v>
      </c>
      <c r="AY381" s="337">
        <v>34600</v>
      </c>
      <c r="AZ381" s="337">
        <v>34.6</v>
      </c>
      <c r="BA381" s="338">
        <v>36.98295966426484</v>
      </c>
      <c r="BB381" s="327">
        <v>42.992927923100929</v>
      </c>
      <c r="BC381" s="17">
        <v>882</v>
      </c>
      <c r="BD381" s="17">
        <v>60.008734959999998</v>
      </c>
      <c r="BE381" s="17">
        <v>76.495943071777205</v>
      </c>
      <c r="BF381" s="329">
        <v>88.927024682461294</v>
      </c>
    </row>
    <row r="382" spans="1:58" x14ac:dyDescent="0.25">
      <c r="A382" s="41" t="s">
        <v>629</v>
      </c>
      <c r="B382" s="16" t="s">
        <v>833</v>
      </c>
      <c r="C382" s="246">
        <v>10957</v>
      </c>
      <c r="D382" s="42">
        <v>79.411275740736201</v>
      </c>
      <c r="E382" s="225">
        <v>3</v>
      </c>
      <c r="F382" s="225">
        <v>3</v>
      </c>
      <c r="G382" s="225">
        <v>475</v>
      </c>
      <c r="H382" s="225">
        <v>0.47500000000000003</v>
      </c>
      <c r="I382" s="225">
        <v>2.8110499999999998</v>
      </c>
      <c r="J382" s="316">
        <v>3.5398625368739598</v>
      </c>
      <c r="K382" s="226"/>
      <c r="L382" s="226"/>
      <c r="M382" s="226"/>
      <c r="N382" s="226"/>
      <c r="O382" s="226"/>
      <c r="P382" s="318">
        <v>0</v>
      </c>
      <c r="Q382" s="227"/>
      <c r="R382" s="227"/>
      <c r="S382" s="227"/>
      <c r="T382" s="227"/>
      <c r="U382" s="227"/>
      <c r="V382" s="319">
        <v>0</v>
      </c>
      <c r="W382" s="45"/>
      <c r="X382" s="45"/>
      <c r="Y382" s="45"/>
      <c r="Z382" s="45"/>
      <c r="AA382" s="45"/>
      <c r="AB382" s="321">
        <v>0</v>
      </c>
      <c r="AC382" s="229">
        <v>2</v>
      </c>
      <c r="AD382" s="229">
        <v>1555.8</v>
      </c>
      <c r="AE382" s="229">
        <v>1.5558000000000001</v>
      </c>
      <c r="AF382" s="229">
        <v>1.5937053840102404</v>
      </c>
      <c r="AG382" s="322">
        <v>2.0069006185134306</v>
      </c>
      <c r="AH382" s="229">
        <v>868</v>
      </c>
      <c r="AI382" s="229">
        <v>19085.745999999977</v>
      </c>
      <c r="AJ382" s="229">
        <v>19.08574599999999</v>
      </c>
      <c r="AK382" s="229">
        <v>19.550749555246096</v>
      </c>
      <c r="AL382" s="322">
        <v>24.619613994208887</v>
      </c>
      <c r="AM382" s="229">
        <v>870</v>
      </c>
      <c r="AN382" s="229">
        <v>20641.545999999998</v>
      </c>
      <c r="AO382" s="229">
        <v>20.641546000000002</v>
      </c>
      <c r="AP382" s="229">
        <v>21.144454939256338</v>
      </c>
      <c r="AQ382" s="322">
        <v>26.626514612722318</v>
      </c>
      <c r="AR382" s="231">
        <v>2</v>
      </c>
      <c r="AS382" s="231">
        <v>6</v>
      </c>
      <c r="AT382" s="231">
        <v>161</v>
      </c>
      <c r="AU382" s="231">
        <v>0.161</v>
      </c>
      <c r="AV382" s="231">
        <v>0.51258700000000001</v>
      </c>
      <c r="AW382" s="324">
        <v>0.64548390038904058</v>
      </c>
      <c r="AX382" s="338">
        <v>44</v>
      </c>
      <c r="AY382" s="337">
        <v>44620</v>
      </c>
      <c r="AZ382" s="337">
        <v>44.62</v>
      </c>
      <c r="BA382" s="338">
        <v>88.977033759049675</v>
      </c>
      <c r="BB382" s="327">
        <v>112.04584352673541</v>
      </c>
      <c r="BC382" s="17">
        <v>919</v>
      </c>
      <c r="BD382" s="17">
        <v>65.897545999999991</v>
      </c>
      <c r="BE382" s="17">
        <v>113.445125698306</v>
      </c>
      <c r="BF382" s="329">
        <v>142.85770457672072</v>
      </c>
    </row>
    <row r="383" spans="1:58" x14ac:dyDescent="0.25">
      <c r="A383" s="41" t="s">
        <v>652</v>
      </c>
      <c r="B383" s="16" t="s">
        <v>276</v>
      </c>
      <c r="C383" s="246">
        <v>48607</v>
      </c>
      <c r="D383" s="42">
        <v>352.28108788262887</v>
      </c>
      <c r="E383" s="225">
        <v>4</v>
      </c>
      <c r="F383" s="225">
        <v>4</v>
      </c>
      <c r="G383" s="225">
        <v>1284</v>
      </c>
      <c r="H383" s="225">
        <v>1.284</v>
      </c>
      <c r="I383" s="225">
        <v>7.5987119999999999</v>
      </c>
      <c r="J383" s="316">
        <v>2.1570025361485481</v>
      </c>
      <c r="K383" s="226"/>
      <c r="L383" s="226"/>
      <c r="M383" s="226"/>
      <c r="N383" s="226"/>
      <c r="O383" s="226"/>
      <c r="P383" s="318">
        <v>0</v>
      </c>
      <c r="Q383" s="227"/>
      <c r="R383" s="227"/>
      <c r="S383" s="227"/>
      <c r="T383" s="227"/>
      <c r="U383" s="227"/>
      <c r="V383" s="319">
        <v>0</v>
      </c>
      <c r="W383" s="45">
        <v>1</v>
      </c>
      <c r="X383" s="45">
        <v>1</v>
      </c>
      <c r="Y383" s="45">
        <v>346</v>
      </c>
      <c r="Z383" s="45">
        <v>0.34599999999999997</v>
      </c>
      <c r="AA383" s="45">
        <v>1.14772896</v>
      </c>
      <c r="AB383" s="321">
        <v>0.32724260701275243</v>
      </c>
      <c r="AC383" s="229"/>
      <c r="AD383" s="229"/>
      <c r="AE383" s="229"/>
      <c r="AF383" s="229"/>
      <c r="AG383" s="322">
        <v>0</v>
      </c>
      <c r="AH383" s="229">
        <v>1688</v>
      </c>
      <c r="AI383" s="229">
        <v>24334.228999999948</v>
      </c>
      <c r="AJ383" s="229">
        <v>24.33422899999999</v>
      </c>
      <c r="AK383" s="229">
        <v>24.927106165984046</v>
      </c>
      <c r="AL383" s="322">
        <v>7.0759138152454906</v>
      </c>
      <c r="AM383" s="229">
        <v>1688</v>
      </c>
      <c r="AN383" s="229">
        <v>24334.228999999901</v>
      </c>
      <c r="AO383" s="229">
        <v>24.334229000000001</v>
      </c>
      <c r="AP383" s="229">
        <v>24.927106165984</v>
      </c>
      <c r="AQ383" s="322">
        <v>7.0759138152454781</v>
      </c>
      <c r="AR383" s="231"/>
      <c r="AS383" s="231"/>
      <c r="AT383" s="231"/>
      <c r="AU383" s="231"/>
      <c r="AV383" s="231"/>
      <c r="AW383" s="324">
        <v>0</v>
      </c>
      <c r="AX383" s="338">
        <v>4</v>
      </c>
      <c r="AY383" s="337">
        <v>7200</v>
      </c>
      <c r="AZ383" s="337">
        <v>7.2</v>
      </c>
      <c r="BA383" s="338">
        <v>6.4035895854091898</v>
      </c>
      <c r="BB383" s="327">
        <v>1.8177500313450556</v>
      </c>
      <c r="BC383" s="17">
        <v>1697</v>
      </c>
      <c r="BD383" s="17">
        <v>33.164228999999999</v>
      </c>
      <c r="BE383" s="17">
        <v>40.082221567393191</v>
      </c>
      <c r="BF383" s="329">
        <v>11.377908989751836</v>
      </c>
    </row>
    <row r="384" spans="1:58" x14ac:dyDescent="0.25">
      <c r="A384" s="41" t="s">
        <v>688</v>
      </c>
      <c r="B384" s="16" t="s">
        <v>310</v>
      </c>
      <c r="C384" s="246">
        <v>24647</v>
      </c>
      <c r="D384" s="42">
        <v>178.63007330308707</v>
      </c>
      <c r="E384" s="225">
        <v>3</v>
      </c>
      <c r="F384" s="225">
        <v>4</v>
      </c>
      <c r="G384" s="225">
        <v>1726</v>
      </c>
      <c r="H384" s="225">
        <v>1.726</v>
      </c>
      <c r="I384" s="225">
        <v>10.214468</v>
      </c>
      <c r="J384" s="316">
        <v>5.7182241551616011</v>
      </c>
      <c r="K384" s="226"/>
      <c r="L384" s="226"/>
      <c r="M384" s="226"/>
      <c r="N384" s="226"/>
      <c r="O384" s="226"/>
      <c r="P384" s="318">
        <v>0</v>
      </c>
      <c r="Q384" s="227"/>
      <c r="R384" s="227"/>
      <c r="S384" s="227"/>
      <c r="T384" s="227"/>
      <c r="U384" s="227"/>
      <c r="V384" s="319">
        <v>0</v>
      </c>
      <c r="W384" s="45">
        <v>2</v>
      </c>
      <c r="X384" s="45">
        <v>2</v>
      </c>
      <c r="Y384" s="45">
        <v>405.50749570815452</v>
      </c>
      <c r="Z384" s="45">
        <v>0.40550749570815448</v>
      </c>
      <c r="AA384" s="45">
        <v>1.2585625668</v>
      </c>
      <c r="AB384" s="321">
        <v>0.75923912918002567</v>
      </c>
      <c r="AC384" s="229">
        <v>6</v>
      </c>
      <c r="AD384" s="229">
        <v>1721.1849999999999</v>
      </c>
      <c r="AE384" s="229">
        <v>1.7211849999999997</v>
      </c>
      <c r="AF384" s="229">
        <v>1.7631198106296841</v>
      </c>
      <c r="AG384" s="322">
        <v>0.98702294525633716</v>
      </c>
      <c r="AH384" s="229">
        <v>1345</v>
      </c>
      <c r="AI384" s="229">
        <v>18274.487000000005</v>
      </c>
      <c r="AJ384" s="229">
        <v>18.274486999999986</v>
      </c>
      <c r="AK384" s="229">
        <v>18.719725107292142</v>
      </c>
      <c r="AL384" s="322">
        <v>10.479604447975463</v>
      </c>
      <c r="AM384" s="229">
        <v>1351</v>
      </c>
      <c r="AN384" s="229">
        <v>19995.672000000002</v>
      </c>
      <c r="AO384" s="229">
        <v>19.995671999999999</v>
      </c>
      <c r="AP384" s="229">
        <v>20.482844917921778</v>
      </c>
      <c r="AQ384" s="322">
        <v>11.466627393231771</v>
      </c>
      <c r="AR384" s="231">
        <v>7</v>
      </c>
      <c r="AS384" s="231">
        <v>11</v>
      </c>
      <c r="AT384" s="231">
        <v>438.5</v>
      </c>
      <c r="AU384" s="231">
        <v>0.43849999999999995</v>
      </c>
      <c r="AV384" s="231">
        <v>1.3753340000000001</v>
      </c>
      <c r="AW384" s="324">
        <v>0.76993418553125104</v>
      </c>
      <c r="AX384" s="338">
        <v>16</v>
      </c>
      <c r="AY384" s="337">
        <v>20750</v>
      </c>
      <c r="AZ384" s="337">
        <v>20.750000000000004</v>
      </c>
      <c r="BA384" s="338">
        <v>24.043076089772889</v>
      </c>
      <c r="BB384" s="327">
        <v>13.45970230274623</v>
      </c>
      <c r="BC384" s="17">
        <v>1379</v>
      </c>
      <c r="BD384" s="17">
        <v>43.392218817596572</v>
      </c>
      <c r="BE384" s="17">
        <v>57.471952420694663</v>
      </c>
      <c r="BF384" s="329">
        <v>32.173727165850877</v>
      </c>
    </row>
    <row r="385" spans="1:58" x14ac:dyDescent="0.25">
      <c r="A385" s="41" t="s">
        <v>692</v>
      </c>
      <c r="B385" s="16" t="s">
        <v>315</v>
      </c>
      <c r="C385" s="246">
        <v>11966</v>
      </c>
      <c r="D385" s="42">
        <v>86.724041755375495</v>
      </c>
      <c r="E385" s="225">
        <v>1</v>
      </c>
      <c r="F385" s="225">
        <v>2</v>
      </c>
      <c r="G385" s="225">
        <v>500</v>
      </c>
      <c r="H385" s="225">
        <v>0.5</v>
      </c>
      <c r="I385" s="225">
        <v>2.9590000000000001</v>
      </c>
      <c r="J385" s="316">
        <v>3.4119719746763186</v>
      </c>
      <c r="K385" s="226"/>
      <c r="L385" s="226"/>
      <c r="M385" s="226"/>
      <c r="N385" s="226"/>
      <c r="O385" s="226"/>
      <c r="P385" s="318">
        <v>0</v>
      </c>
      <c r="Q385" s="227"/>
      <c r="R385" s="227"/>
      <c r="S385" s="227"/>
      <c r="T385" s="227"/>
      <c r="U385" s="227"/>
      <c r="V385" s="319">
        <v>0</v>
      </c>
      <c r="W385" s="45"/>
      <c r="X385" s="45"/>
      <c r="Y385" s="45"/>
      <c r="Z385" s="45"/>
      <c r="AA385" s="45"/>
      <c r="AB385" s="321">
        <v>0</v>
      </c>
      <c r="AC385" s="229"/>
      <c r="AD385" s="229"/>
      <c r="AE385" s="229"/>
      <c r="AF385" s="229"/>
      <c r="AG385" s="322">
        <v>0</v>
      </c>
      <c r="AH385" s="229">
        <v>887</v>
      </c>
      <c r="AI385" s="229">
        <v>11880.231000000002</v>
      </c>
      <c r="AJ385" s="229">
        <v>11.880231000000014</v>
      </c>
      <c r="AK385" s="229">
        <v>12.169679976851354</v>
      </c>
      <c r="AL385" s="322">
        <v>14.032648537274877</v>
      </c>
      <c r="AM385" s="229">
        <v>887</v>
      </c>
      <c r="AN385" s="229">
        <v>11880.231</v>
      </c>
      <c r="AO385" s="229">
        <v>11.880231</v>
      </c>
      <c r="AP385" s="229">
        <v>12.1696799768514</v>
      </c>
      <c r="AQ385" s="322">
        <v>14.03264853727493</v>
      </c>
      <c r="AR385" s="231">
        <v>1</v>
      </c>
      <c r="AS385" s="231">
        <v>1</v>
      </c>
      <c r="AT385" s="231">
        <v>35</v>
      </c>
      <c r="AU385" s="231">
        <v>3.5000000000000003E-2</v>
      </c>
      <c r="AV385" s="231">
        <v>2.7245999999999999E-2</v>
      </c>
      <c r="AW385" s="324">
        <v>3.1416893687742801E-2</v>
      </c>
      <c r="AX385" s="338">
        <v>29</v>
      </c>
      <c r="AY385" s="337">
        <v>27560</v>
      </c>
      <c r="AZ385" s="337">
        <v>27.560000000000006</v>
      </c>
      <c r="BA385" s="338">
        <v>29.99092361834817</v>
      </c>
      <c r="BB385" s="327">
        <v>34.582017871058483</v>
      </c>
      <c r="BC385" s="17">
        <v>918</v>
      </c>
      <c r="BD385" s="17">
        <v>39.975231000000008</v>
      </c>
      <c r="BE385" s="17">
        <v>45.146849595199576</v>
      </c>
      <c r="BF385" s="329">
        <v>52.058055276697473</v>
      </c>
    </row>
    <row r="386" spans="1:58" x14ac:dyDescent="0.25">
      <c r="A386" s="41" t="s">
        <v>695</v>
      </c>
      <c r="B386" s="16" t="s">
        <v>318</v>
      </c>
      <c r="C386" s="246">
        <v>31045</v>
      </c>
      <c r="D386" s="42">
        <v>224.99982252178108</v>
      </c>
      <c r="E386" s="225">
        <v>5</v>
      </c>
      <c r="F386" s="225">
        <v>7</v>
      </c>
      <c r="G386" s="225">
        <v>2050</v>
      </c>
      <c r="H386" s="225">
        <v>2.0499999999999998</v>
      </c>
      <c r="I386" s="225">
        <v>12.1319</v>
      </c>
      <c r="J386" s="316">
        <v>5.3919598086907703</v>
      </c>
      <c r="K386" s="226"/>
      <c r="L386" s="226"/>
      <c r="M386" s="226"/>
      <c r="N386" s="226"/>
      <c r="O386" s="226"/>
      <c r="P386" s="318">
        <v>0</v>
      </c>
      <c r="Q386" s="227"/>
      <c r="R386" s="227"/>
      <c r="S386" s="227"/>
      <c r="T386" s="227"/>
      <c r="U386" s="227"/>
      <c r="V386" s="319">
        <v>0</v>
      </c>
      <c r="W386" s="45">
        <v>2</v>
      </c>
      <c r="X386" s="45">
        <v>2</v>
      </c>
      <c r="Y386" s="45">
        <v>351.00238626609399</v>
      </c>
      <c r="Z386" s="45">
        <v>0.35100238626609404</v>
      </c>
      <c r="AA386" s="45">
        <v>0.75084848999999998</v>
      </c>
      <c r="AB386" s="321">
        <v>0.31064232503220696</v>
      </c>
      <c r="AC386" s="229">
        <v>3</v>
      </c>
      <c r="AD386" s="229">
        <v>797.14</v>
      </c>
      <c r="AE386" s="229">
        <v>0.79713999999999996</v>
      </c>
      <c r="AF386" s="229">
        <v>0.81656145379221035</v>
      </c>
      <c r="AG386" s="322">
        <v>0.36291648795107967</v>
      </c>
      <c r="AH386" s="229">
        <v>1451</v>
      </c>
      <c r="AI386" s="229">
        <v>29991.098999999973</v>
      </c>
      <c r="AJ386" s="229">
        <v>29.991098999999949</v>
      </c>
      <c r="AK386" s="229">
        <v>30.721799684203699</v>
      </c>
      <c r="AL386" s="322">
        <v>13.654143963260095</v>
      </c>
      <c r="AM386" s="229">
        <v>1454</v>
      </c>
      <c r="AN386" s="229">
        <v>30788.238999999998</v>
      </c>
      <c r="AO386" s="229">
        <v>30.788238999999997</v>
      </c>
      <c r="AP386" s="229">
        <v>31.53836113799591</v>
      </c>
      <c r="AQ386" s="322">
        <v>14.017060451211174</v>
      </c>
      <c r="AR386" s="231"/>
      <c r="AS386" s="231"/>
      <c r="AT386" s="231"/>
      <c r="AU386" s="231"/>
      <c r="AV386" s="231"/>
      <c r="AW386" s="324">
        <v>0</v>
      </c>
      <c r="AX386" s="338">
        <v>16</v>
      </c>
      <c r="AY386" s="337">
        <v>25100</v>
      </c>
      <c r="AZ386" s="337">
        <v>25.100000000000005</v>
      </c>
      <c r="BA386" s="338">
        <v>44.157184766375444</v>
      </c>
      <c r="BB386" s="327">
        <v>19.625430932106987</v>
      </c>
      <c r="BC386" s="17">
        <v>1477</v>
      </c>
      <c r="BD386" s="17">
        <v>58.316923892703862</v>
      </c>
      <c r="BE386" s="17">
        <v>88.526390584371356</v>
      </c>
      <c r="BF386" s="329">
        <v>39.345093517041136</v>
      </c>
    </row>
    <row r="387" spans="1:58" x14ac:dyDescent="0.25">
      <c r="A387" s="41" t="s">
        <v>704</v>
      </c>
      <c r="B387" s="16" t="s">
        <v>327</v>
      </c>
      <c r="C387" s="246">
        <v>12967</v>
      </c>
      <c r="D387" s="42">
        <v>93.978827464646002</v>
      </c>
      <c r="E387" s="225"/>
      <c r="F387" s="225"/>
      <c r="G387" s="225"/>
      <c r="H387" s="225"/>
      <c r="I387" s="225"/>
      <c r="J387" s="316">
        <v>0</v>
      </c>
      <c r="K387" s="226"/>
      <c r="L387" s="226"/>
      <c r="M387" s="226"/>
      <c r="N387" s="226"/>
      <c r="O387" s="226"/>
      <c r="P387" s="318">
        <v>0</v>
      </c>
      <c r="Q387" s="227"/>
      <c r="R387" s="227"/>
      <c r="S387" s="227"/>
      <c r="T387" s="227"/>
      <c r="U387" s="227"/>
      <c r="V387" s="319">
        <v>0</v>
      </c>
      <c r="W387" s="45"/>
      <c r="X387" s="45"/>
      <c r="Y387" s="45"/>
      <c r="Z387" s="45"/>
      <c r="AA387" s="45"/>
      <c r="AB387" s="321">
        <v>0</v>
      </c>
      <c r="AC387" s="229">
        <v>4</v>
      </c>
      <c r="AD387" s="229">
        <v>2319.35</v>
      </c>
      <c r="AE387" s="229">
        <v>2.31935</v>
      </c>
      <c r="AF387" s="229">
        <v>2.3758584537884992</v>
      </c>
      <c r="AG387" s="322">
        <v>2.5280784171118502</v>
      </c>
      <c r="AH387" s="229">
        <v>445</v>
      </c>
      <c r="AI387" s="229">
        <v>6390.0350000000053</v>
      </c>
      <c r="AJ387" s="229">
        <v>6.3900350000000063</v>
      </c>
      <c r="AK387" s="229">
        <v>6.545721290341854</v>
      </c>
      <c r="AL387" s="322">
        <v>6.9651021053697404</v>
      </c>
      <c r="AM387" s="229">
        <v>449</v>
      </c>
      <c r="AN387" s="229">
        <v>8709.3850000000093</v>
      </c>
      <c r="AO387" s="229">
        <v>8.7093850000000099</v>
      </c>
      <c r="AP387" s="229">
        <v>8.9215797441303497</v>
      </c>
      <c r="AQ387" s="322">
        <v>9.4931805224815857</v>
      </c>
      <c r="AR387" s="231">
        <v>2</v>
      </c>
      <c r="AS387" s="231">
        <v>8</v>
      </c>
      <c r="AT387" s="231">
        <v>4966</v>
      </c>
      <c r="AU387" s="231">
        <v>4.9660000000000002</v>
      </c>
      <c r="AV387" s="231">
        <v>18.784352999999999</v>
      </c>
      <c r="AW387" s="324">
        <v>19.987856314834858</v>
      </c>
      <c r="AX387" s="338">
        <v>5</v>
      </c>
      <c r="AY387" s="337">
        <v>5360</v>
      </c>
      <c r="AZ387" s="337">
        <v>5.3599999999999994</v>
      </c>
      <c r="BA387" s="338">
        <v>6.2170585333981219</v>
      </c>
      <c r="BB387" s="327">
        <v>6.615382103737061</v>
      </c>
      <c r="BC387" s="17">
        <v>456</v>
      </c>
      <c r="BD387" s="17">
        <v>19.035385000000012</v>
      </c>
      <c r="BE387" s="17">
        <v>33.922991277528467</v>
      </c>
      <c r="BF387" s="329">
        <v>36.096418941053507</v>
      </c>
    </row>
    <row r="388" spans="1:58" x14ac:dyDescent="0.25">
      <c r="A388" s="41" t="s">
        <v>395</v>
      </c>
      <c r="B388" s="16" t="s">
        <v>31</v>
      </c>
      <c r="C388" s="341">
        <v>49263</v>
      </c>
      <c r="D388" s="42">
        <v>357.0354729228701</v>
      </c>
      <c r="E388" s="225">
        <v>2</v>
      </c>
      <c r="F388" s="225">
        <v>2</v>
      </c>
      <c r="G388" s="225">
        <v>21304</v>
      </c>
      <c r="H388" s="225">
        <v>21.304000000000002</v>
      </c>
      <c r="I388" s="225">
        <v>126.077072</v>
      </c>
      <c r="J388" s="316">
        <v>35.312197683852062</v>
      </c>
      <c r="K388" s="226">
        <v>1</v>
      </c>
      <c r="L388" s="226">
        <v>1</v>
      </c>
      <c r="M388" s="226">
        <v>80</v>
      </c>
      <c r="N388" s="226">
        <v>0.08</v>
      </c>
      <c r="O388" s="226">
        <v>2.0596100000000002</v>
      </c>
      <c r="P388" s="318">
        <v>0.57686424912880718</v>
      </c>
      <c r="Q388" s="227">
        <v>1</v>
      </c>
      <c r="R388" s="227">
        <v>3</v>
      </c>
      <c r="S388" s="227">
        <v>4050</v>
      </c>
      <c r="T388" s="227">
        <v>4.05</v>
      </c>
      <c r="U388" s="227">
        <v>9.5409050000000004</v>
      </c>
      <c r="V388" s="319">
        <v>2.6722568830187665</v>
      </c>
      <c r="W388" s="45"/>
      <c r="X388" s="45"/>
      <c r="Y388" s="45"/>
      <c r="Z388" s="45"/>
      <c r="AA388" s="45"/>
      <c r="AB388" s="321">
        <v>0</v>
      </c>
      <c r="AC388" s="229">
        <v>1</v>
      </c>
      <c r="AD388" s="229">
        <v>1.74</v>
      </c>
      <c r="AE388" s="229">
        <v>1.74E-3</v>
      </c>
      <c r="AF388" s="229">
        <v>1.7823932177515199E-3</v>
      </c>
      <c r="AG388" s="322">
        <v>4.9922020441273303E-4</v>
      </c>
      <c r="AH388" s="229">
        <v>1162</v>
      </c>
      <c r="AI388" s="229">
        <v>13580.860999999984</v>
      </c>
      <c r="AJ388" s="229">
        <v>13.580861000000006</v>
      </c>
      <c r="AK388" s="229">
        <v>13.911743987141458</v>
      </c>
      <c r="AL388" s="322">
        <v>3.8964598876556988</v>
      </c>
      <c r="AM388" s="229">
        <v>1163</v>
      </c>
      <c r="AN388" s="229">
        <v>13582.601000000001</v>
      </c>
      <c r="AO388" s="229">
        <v>13.582601</v>
      </c>
      <c r="AP388" s="229">
        <v>13.913526380359253</v>
      </c>
      <c r="AQ388" s="322">
        <v>3.8969591078601242</v>
      </c>
      <c r="AR388" s="231"/>
      <c r="AS388" s="231"/>
      <c r="AT388" s="231"/>
      <c r="AU388" s="231"/>
      <c r="AV388" s="231"/>
      <c r="AW388" s="324">
        <v>0</v>
      </c>
      <c r="AX388" s="338">
        <v>2</v>
      </c>
      <c r="AY388" s="337">
        <v>3100</v>
      </c>
      <c r="AZ388" s="337">
        <v>3.0999999999999996</v>
      </c>
      <c r="BA388" s="338">
        <v>4.4321919747953267</v>
      </c>
      <c r="BB388" s="327">
        <v>1.2413870079942471</v>
      </c>
      <c r="BC388" s="17">
        <v>1169</v>
      </c>
      <c r="BD388" s="17">
        <v>42.116601000000003</v>
      </c>
      <c r="BE388" s="17">
        <v>156.02330535515458</v>
      </c>
      <c r="BF388" s="329">
        <v>43.699664931854009</v>
      </c>
    </row>
    <row r="389" spans="1:58" x14ac:dyDescent="0.25">
      <c r="A389" s="41" t="s">
        <v>403</v>
      </c>
      <c r="B389" s="16" t="s">
        <v>784</v>
      </c>
      <c r="C389" s="341">
        <v>18438</v>
      </c>
      <c r="D389" s="42">
        <v>133.63010879873087</v>
      </c>
      <c r="E389" s="225">
        <v>3</v>
      </c>
      <c r="F389" s="225">
        <v>5</v>
      </c>
      <c r="G389" s="225">
        <v>2676</v>
      </c>
      <c r="H389" s="225">
        <v>2.6760000000000002</v>
      </c>
      <c r="I389" s="225">
        <v>15.836568</v>
      </c>
      <c r="J389" s="316">
        <v>11.851047748417612</v>
      </c>
      <c r="K389" s="226"/>
      <c r="L389" s="226"/>
      <c r="M389" s="226"/>
      <c r="N389" s="226"/>
      <c r="O389" s="226"/>
      <c r="P389" s="318">
        <v>0</v>
      </c>
      <c r="Q389" s="227"/>
      <c r="R389" s="227"/>
      <c r="S389" s="227"/>
      <c r="T389" s="227"/>
      <c r="U389" s="227"/>
      <c r="V389" s="319">
        <v>0</v>
      </c>
      <c r="W389" s="45">
        <v>1</v>
      </c>
      <c r="X389" s="45">
        <v>1</v>
      </c>
      <c r="Y389" s="45">
        <v>613.688618025751</v>
      </c>
      <c r="Z389" s="45">
        <v>0.61368861802575103</v>
      </c>
      <c r="AA389" s="45">
        <v>0.857936688</v>
      </c>
      <c r="AB389" s="321">
        <v>0.51944695266654783</v>
      </c>
      <c r="AC389" s="229"/>
      <c r="AD389" s="229"/>
      <c r="AE389" s="229"/>
      <c r="AF389" s="229"/>
      <c r="AG389" s="322">
        <v>0</v>
      </c>
      <c r="AH389" s="229">
        <v>606</v>
      </c>
      <c r="AI389" s="229">
        <v>12581.655999999994</v>
      </c>
      <c r="AJ389" s="229">
        <v>12.581656000000004</v>
      </c>
      <c r="AK389" s="229">
        <v>12.888194438208464</v>
      </c>
      <c r="AL389" s="322">
        <v>9.64467854891911</v>
      </c>
      <c r="AM389" s="229">
        <v>606</v>
      </c>
      <c r="AN389" s="229">
        <v>12581.656000000001</v>
      </c>
      <c r="AO389" s="229">
        <v>12.581656000000001</v>
      </c>
      <c r="AP389" s="229">
        <v>12.888194438208499</v>
      </c>
      <c r="AQ389" s="322">
        <v>9.6446785489191367</v>
      </c>
      <c r="AR389" s="231"/>
      <c r="AS389" s="231"/>
      <c r="AT389" s="231"/>
      <c r="AU389" s="231"/>
      <c r="AV389" s="231"/>
      <c r="AW389" s="324">
        <v>0</v>
      </c>
      <c r="AX389" s="338">
        <v>4</v>
      </c>
      <c r="AY389" s="337">
        <v>8000</v>
      </c>
      <c r="AZ389" s="337">
        <v>8</v>
      </c>
      <c r="BA389" s="338">
        <v>13.28396402579037</v>
      </c>
      <c r="BB389" s="327">
        <v>9.940846524190313</v>
      </c>
      <c r="BC389" s="17">
        <v>614</v>
      </c>
      <c r="BD389" s="17">
        <v>23.754177836909875</v>
      </c>
      <c r="BE389" s="17">
        <v>42.702863991998868</v>
      </c>
      <c r="BF389" s="329">
        <v>31.956019774193614</v>
      </c>
    </row>
    <row r="390" spans="1:58" x14ac:dyDescent="0.25">
      <c r="A390" s="41" t="s">
        <v>452</v>
      </c>
      <c r="B390" s="16" t="s">
        <v>786</v>
      </c>
      <c r="C390" s="341">
        <v>20548</v>
      </c>
      <c r="D390" s="42">
        <v>148.92241433975062</v>
      </c>
      <c r="E390" s="225"/>
      <c r="F390" s="225"/>
      <c r="G390" s="225"/>
      <c r="H390" s="225"/>
      <c r="I390" s="225"/>
      <c r="J390" s="316">
        <v>0</v>
      </c>
      <c r="K390" s="226">
        <v>1</v>
      </c>
      <c r="L390" s="226">
        <v>2</v>
      </c>
      <c r="M390" s="226">
        <v>276</v>
      </c>
      <c r="N390" s="226">
        <v>0.27600000000000002</v>
      </c>
      <c r="O390" s="226">
        <v>0.64887600000000001</v>
      </c>
      <c r="P390" s="318">
        <v>0.43571412864665121</v>
      </c>
      <c r="Q390" s="227"/>
      <c r="R390" s="227"/>
      <c r="S390" s="227"/>
      <c r="T390" s="227"/>
      <c r="U390" s="227"/>
      <c r="V390" s="319">
        <v>0</v>
      </c>
      <c r="W390" s="45"/>
      <c r="X390" s="45"/>
      <c r="Y390" s="45"/>
      <c r="Z390" s="45"/>
      <c r="AA390" s="45"/>
      <c r="AB390" s="321">
        <v>0</v>
      </c>
      <c r="AC390" s="229"/>
      <c r="AD390" s="229"/>
      <c r="AE390" s="229"/>
      <c r="AF390" s="229"/>
      <c r="AG390" s="322">
        <v>0</v>
      </c>
      <c r="AH390" s="229">
        <v>967</v>
      </c>
      <c r="AI390" s="229">
        <v>15000.656000000014</v>
      </c>
      <c r="AJ390" s="229">
        <v>15.00065600000003</v>
      </c>
      <c r="AK390" s="229">
        <v>15.366130756450387</v>
      </c>
      <c r="AL390" s="322">
        <v>10.318212221159802</v>
      </c>
      <c r="AM390" s="229">
        <v>967</v>
      </c>
      <c r="AN390" s="229">
        <v>15000.656000000001</v>
      </c>
      <c r="AO390" s="229">
        <v>15.000655999999999</v>
      </c>
      <c r="AP390" s="229">
        <v>15.366130756450399</v>
      </c>
      <c r="AQ390" s="322">
        <v>10.318212221159811</v>
      </c>
      <c r="AR390" s="231">
        <v>3</v>
      </c>
      <c r="AS390" s="231">
        <v>6</v>
      </c>
      <c r="AT390" s="231">
        <v>4770</v>
      </c>
      <c r="AU390" s="231">
        <v>4.7699999999999996</v>
      </c>
      <c r="AV390" s="231">
        <v>4.5318137719853224</v>
      </c>
      <c r="AW390" s="324">
        <v>3.0430703075001677</v>
      </c>
      <c r="AX390" s="338">
        <v>14</v>
      </c>
      <c r="AY390" s="337">
        <v>10340</v>
      </c>
      <c r="AZ390" s="337">
        <v>10.34</v>
      </c>
      <c r="BA390" s="338">
        <v>11.18804300506376</v>
      </c>
      <c r="BB390" s="327">
        <v>7.5126656082404306</v>
      </c>
      <c r="BC390" s="17">
        <v>985</v>
      </c>
      <c r="BD390" s="17">
        <v>30.386655999999999</v>
      </c>
      <c r="BE390" s="17">
        <v>31.734863533499482</v>
      </c>
      <c r="BF390" s="329">
        <v>21.309662265547061</v>
      </c>
    </row>
    <row r="391" spans="1:58" x14ac:dyDescent="0.25">
      <c r="A391" s="41" t="s">
        <v>491</v>
      </c>
      <c r="B391" s="16" t="s">
        <v>133</v>
      </c>
      <c r="C391" s="341">
        <v>17298</v>
      </c>
      <c r="D391" s="42">
        <v>125.36791528367753</v>
      </c>
      <c r="E391" s="225"/>
      <c r="F391" s="225"/>
      <c r="G391" s="225"/>
      <c r="H391" s="225"/>
      <c r="I391" s="225"/>
      <c r="J391" s="316">
        <v>0</v>
      </c>
      <c r="K391" s="226"/>
      <c r="L391" s="226"/>
      <c r="M391" s="226"/>
      <c r="N391" s="226"/>
      <c r="O391" s="226"/>
      <c r="P391" s="318">
        <v>0</v>
      </c>
      <c r="Q391" s="227"/>
      <c r="R391" s="227"/>
      <c r="S391" s="227"/>
      <c r="T391" s="227"/>
      <c r="U391" s="227"/>
      <c r="V391" s="319">
        <v>0</v>
      </c>
      <c r="W391" s="45"/>
      <c r="X391" s="45"/>
      <c r="Y391" s="45"/>
      <c r="Z391" s="45"/>
      <c r="AA391" s="45"/>
      <c r="AB391" s="321">
        <v>0</v>
      </c>
      <c r="AC391" s="229"/>
      <c r="AD391" s="229"/>
      <c r="AE391" s="229"/>
      <c r="AF391" s="229"/>
      <c r="AG391" s="322">
        <v>0</v>
      </c>
      <c r="AH391" s="229">
        <v>433</v>
      </c>
      <c r="AI391" s="229">
        <v>7308.9389999999976</v>
      </c>
      <c r="AJ391" s="229">
        <v>7.3089390000000023</v>
      </c>
      <c r="AK391" s="229">
        <v>7.487013392275613</v>
      </c>
      <c r="AL391" s="322">
        <v>5.9720330958158607</v>
      </c>
      <c r="AM391" s="229">
        <v>433</v>
      </c>
      <c r="AN391" s="229">
        <v>7308.9390000000003</v>
      </c>
      <c r="AO391" s="229">
        <v>7.3089389999999996</v>
      </c>
      <c r="AP391" s="229">
        <v>7.4870133922756104</v>
      </c>
      <c r="AQ391" s="322">
        <v>5.9720330958158589</v>
      </c>
      <c r="AR391" s="231">
        <v>1</v>
      </c>
      <c r="AS391" s="231">
        <v>5</v>
      </c>
      <c r="AT391" s="231">
        <v>5675</v>
      </c>
      <c r="AU391" s="231">
        <v>5.6749999999999998</v>
      </c>
      <c r="AV391" s="231">
        <v>17.244126000000001</v>
      </c>
      <c r="AW391" s="324">
        <v>13.754815943920484</v>
      </c>
      <c r="AX391" s="337"/>
      <c r="AY391" s="337"/>
      <c r="AZ391" s="337"/>
      <c r="BA391" s="338"/>
      <c r="BB391" s="327">
        <v>0</v>
      </c>
      <c r="BC391" s="17">
        <v>434</v>
      </c>
      <c r="BD391" s="17">
        <v>12.983938999999999</v>
      </c>
      <c r="BE391" s="17">
        <v>24.731139392275612</v>
      </c>
      <c r="BF391" s="329">
        <v>19.726849039736344</v>
      </c>
    </row>
    <row r="392" spans="1:58" x14ac:dyDescent="0.25">
      <c r="A392" s="41" t="s">
        <v>513</v>
      </c>
      <c r="B392" s="16" t="s">
        <v>145</v>
      </c>
      <c r="C392" s="341">
        <v>43058</v>
      </c>
      <c r="D392" s="42">
        <v>312.06449857119827</v>
      </c>
      <c r="E392" s="225">
        <v>1</v>
      </c>
      <c r="F392" s="225">
        <v>2</v>
      </c>
      <c r="G392" s="225">
        <v>200</v>
      </c>
      <c r="H392" s="225">
        <v>0.2</v>
      </c>
      <c r="I392" s="225">
        <v>1.1836</v>
      </c>
      <c r="J392" s="316">
        <v>0.37928056713248937</v>
      </c>
      <c r="K392" s="226"/>
      <c r="L392" s="226"/>
      <c r="M392" s="226"/>
      <c r="N392" s="226"/>
      <c r="O392" s="226"/>
      <c r="P392" s="318">
        <v>0</v>
      </c>
      <c r="Q392" s="227">
        <v>1</v>
      </c>
      <c r="R392" s="227">
        <v>2</v>
      </c>
      <c r="S392" s="227">
        <v>2700</v>
      </c>
      <c r="T392" s="227">
        <v>2.7</v>
      </c>
      <c r="U392" s="227">
        <v>17.406846000000002</v>
      </c>
      <c r="V392" s="319">
        <v>5.5779641964074891</v>
      </c>
      <c r="W392" s="45">
        <v>1</v>
      </c>
      <c r="X392" s="45">
        <v>1</v>
      </c>
      <c r="Y392" s="45">
        <v>330</v>
      </c>
      <c r="Z392" s="45">
        <v>0.33</v>
      </c>
      <c r="AA392" s="45">
        <v>2.151440928</v>
      </c>
      <c r="AB392" s="321">
        <v>0.71648112497163086</v>
      </c>
      <c r="AC392" s="229"/>
      <c r="AD392" s="229"/>
      <c r="AE392" s="229"/>
      <c r="AF392" s="229"/>
      <c r="AG392" s="322">
        <v>0</v>
      </c>
      <c r="AH392" s="229">
        <v>1112</v>
      </c>
      <c r="AI392" s="229">
        <v>13296.902999999993</v>
      </c>
      <c r="AJ392" s="229">
        <v>13.296902999999999</v>
      </c>
      <c r="AK392" s="229">
        <v>13.620867657643565</v>
      </c>
      <c r="AL392" s="322">
        <v>4.36476040049648</v>
      </c>
      <c r="AM392" s="229">
        <v>1112</v>
      </c>
      <c r="AN392" s="229">
        <v>13296.903</v>
      </c>
      <c r="AO392" s="229">
        <v>13.296903</v>
      </c>
      <c r="AP392" s="229">
        <v>13.620867657643601</v>
      </c>
      <c r="AQ392" s="322">
        <v>4.3647604004964906</v>
      </c>
      <c r="AR392" s="231">
        <v>1</v>
      </c>
      <c r="AS392" s="231">
        <v>1</v>
      </c>
      <c r="AT392" s="231">
        <v>12</v>
      </c>
      <c r="AU392" s="231">
        <v>1.2E-2</v>
      </c>
      <c r="AV392" s="231">
        <v>3.1272000000000001E-2</v>
      </c>
      <c r="AW392" s="324">
        <v>1.0021005318830016E-2</v>
      </c>
      <c r="AX392" s="338">
        <v>1</v>
      </c>
      <c r="AY392" s="337">
        <v>600</v>
      </c>
      <c r="AZ392" s="337">
        <v>0.6</v>
      </c>
      <c r="BA392" s="338">
        <v>0.510515487784864</v>
      </c>
      <c r="BB392" s="327">
        <v>0.16359293996025909</v>
      </c>
      <c r="BC392" s="17">
        <v>1117</v>
      </c>
      <c r="BD392" s="17">
        <v>17.138902999999999</v>
      </c>
      <c r="BE392" s="17">
        <v>34.988984375428466</v>
      </c>
      <c r="BF392" s="329">
        <v>11.21210023428719</v>
      </c>
    </row>
    <row r="393" spans="1:58" x14ac:dyDescent="0.25">
      <c r="A393" s="41" t="s">
        <v>550</v>
      </c>
      <c r="B393" s="16" t="s">
        <v>827</v>
      </c>
      <c r="C393" s="341">
        <v>86868</v>
      </c>
      <c r="D393" s="42">
        <v>629.57914584706327</v>
      </c>
      <c r="E393" s="225">
        <v>18</v>
      </c>
      <c r="F393" s="225">
        <v>20</v>
      </c>
      <c r="G393" s="225">
        <v>45859</v>
      </c>
      <c r="H393" s="225">
        <v>45.858999999999988</v>
      </c>
      <c r="I393" s="225">
        <v>271.39356199999992</v>
      </c>
      <c r="J393" s="316">
        <v>43.107139712331985</v>
      </c>
      <c r="K393" s="226"/>
      <c r="L393" s="226"/>
      <c r="M393" s="226"/>
      <c r="N393" s="226"/>
      <c r="O393" s="226"/>
      <c r="P393" s="318">
        <v>0</v>
      </c>
      <c r="Q393" s="227">
        <v>2</v>
      </c>
      <c r="R393" s="227">
        <v>5</v>
      </c>
      <c r="S393" s="227">
        <v>6750</v>
      </c>
      <c r="T393" s="227">
        <v>6.75</v>
      </c>
      <c r="U393" s="227">
        <v>19.194613</v>
      </c>
      <c r="V393" s="319">
        <v>3.048800635569771</v>
      </c>
      <c r="W393" s="45">
        <v>2</v>
      </c>
      <c r="X393" s="45">
        <v>2</v>
      </c>
      <c r="Y393" s="45">
        <v>9390</v>
      </c>
      <c r="Z393" s="45">
        <v>9.3899999999999988</v>
      </c>
      <c r="AA393" s="45">
        <v>15.570518346</v>
      </c>
      <c r="AB393" s="321">
        <v>2.4801555615365105</v>
      </c>
      <c r="AC393" s="229">
        <v>1</v>
      </c>
      <c r="AD393" s="229">
        <v>19.739999999999998</v>
      </c>
      <c r="AE393" s="229">
        <v>1.9740000000000001E-2</v>
      </c>
      <c r="AF393" s="229">
        <v>2.0220943746215501E-2</v>
      </c>
      <c r="AG393" s="322">
        <v>3.2118191778746671E-3</v>
      </c>
      <c r="AH393" s="229">
        <v>1605</v>
      </c>
      <c r="AI393" s="229">
        <v>20196.994000000006</v>
      </c>
      <c r="AJ393" s="229">
        <v>20.196993999999904</v>
      </c>
      <c r="AK393" s="229">
        <v>20.689071910671327</v>
      </c>
      <c r="AL393" s="322">
        <v>3.2861749070222692</v>
      </c>
      <c r="AM393" s="229">
        <v>1606</v>
      </c>
      <c r="AN393" s="229">
        <v>20216.734</v>
      </c>
      <c r="AO393" s="229">
        <v>20.216733999999899</v>
      </c>
      <c r="AP393" s="229">
        <v>20.709292854417512</v>
      </c>
      <c r="AQ393" s="322">
        <v>3.2893867262001386</v>
      </c>
      <c r="AR393" s="231"/>
      <c r="AS393" s="231"/>
      <c r="AT393" s="231"/>
      <c r="AU393" s="231"/>
      <c r="AV393" s="231"/>
      <c r="AW393" s="324">
        <v>0</v>
      </c>
      <c r="AX393" s="338">
        <v>5</v>
      </c>
      <c r="AY393" s="337">
        <v>5882.5</v>
      </c>
      <c r="AZ393" s="337">
        <v>5.8825000000000003</v>
      </c>
      <c r="BA393" s="338">
        <v>12.589986892748842</v>
      </c>
      <c r="BB393" s="327">
        <v>1.999746493478548</v>
      </c>
      <c r="BC393" s="17">
        <v>1633</v>
      </c>
      <c r="BD393" s="17">
        <v>88.098233999999877</v>
      </c>
      <c r="BE393" s="17">
        <v>339.50199694716628</v>
      </c>
      <c r="BF393" s="329">
        <v>53.925229129116957</v>
      </c>
    </row>
    <row r="394" spans="1:58" x14ac:dyDescent="0.25">
      <c r="A394" s="41" t="s">
        <v>644</v>
      </c>
      <c r="B394" s="16" t="s">
        <v>268</v>
      </c>
      <c r="C394" s="341">
        <v>46658</v>
      </c>
      <c r="D394" s="42">
        <v>338.15563598715613</v>
      </c>
      <c r="E394" s="225">
        <v>2</v>
      </c>
      <c r="F394" s="225">
        <v>2</v>
      </c>
      <c r="G394" s="225">
        <v>450</v>
      </c>
      <c r="H394" s="225">
        <v>0.45</v>
      </c>
      <c r="I394" s="225">
        <v>2.6631</v>
      </c>
      <c r="J394" s="316">
        <v>0.78753677791759469</v>
      </c>
      <c r="K394" s="226"/>
      <c r="L394" s="226"/>
      <c r="M394" s="226"/>
      <c r="N394" s="226"/>
      <c r="O394" s="226"/>
      <c r="P394" s="318">
        <v>0</v>
      </c>
      <c r="Q394" s="227"/>
      <c r="R394" s="227"/>
      <c r="S394" s="227"/>
      <c r="T394" s="227"/>
      <c r="U394" s="227"/>
      <c r="V394" s="319">
        <v>0</v>
      </c>
      <c r="W394" s="45">
        <v>1</v>
      </c>
      <c r="X394" s="45">
        <v>1</v>
      </c>
      <c r="Y394" s="45">
        <v>120</v>
      </c>
      <c r="Z394" s="45">
        <v>0.12</v>
      </c>
      <c r="AA394" s="45">
        <v>1.0116809010000001</v>
      </c>
      <c r="AB394" s="321">
        <v>0.28968587116413069</v>
      </c>
      <c r="AC394" s="229">
        <v>2</v>
      </c>
      <c r="AD394" s="229">
        <v>1027.92</v>
      </c>
      <c r="AE394" s="229">
        <v>1.0279199999999999</v>
      </c>
      <c r="AF394" s="229">
        <v>1.0529641588454841</v>
      </c>
      <c r="AG394" s="322">
        <v>0.31138447708305472</v>
      </c>
      <c r="AH394" s="229">
        <v>1198</v>
      </c>
      <c r="AI394" s="229">
        <v>11504.69800000002</v>
      </c>
      <c r="AJ394" s="229">
        <v>11.504698000000017</v>
      </c>
      <c r="AK394" s="229">
        <v>11.784997521539934</v>
      </c>
      <c r="AL394" s="322">
        <v>3.4850809116745145</v>
      </c>
      <c r="AM394" s="229">
        <v>1200</v>
      </c>
      <c r="AN394" s="229">
        <v>12532.618</v>
      </c>
      <c r="AO394" s="229">
        <v>12.532617999999999</v>
      </c>
      <c r="AP394" s="229">
        <v>12.83796168038538</v>
      </c>
      <c r="AQ394" s="322">
        <v>3.7964653887575581</v>
      </c>
      <c r="AR394" s="231">
        <v>2</v>
      </c>
      <c r="AS394" s="231">
        <v>3</v>
      </c>
      <c r="AT394" s="231">
        <v>2764</v>
      </c>
      <c r="AU394" s="231">
        <v>2.7640000000000002</v>
      </c>
      <c r="AV394" s="231">
        <v>13.958426000000001</v>
      </c>
      <c r="AW394" s="324">
        <v>4.1278111362101244</v>
      </c>
      <c r="AX394" s="338">
        <v>1</v>
      </c>
      <c r="AY394" s="337">
        <v>150</v>
      </c>
      <c r="AZ394" s="337">
        <v>0.15</v>
      </c>
      <c r="BA394" s="338">
        <v>8.5926434474236604E-2</v>
      </c>
      <c r="BB394" s="327">
        <v>2.5410321559005536E-2</v>
      </c>
      <c r="BC394" s="17">
        <v>1206</v>
      </c>
      <c r="BD394" s="17">
        <v>16.016617999999998</v>
      </c>
      <c r="BE394" s="17">
        <v>30.525003214859616</v>
      </c>
      <c r="BF394" s="329">
        <v>9.0269094956084128</v>
      </c>
    </row>
    <row r="395" spans="1:58" x14ac:dyDescent="0.25">
      <c r="A395" s="41" t="s">
        <v>646</v>
      </c>
      <c r="B395" s="16" t="s">
        <v>270</v>
      </c>
      <c r="C395" s="341">
        <v>26163</v>
      </c>
      <c r="D395" s="42">
        <v>189.61734117047379</v>
      </c>
      <c r="E395" s="225"/>
      <c r="F395" s="225"/>
      <c r="G395" s="225"/>
      <c r="H395" s="225"/>
      <c r="I395" s="225"/>
      <c r="J395" s="316">
        <v>0</v>
      </c>
      <c r="K395" s="226"/>
      <c r="L395" s="226"/>
      <c r="M395" s="226"/>
      <c r="N395" s="226"/>
      <c r="O395" s="226"/>
      <c r="P395" s="318">
        <v>0</v>
      </c>
      <c r="Q395" s="227"/>
      <c r="R395" s="227"/>
      <c r="S395" s="227"/>
      <c r="T395" s="227"/>
      <c r="U395" s="227"/>
      <c r="V395" s="319">
        <v>0</v>
      </c>
      <c r="W395" s="45">
        <v>1</v>
      </c>
      <c r="X395" s="45">
        <v>1</v>
      </c>
      <c r="Y395" s="45">
        <v>158.31710729613701</v>
      </c>
      <c r="Z395" s="45">
        <v>0.15831710729613699</v>
      </c>
      <c r="AA395" s="45">
        <v>0.221327316</v>
      </c>
      <c r="AB395" s="321">
        <v>0.20171119510432078</v>
      </c>
      <c r="AC395" s="229"/>
      <c r="AD395" s="229"/>
      <c r="AE395" s="229"/>
      <c r="AF395" s="229"/>
      <c r="AG395" s="322">
        <v>0</v>
      </c>
      <c r="AH395" s="229">
        <v>1113</v>
      </c>
      <c r="AI395" s="229">
        <v>16664.341000000011</v>
      </c>
      <c r="AJ395" s="229">
        <v>16.66434099999999</v>
      </c>
      <c r="AK395" s="229">
        <v>17.070349641780801</v>
      </c>
      <c r="AL395" s="322">
        <v>9.0025255793634678</v>
      </c>
      <c r="AM395" s="229">
        <v>1113</v>
      </c>
      <c r="AN395" s="229">
        <v>16664.341</v>
      </c>
      <c r="AO395" s="229">
        <v>16.664341</v>
      </c>
      <c r="AP395" s="229">
        <v>17.070349641780801</v>
      </c>
      <c r="AQ395" s="322">
        <v>9.0025255793634678</v>
      </c>
      <c r="AR395" s="231"/>
      <c r="AS395" s="231"/>
      <c r="AT395" s="231"/>
      <c r="AU395" s="231"/>
      <c r="AV395" s="231"/>
      <c r="AW395" s="324">
        <v>0</v>
      </c>
      <c r="AX395" s="338">
        <v>7</v>
      </c>
      <c r="AY395" s="337">
        <v>11600</v>
      </c>
      <c r="AZ395" s="337">
        <v>11.6</v>
      </c>
      <c r="BA395" s="338">
        <v>17.834153009668569</v>
      </c>
      <c r="BB395" s="327">
        <v>9.4053386149080804</v>
      </c>
      <c r="BC395" s="17">
        <v>1121</v>
      </c>
      <c r="BD395" s="17">
        <v>28.537931418454939</v>
      </c>
      <c r="BE395" s="17">
        <v>35.286982056449368</v>
      </c>
      <c r="BF395" s="329">
        <v>18.609575389375866</v>
      </c>
    </row>
    <row r="396" spans="1:58" x14ac:dyDescent="0.25">
      <c r="A396" s="41" t="s">
        <v>671</v>
      </c>
      <c r="B396" s="16" t="s">
        <v>294</v>
      </c>
      <c r="C396" s="341">
        <v>60892</v>
      </c>
      <c r="D396" s="42">
        <v>441.31709431458506</v>
      </c>
      <c r="E396" s="225">
        <v>3</v>
      </c>
      <c r="F396" s="225">
        <v>4</v>
      </c>
      <c r="G396" s="225">
        <v>1759</v>
      </c>
      <c r="H396" s="225">
        <v>1.7589999999999999</v>
      </c>
      <c r="I396" s="225">
        <v>10.409762000000001</v>
      </c>
      <c r="J396" s="316">
        <v>2.3587941944935369</v>
      </c>
      <c r="K396" s="226"/>
      <c r="L396" s="226"/>
      <c r="M396" s="226"/>
      <c r="N396" s="226"/>
      <c r="O396" s="226"/>
      <c r="P396" s="318">
        <v>0</v>
      </c>
      <c r="Q396" s="227"/>
      <c r="R396" s="227"/>
      <c r="S396" s="227"/>
      <c r="T396" s="227"/>
      <c r="U396" s="227"/>
      <c r="V396" s="319">
        <v>0</v>
      </c>
      <c r="W396" s="45"/>
      <c r="X396" s="45"/>
      <c r="Y396" s="45"/>
      <c r="Z396" s="45"/>
      <c r="AA396" s="45"/>
      <c r="AB396" s="321">
        <v>0</v>
      </c>
      <c r="AC396" s="229">
        <v>2</v>
      </c>
      <c r="AD396" s="229">
        <v>1373.15</v>
      </c>
      <c r="AE396" s="229">
        <v>1.3731500000000001</v>
      </c>
      <c r="AF396" s="229">
        <v>1.406605314342241</v>
      </c>
      <c r="AG396" s="322">
        <v>0.31872894398683033</v>
      </c>
      <c r="AH396" s="229">
        <v>1579</v>
      </c>
      <c r="AI396" s="229">
        <v>20790.525000000009</v>
      </c>
      <c r="AJ396" s="229">
        <v>20.790524999999974</v>
      </c>
      <c r="AK396" s="229">
        <v>21.297063651432982</v>
      </c>
      <c r="AL396" s="322">
        <v>4.8257962190451087</v>
      </c>
      <c r="AM396" s="229">
        <v>1581</v>
      </c>
      <c r="AN396" s="229">
        <v>22163.675000000003</v>
      </c>
      <c r="AO396" s="229">
        <v>22.163674999999998</v>
      </c>
      <c r="AP396" s="229">
        <v>22.70366896577524</v>
      </c>
      <c r="AQ396" s="322">
        <v>5.1445251630319424</v>
      </c>
      <c r="AR396" s="231"/>
      <c r="AS396" s="231"/>
      <c r="AT396" s="231"/>
      <c r="AU396" s="231"/>
      <c r="AV396" s="231"/>
      <c r="AW396" s="324">
        <v>0</v>
      </c>
      <c r="AX396" s="338">
        <v>12</v>
      </c>
      <c r="AY396" s="337">
        <v>9450</v>
      </c>
      <c r="AZ396" s="337">
        <v>9.4499999999999993</v>
      </c>
      <c r="BA396" s="338">
        <v>11.206080688168587</v>
      </c>
      <c r="BB396" s="327">
        <v>2.539235581973748</v>
      </c>
      <c r="BC396" s="17">
        <v>1596</v>
      </c>
      <c r="BD396" s="17">
        <v>33.372674999999994</v>
      </c>
      <c r="BE396" s="17">
        <v>44.319511653943827</v>
      </c>
      <c r="BF396" s="329">
        <v>10.042554939499228</v>
      </c>
    </row>
    <row r="397" spans="1:58" x14ac:dyDescent="0.25">
      <c r="A397" s="41" t="s">
        <v>697</v>
      </c>
      <c r="B397" s="16" t="s">
        <v>320</v>
      </c>
      <c r="C397" s="341">
        <v>29680</v>
      </c>
      <c r="D397" s="42">
        <v>215.1069329182304</v>
      </c>
      <c r="E397" s="225">
        <v>1</v>
      </c>
      <c r="F397" s="225">
        <v>5</v>
      </c>
      <c r="G397" s="225">
        <v>1402</v>
      </c>
      <c r="H397" s="225">
        <v>1.4019999999999999</v>
      </c>
      <c r="I397" s="225">
        <v>8.2970360000000003</v>
      </c>
      <c r="J397" s="316">
        <v>3.8571681012038748</v>
      </c>
      <c r="K397" s="226"/>
      <c r="L397" s="226"/>
      <c r="M397" s="226"/>
      <c r="N397" s="226"/>
      <c r="O397" s="226"/>
      <c r="P397" s="318">
        <v>0</v>
      </c>
      <c r="Q397" s="227"/>
      <c r="R397" s="227"/>
      <c r="S397" s="227"/>
      <c r="T397" s="227"/>
      <c r="U397" s="227"/>
      <c r="V397" s="319">
        <v>0</v>
      </c>
      <c r="W397" s="45">
        <v>1</v>
      </c>
      <c r="X397" s="45">
        <v>1</v>
      </c>
      <c r="Y397" s="45">
        <v>632.92627038626597</v>
      </c>
      <c r="Z397" s="45">
        <v>0.63292627038626603</v>
      </c>
      <c r="AA397" s="45">
        <v>0.88483092600000002</v>
      </c>
      <c r="AB397" s="321">
        <v>0.39028677207681445</v>
      </c>
      <c r="AC397" s="229"/>
      <c r="AD397" s="229"/>
      <c r="AE397" s="229"/>
      <c r="AF397" s="229"/>
      <c r="AG397" s="322">
        <v>0</v>
      </c>
      <c r="AH397" s="229">
        <v>1429</v>
      </c>
      <c r="AI397" s="229">
        <v>32078.817000000017</v>
      </c>
      <c r="AJ397" s="229">
        <v>32.078816999999965</v>
      </c>
      <c r="AK397" s="229">
        <v>32.860382674880618</v>
      </c>
      <c r="AL397" s="322">
        <v>15.276301060632012</v>
      </c>
      <c r="AM397" s="229">
        <v>1429</v>
      </c>
      <c r="AN397" s="229">
        <v>32078.816999999999</v>
      </c>
      <c r="AO397" s="229">
        <v>32.078817000000001</v>
      </c>
      <c r="AP397" s="229">
        <v>32.860382674880597</v>
      </c>
      <c r="AQ397" s="322">
        <v>15.276301060631999</v>
      </c>
      <c r="AR397" s="231">
        <v>1</v>
      </c>
      <c r="AS397" s="231">
        <v>6</v>
      </c>
      <c r="AT397" s="231">
        <v>867</v>
      </c>
      <c r="AU397" s="231">
        <v>0.86699999999999999</v>
      </c>
      <c r="AV397" s="231">
        <v>2.7868430000000002</v>
      </c>
      <c r="AW397" s="324">
        <v>1.2955616828302674</v>
      </c>
      <c r="AX397" s="338">
        <v>7</v>
      </c>
      <c r="AY397" s="337">
        <v>14680</v>
      </c>
      <c r="AZ397" s="337">
        <v>14.68</v>
      </c>
      <c r="BA397" s="338">
        <v>38.293026065302527</v>
      </c>
      <c r="BB397" s="327">
        <v>17.80185582389343</v>
      </c>
      <c r="BC397" s="17">
        <v>1441</v>
      </c>
      <c r="BD397" s="17">
        <v>49.62834196781116</v>
      </c>
      <c r="BE397" s="17">
        <v>83.076821645183131</v>
      </c>
      <c r="BF397" s="329">
        <v>38.621173440636383</v>
      </c>
    </row>
    <row r="398" spans="1:58" ht="14.5" x14ac:dyDescent="0.35">
      <c r="A398" s="41"/>
      <c r="B398" s="16"/>
      <c r="F398" s="50"/>
      <c r="G398" s="50"/>
      <c r="H398" s="49"/>
      <c r="I398" s="51"/>
      <c r="J398" s="317"/>
      <c r="K398" s="51"/>
      <c r="L398" s="51"/>
      <c r="M398" s="52"/>
      <c r="N398" s="51"/>
      <c r="O398" s="51"/>
      <c r="P398" s="317"/>
      <c r="Q398" s="51"/>
      <c r="R398" s="51"/>
      <c r="S398" s="52"/>
      <c r="T398" s="51"/>
      <c r="U398" s="51"/>
      <c r="Y398" s="52"/>
      <c r="AA398" s="32"/>
      <c r="AH398" s="32"/>
      <c r="AI398" s="32"/>
      <c r="AJ398" s="32"/>
      <c r="AK398" s="32"/>
      <c r="AL398" s="241"/>
      <c r="AM398" s="50"/>
      <c r="AN398" s="50"/>
      <c r="AR398" s="53"/>
      <c r="AS398" s="53"/>
      <c r="AT398" s="53"/>
      <c r="BB398" s="241"/>
    </row>
    <row r="399" spans="1:58" ht="13" x14ac:dyDescent="0.3">
      <c r="A399" s="13"/>
      <c r="C399" s="13">
        <v>18139116</v>
      </c>
      <c r="D399" s="301">
        <v>131463.93559999997</v>
      </c>
      <c r="E399" s="13">
        <v>1421</v>
      </c>
      <c r="F399" s="13">
        <v>2255</v>
      </c>
      <c r="G399" s="13">
        <v>1086798.031</v>
      </c>
      <c r="H399" s="13">
        <v>1086.7980309999998</v>
      </c>
      <c r="I399" s="13">
        <v>6431.6707474580062</v>
      </c>
      <c r="J399" s="236">
        <v>4.892346116145033</v>
      </c>
      <c r="K399" s="361">
        <f>SUM(K2:K397)</f>
        <v>44</v>
      </c>
      <c r="L399" s="361">
        <f>SUM(L2:L397)</f>
        <v>71</v>
      </c>
      <c r="M399" s="361">
        <f>SUM(M2:M397)</f>
        <v>31613</v>
      </c>
      <c r="N399" s="361">
        <f>SUM(N2:N397)</f>
        <v>31.613000000000003</v>
      </c>
      <c r="O399" s="361">
        <f>SUM(O2:O397)</f>
        <v>77.700818000000012</v>
      </c>
      <c r="P399" s="236">
        <v>5.9104284110599863E-2</v>
      </c>
      <c r="Q399" s="361">
        <f>SUM(Q2:Q397)</f>
        <v>38</v>
      </c>
      <c r="R399" s="361">
        <f>SUM(R2:R397)</f>
        <v>94</v>
      </c>
      <c r="S399" s="361">
        <f>SUM(S2:S397)</f>
        <v>146010</v>
      </c>
      <c r="T399" s="361">
        <f>SUM(T2:T397)</f>
        <v>146.01</v>
      </c>
      <c r="U399" s="361">
        <f>SUM(U2:U397)</f>
        <v>507.20988700000009</v>
      </c>
      <c r="V399" s="236">
        <v>0.38581675246910851</v>
      </c>
      <c r="W399" s="13">
        <f>SUM(W2:W397)</f>
        <v>277</v>
      </c>
      <c r="X399" s="13">
        <f t="shared" ref="X399:AA399" si="0">SUM(X2:X397)</f>
        <v>339</v>
      </c>
      <c r="Y399" s="13">
        <f t="shared" si="0"/>
        <v>194903.37656351938</v>
      </c>
      <c r="Z399" s="13">
        <f t="shared" si="0"/>
        <v>194.90337656351949</v>
      </c>
      <c r="AA399" s="13">
        <f t="shared" si="0"/>
        <v>432.18619046340018</v>
      </c>
      <c r="AB399" s="236">
        <v>0.32541752717625172</v>
      </c>
      <c r="AC399" s="13">
        <v>695</v>
      </c>
      <c r="AD399" s="13">
        <v>431745.84999999986</v>
      </c>
      <c r="AE399" s="13">
        <v>431.74584999999996</v>
      </c>
      <c r="AF399" s="13">
        <v>442.26487059331322</v>
      </c>
      <c r="AG399" s="236">
        <v>0.33641535876346707</v>
      </c>
      <c r="AH399" s="13">
        <v>440785</v>
      </c>
      <c r="AI399" s="13">
        <v>7118643.4761550073</v>
      </c>
      <c r="AJ399" s="13">
        <v>7118.6434761549963</v>
      </c>
      <c r="AK399" s="13">
        <v>7292.0815238446839</v>
      </c>
      <c r="AL399" s="236">
        <v>5.5468303839860749</v>
      </c>
      <c r="AM399" s="13">
        <v>441480</v>
      </c>
      <c r="AN399" s="13">
        <v>7550389.3261549985</v>
      </c>
      <c r="AO399" s="13">
        <v>7550.3893261549929</v>
      </c>
      <c r="AP399" s="13">
        <v>7734.3463944380028</v>
      </c>
      <c r="AQ399" s="236">
        <v>5.8832457427495459</v>
      </c>
      <c r="AR399" s="13">
        <v>476</v>
      </c>
      <c r="AS399" s="13">
        <v>651</v>
      </c>
      <c r="AT399" s="13">
        <v>229060.63000000003</v>
      </c>
      <c r="AU399" s="13">
        <v>229.06057000000007</v>
      </c>
      <c r="AV399" s="13">
        <v>641.18362626945316</v>
      </c>
      <c r="AW399" s="236">
        <v>0.48772587199911377</v>
      </c>
      <c r="AX399" s="343">
        <v>3770</v>
      </c>
      <c r="AY399" s="343">
        <v>6786957.7999999989</v>
      </c>
      <c r="AZ399" s="343">
        <v>6786.9578000000056</v>
      </c>
      <c r="BA399" s="13">
        <v>13860.088383051145</v>
      </c>
      <c r="BB399" s="236">
        <v>10.542882593460977</v>
      </c>
      <c r="BC399" s="13">
        <v>447507</v>
      </c>
      <c r="BD399" s="13">
        <v>16024.540830553715</v>
      </c>
      <c r="BE399" s="13">
        <v>29680.006544574688</v>
      </c>
      <c r="BF399" s="236">
        <v>22.576538888110615</v>
      </c>
    </row>
    <row r="400" spans="1:58" ht="14.5" x14ac:dyDescent="0.35">
      <c r="A400" s="41"/>
      <c r="B400" s="16"/>
      <c r="C400" s="136"/>
      <c r="D400" s="49"/>
      <c r="E400" s="50"/>
      <c r="F400" s="50"/>
      <c r="G400" s="50"/>
      <c r="H400" s="49"/>
      <c r="I400" s="51"/>
      <c r="J400" s="317"/>
      <c r="K400" s="51"/>
      <c r="L400" s="51"/>
      <c r="M400" s="52"/>
      <c r="N400" s="51"/>
      <c r="O400" s="51"/>
      <c r="P400" s="317"/>
      <c r="Q400" s="51"/>
      <c r="R400" s="51"/>
      <c r="S400" s="52"/>
      <c r="T400" s="51"/>
      <c r="U400" s="51"/>
      <c r="Y400" s="52"/>
      <c r="AH400" s="32"/>
      <c r="AI400" s="32"/>
      <c r="AJ400" s="32"/>
      <c r="AK400" s="32"/>
      <c r="AL400" s="241"/>
      <c r="AM400" s="50"/>
      <c r="AN400" s="50"/>
      <c r="AR400" s="53"/>
      <c r="AS400" s="53"/>
      <c r="AT400" s="53"/>
      <c r="AX400" s="53"/>
      <c r="AY400" s="53"/>
      <c r="AZ400" s="53"/>
    </row>
    <row r="401" spans="1:58" s="13" customFormat="1" ht="13" x14ac:dyDescent="0.3">
      <c r="A401" s="246"/>
      <c r="B401" s="246"/>
      <c r="C401" s="246"/>
      <c r="D401" s="246"/>
      <c r="E401" s="246"/>
      <c r="F401" s="246"/>
      <c r="G401" s="246"/>
      <c r="H401" s="246"/>
      <c r="I401" s="246"/>
      <c r="J401" s="247"/>
      <c r="K401" s="246"/>
      <c r="L401" s="246"/>
      <c r="M401" s="246"/>
      <c r="N401" s="246"/>
      <c r="O401" s="246"/>
      <c r="P401" s="247"/>
      <c r="Q401" s="51"/>
      <c r="R401" s="51"/>
      <c r="S401" s="52"/>
      <c r="T401" s="246"/>
      <c r="U401" s="246"/>
      <c r="V401" s="247"/>
      <c r="W401" s="246"/>
      <c r="X401" s="246"/>
      <c r="Y401" s="246"/>
      <c r="Z401" s="246"/>
      <c r="AA401" s="246"/>
      <c r="AB401" s="247"/>
      <c r="AC401" s="246"/>
      <c r="AD401" s="246"/>
      <c r="AE401" s="246"/>
      <c r="AF401" s="246"/>
      <c r="AG401" s="247"/>
      <c r="AH401" s="32"/>
      <c r="AI401" s="32"/>
      <c r="AJ401" s="32"/>
      <c r="AK401" s="32"/>
      <c r="AL401" s="241"/>
      <c r="AM401" s="246"/>
      <c r="AN401" s="246"/>
      <c r="AO401" s="246"/>
      <c r="AP401" s="246"/>
      <c r="AQ401" s="247"/>
      <c r="AR401" s="246"/>
      <c r="AS401" s="246"/>
      <c r="AT401" s="246"/>
      <c r="AU401" s="246"/>
      <c r="AV401" s="246"/>
      <c r="AW401" s="247"/>
      <c r="AX401" s="246"/>
      <c r="AY401" s="246"/>
      <c r="AZ401" s="246"/>
      <c r="BA401" s="340"/>
      <c r="BB401" s="247"/>
      <c r="BC401" s="246"/>
      <c r="BD401" s="246"/>
      <c r="BE401" s="246"/>
      <c r="BF401" s="247"/>
    </row>
    <row r="402" spans="1:58" x14ac:dyDescent="0.25">
      <c r="Q402" s="51"/>
      <c r="R402" s="51"/>
      <c r="S402" s="52"/>
      <c r="AH402" s="32"/>
      <c r="AI402" s="32"/>
      <c r="AJ402" s="32"/>
      <c r="AK402" s="32"/>
      <c r="AL402" s="241"/>
    </row>
    <row r="403" spans="1:58" x14ac:dyDescent="0.25">
      <c r="Q403" s="51"/>
      <c r="R403" s="51"/>
      <c r="S403" s="52"/>
      <c r="AH403" s="32"/>
      <c r="AI403" s="32"/>
      <c r="AJ403" s="32"/>
      <c r="AK403" s="32"/>
      <c r="AL403" s="241"/>
    </row>
    <row r="404" spans="1:58" x14ac:dyDescent="0.25">
      <c r="Q404" s="51"/>
      <c r="R404" s="51"/>
      <c r="S404" s="52"/>
      <c r="AH404" s="32"/>
      <c r="AI404" s="32"/>
      <c r="AJ404" s="32"/>
      <c r="AK404" s="32"/>
      <c r="AL404" s="241"/>
    </row>
    <row r="405" spans="1:58" x14ac:dyDescent="0.25">
      <c r="Q405" s="51"/>
      <c r="R405" s="51"/>
      <c r="S405" s="52"/>
      <c r="AH405" s="32"/>
      <c r="AI405" s="32"/>
      <c r="AJ405" s="32"/>
      <c r="AK405" s="32"/>
      <c r="AL405" s="241"/>
    </row>
    <row r="406" spans="1:58" x14ac:dyDescent="0.25">
      <c r="Q406" s="51"/>
      <c r="R406" s="51"/>
      <c r="S406" s="52"/>
      <c r="AH406" s="32"/>
      <c r="AI406" s="32"/>
      <c r="AJ406" s="32"/>
      <c r="AK406" s="32"/>
      <c r="AL406" s="241"/>
    </row>
    <row r="407" spans="1:58" x14ac:dyDescent="0.25">
      <c r="Q407" s="51"/>
      <c r="R407" s="51"/>
      <c r="S407" s="52"/>
      <c r="AH407" s="32"/>
      <c r="AI407" s="32"/>
      <c r="AJ407" s="32"/>
      <c r="AK407" s="32"/>
      <c r="AL407" s="241"/>
    </row>
    <row r="408" spans="1:58" ht="14.5" x14ac:dyDescent="0.35">
      <c r="Q408" s="162"/>
      <c r="R408" s="162"/>
      <c r="S408" s="162"/>
      <c r="AH408" s="32"/>
      <c r="AI408" s="32"/>
      <c r="AJ408" s="32"/>
      <c r="AK408" s="32"/>
      <c r="AL408" s="241"/>
    </row>
    <row r="409" spans="1:58" x14ac:dyDescent="0.25">
      <c r="Q409" s="51"/>
      <c r="R409" s="51"/>
      <c r="S409" s="52"/>
      <c r="AH409" s="32"/>
      <c r="AI409" s="32"/>
      <c r="AJ409" s="32"/>
      <c r="AK409" s="32"/>
      <c r="AL409" s="241"/>
    </row>
    <row r="410" spans="1:58" x14ac:dyDescent="0.25">
      <c r="Q410" s="51"/>
      <c r="R410" s="51"/>
      <c r="S410" s="52"/>
      <c r="AH410" s="32"/>
      <c r="AI410" s="32"/>
      <c r="AJ410" s="32"/>
      <c r="AK410" s="32"/>
      <c r="AL410" s="241"/>
    </row>
    <row r="411" spans="1:58" ht="14.5" x14ac:dyDescent="0.35">
      <c r="Q411" s="54"/>
      <c r="R411" s="54"/>
      <c r="S411" s="54"/>
      <c r="AH411" s="32"/>
      <c r="AI411" s="32"/>
      <c r="AJ411" s="32"/>
      <c r="AK411" s="32"/>
      <c r="AL411" s="241"/>
    </row>
    <row r="412" spans="1:58" ht="14.5" x14ac:dyDescent="0.35">
      <c r="Q412" s="162"/>
      <c r="R412" s="162"/>
      <c r="S412" s="162"/>
      <c r="AH412" s="32"/>
      <c r="AI412" s="32"/>
      <c r="AJ412" s="32"/>
      <c r="AK412" s="32"/>
      <c r="AL412" s="241"/>
    </row>
    <row r="413" spans="1:58" ht="14.5" x14ac:dyDescent="0.35">
      <c r="Q413" s="162"/>
      <c r="R413" s="162"/>
      <c r="S413" s="162"/>
      <c r="AH413" s="32"/>
      <c r="AI413" s="32"/>
      <c r="AJ413" s="32"/>
      <c r="AK413" s="32"/>
      <c r="AL413" s="241"/>
    </row>
    <row r="414" spans="1:58" x14ac:dyDescent="0.25">
      <c r="Q414" s="51"/>
      <c r="R414" s="51"/>
      <c r="S414" s="52"/>
      <c r="AH414" s="32"/>
      <c r="AI414" s="32"/>
      <c r="AJ414" s="32"/>
      <c r="AK414" s="32"/>
      <c r="AL414" s="241"/>
    </row>
    <row r="415" spans="1:58" x14ac:dyDescent="0.25">
      <c r="Q415" s="51"/>
      <c r="R415" s="51"/>
      <c r="S415" s="52"/>
      <c r="AH415" s="32"/>
      <c r="AI415" s="32"/>
      <c r="AJ415" s="32"/>
      <c r="AK415" s="32"/>
      <c r="AL415" s="241"/>
    </row>
    <row r="416" spans="1:58" x14ac:dyDescent="0.25">
      <c r="Q416" s="51"/>
      <c r="R416" s="51"/>
      <c r="S416" s="52"/>
      <c r="AH416" s="32"/>
      <c r="AI416" s="32"/>
      <c r="AJ416" s="32"/>
      <c r="AK416" s="32"/>
      <c r="AL416" s="241"/>
    </row>
    <row r="417" spans="17:38" x14ac:dyDescent="0.25">
      <c r="Q417" s="51"/>
      <c r="R417" s="51"/>
      <c r="S417" s="52"/>
      <c r="AH417" s="32"/>
      <c r="AI417" s="32"/>
      <c r="AJ417" s="32"/>
      <c r="AK417" s="32"/>
      <c r="AL417" s="241"/>
    </row>
    <row r="418" spans="17:38" x14ac:dyDescent="0.25">
      <c r="Q418" s="51"/>
      <c r="R418" s="51"/>
      <c r="S418" s="52"/>
      <c r="AH418" s="32"/>
      <c r="AI418" s="32"/>
      <c r="AJ418" s="32"/>
      <c r="AK418" s="32"/>
      <c r="AL418" s="241"/>
    </row>
    <row r="419" spans="17:38" x14ac:dyDescent="0.25">
      <c r="Q419" s="51"/>
      <c r="R419" s="51"/>
      <c r="S419" s="52"/>
      <c r="AH419" s="32"/>
      <c r="AI419" s="32"/>
      <c r="AJ419" s="32"/>
      <c r="AK419" s="32"/>
      <c r="AL419" s="241"/>
    </row>
    <row r="420" spans="17:38" x14ac:dyDescent="0.25">
      <c r="Q420" s="51"/>
      <c r="R420" s="51"/>
      <c r="S420" s="52"/>
      <c r="AH420" s="32"/>
      <c r="AI420" s="32"/>
      <c r="AJ420" s="32"/>
      <c r="AK420" s="32"/>
      <c r="AL420" s="241"/>
    </row>
    <row r="421" spans="17:38" x14ac:dyDescent="0.25">
      <c r="Q421" s="51"/>
      <c r="R421" s="51"/>
      <c r="S421" s="52"/>
      <c r="AH421" s="32"/>
      <c r="AI421" s="32"/>
      <c r="AJ421" s="32"/>
      <c r="AK421" s="32"/>
      <c r="AL421" s="241"/>
    </row>
    <row r="422" spans="17:38" x14ac:dyDescent="0.25">
      <c r="Q422" s="51"/>
      <c r="R422" s="51"/>
      <c r="S422" s="52"/>
      <c r="AH422" s="32"/>
      <c r="AI422" s="32"/>
      <c r="AJ422" s="32"/>
      <c r="AK422" s="32"/>
      <c r="AL422" s="241"/>
    </row>
    <row r="423" spans="17:38" x14ac:dyDescent="0.25">
      <c r="Q423" s="51"/>
      <c r="R423" s="51"/>
      <c r="S423" s="52"/>
      <c r="AH423" s="32"/>
      <c r="AI423" s="32"/>
      <c r="AJ423" s="32"/>
      <c r="AK423" s="32"/>
      <c r="AL423" s="241"/>
    </row>
    <row r="424" spans="17:38" x14ac:dyDescent="0.25">
      <c r="Q424" s="51"/>
      <c r="R424" s="51"/>
      <c r="S424" s="52"/>
      <c r="AH424" s="32"/>
      <c r="AI424" s="32"/>
      <c r="AJ424" s="32"/>
      <c r="AK424" s="32"/>
      <c r="AL424" s="241"/>
    </row>
    <row r="425" spans="17:38" x14ac:dyDescent="0.25">
      <c r="Q425" s="51"/>
      <c r="R425" s="51"/>
      <c r="S425" s="52"/>
      <c r="AH425" s="32"/>
      <c r="AI425" s="32"/>
      <c r="AJ425" s="32"/>
      <c r="AK425" s="32"/>
      <c r="AL425" s="241"/>
    </row>
    <row r="426" spans="17:38" x14ac:dyDescent="0.25">
      <c r="Q426" s="51"/>
      <c r="R426" s="51"/>
      <c r="S426" s="52"/>
      <c r="AH426" s="32"/>
      <c r="AI426" s="32"/>
      <c r="AJ426" s="32"/>
      <c r="AK426" s="32"/>
      <c r="AL426" s="241"/>
    </row>
    <row r="427" spans="17:38" x14ac:dyDescent="0.25">
      <c r="Q427" s="51"/>
      <c r="R427" s="51"/>
      <c r="S427" s="52"/>
      <c r="AH427" s="32"/>
      <c r="AI427" s="32"/>
      <c r="AJ427" s="32"/>
      <c r="AK427" s="32"/>
      <c r="AL427" s="241"/>
    </row>
    <row r="428" spans="17:38" x14ac:dyDescent="0.25">
      <c r="Q428" s="51"/>
      <c r="R428" s="51"/>
      <c r="S428" s="52"/>
      <c r="AH428" s="32"/>
      <c r="AI428" s="32"/>
      <c r="AJ428" s="32"/>
      <c r="AK428" s="32"/>
      <c r="AL428" s="241"/>
    </row>
    <row r="429" spans="17:38" x14ac:dyDescent="0.25">
      <c r="Q429" s="51"/>
      <c r="R429" s="51"/>
      <c r="S429" s="52"/>
      <c r="AH429" s="32"/>
      <c r="AI429" s="32"/>
      <c r="AJ429" s="32"/>
      <c r="AK429" s="32"/>
      <c r="AL429" s="241"/>
    </row>
    <row r="430" spans="17:38" x14ac:dyDescent="0.25">
      <c r="Q430" s="51"/>
      <c r="R430" s="51"/>
      <c r="S430" s="52"/>
      <c r="AH430" s="32"/>
      <c r="AI430" s="32"/>
      <c r="AJ430" s="32"/>
      <c r="AK430" s="32"/>
      <c r="AL430" s="241"/>
    </row>
    <row r="431" spans="17:38" x14ac:dyDescent="0.25">
      <c r="Q431" s="51"/>
      <c r="R431" s="51"/>
      <c r="S431" s="52"/>
      <c r="AH431" s="32"/>
      <c r="AI431" s="32"/>
      <c r="AJ431" s="32"/>
      <c r="AK431" s="32"/>
      <c r="AL431" s="241"/>
    </row>
    <row r="432" spans="17:38" x14ac:dyDescent="0.25">
      <c r="Q432" s="51"/>
      <c r="R432" s="51"/>
      <c r="S432" s="52"/>
      <c r="AH432" s="32"/>
      <c r="AI432" s="32"/>
      <c r="AJ432" s="32"/>
      <c r="AK432" s="32"/>
      <c r="AL432" s="241"/>
    </row>
    <row r="433" spans="17:38" x14ac:dyDescent="0.25">
      <c r="Q433" s="51"/>
      <c r="R433" s="51"/>
      <c r="S433" s="52"/>
      <c r="AH433" s="32"/>
      <c r="AI433" s="32"/>
      <c r="AJ433" s="32"/>
      <c r="AK433" s="32"/>
      <c r="AL433" s="241"/>
    </row>
    <row r="434" spans="17:38" x14ac:dyDescent="0.25">
      <c r="Q434" s="51"/>
      <c r="R434" s="51"/>
      <c r="S434" s="52"/>
      <c r="AH434" s="32"/>
      <c r="AI434" s="32"/>
      <c r="AJ434" s="32"/>
      <c r="AK434" s="32"/>
      <c r="AL434" s="241"/>
    </row>
    <row r="435" spans="17:38" x14ac:dyDescent="0.25">
      <c r="Q435" s="55"/>
      <c r="R435" s="55"/>
      <c r="S435" s="56"/>
      <c r="AH435" s="32"/>
      <c r="AI435" s="32"/>
      <c r="AJ435" s="32"/>
      <c r="AK435" s="32"/>
      <c r="AL435" s="241"/>
    </row>
    <row r="436" spans="17:38" x14ac:dyDescent="0.25">
      <c r="Q436" s="51"/>
      <c r="R436" s="51"/>
      <c r="S436" s="52"/>
      <c r="AH436" s="32"/>
      <c r="AI436" s="32"/>
      <c r="AJ436" s="32"/>
      <c r="AK436" s="32"/>
      <c r="AL436" s="241"/>
    </row>
    <row r="437" spans="17:38" x14ac:dyDescent="0.25">
      <c r="Q437" s="51"/>
      <c r="R437" s="51"/>
      <c r="S437" s="52"/>
      <c r="AH437" s="32"/>
      <c r="AI437" s="32"/>
      <c r="AJ437" s="32"/>
      <c r="AK437" s="32"/>
      <c r="AL437" s="241"/>
    </row>
    <row r="438" spans="17:38" x14ac:dyDescent="0.25">
      <c r="Q438" s="51"/>
      <c r="R438" s="51"/>
      <c r="S438" s="52"/>
      <c r="AH438" s="32"/>
      <c r="AI438" s="32"/>
      <c r="AJ438" s="32"/>
      <c r="AK438" s="32"/>
      <c r="AL438" s="241"/>
    </row>
    <row r="439" spans="17:38" x14ac:dyDescent="0.25">
      <c r="Q439" s="51"/>
      <c r="R439" s="51"/>
      <c r="S439" s="52"/>
      <c r="AH439" s="32"/>
      <c r="AI439" s="32"/>
      <c r="AJ439" s="32"/>
      <c r="AK439" s="32"/>
      <c r="AL439" s="241"/>
    </row>
    <row r="440" spans="17:38" x14ac:dyDescent="0.25">
      <c r="Q440" s="51"/>
      <c r="R440" s="51"/>
      <c r="S440" s="52"/>
      <c r="AH440" s="32"/>
      <c r="AI440" s="32"/>
      <c r="AJ440" s="32"/>
      <c r="AK440" s="32"/>
      <c r="AL440" s="241"/>
    </row>
    <row r="441" spans="17:38" x14ac:dyDescent="0.25">
      <c r="Q441" s="51"/>
      <c r="R441" s="51"/>
      <c r="S441" s="52"/>
      <c r="AH441" s="32"/>
      <c r="AI441" s="32"/>
      <c r="AJ441" s="32"/>
      <c r="AK441" s="32"/>
      <c r="AL441" s="241"/>
    </row>
    <row r="442" spans="17:38" x14ac:dyDescent="0.25">
      <c r="Q442" s="51"/>
      <c r="R442" s="51"/>
      <c r="S442" s="52"/>
      <c r="AH442" s="32"/>
      <c r="AI442" s="32"/>
      <c r="AJ442" s="32"/>
      <c r="AK442" s="32"/>
      <c r="AL442" s="241"/>
    </row>
    <row r="443" spans="17:38" x14ac:dyDescent="0.25">
      <c r="Q443" s="51"/>
      <c r="R443" s="51"/>
      <c r="S443" s="52"/>
      <c r="AH443" s="32"/>
      <c r="AI443" s="32"/>
      <c r="AJ443" s="32"/>
      <c r="AK443" s="32"/>
      <c r="AL443" s="241"/>
    </row>
    <row r="444" spans="17:38" x14ac:dyDescent="0.25">
      <c r="Q444" s="51"/>
      <c r="R444" s="51"/>
      <c r="S444" s="52"/>
      <c r="AH444" s="32"/>
      <c r="AI444" s="32"/>
      <c r="AJ444" s="32"/>
      <c r="AK444" s="32"/>
      <c r="AL444" s="241"/>
    </row>
    <row r="445" spans="17:38" x14ac:dyDescent="0.25">
      <c r="Q445" s="51"/>
      <c r="R445" s="51"/>
      <c r="S445" s="52"/>
      <c r="AH445" s="32"/>
      <c r="AI445" s="32"/>
      <c r="AJ445" s="32"/>
      <c r="AK445" s="32"/>
      <c r="AL445" s="241"/>
    </row>
    <row r="446" spans="17:38" x14ac:dyDescent="0.25">
      <c r="Q446" s="55"/>
      <c r="R446" s="55"/>
      <c r="S446" s="56"/>
      <c r="AH446" s="32"/>
      <c r="AI446" s="32"/>
      <c r="AJ446" s="32"/>
      <c r="AK446" s="32"/>
      <c r="AL446" s="241"/>
    </row>
    <row r="447" spans="17:38" x14ac:dyDescent="0.25">
      <c r="Q447" s="51"/>
      <c r="R447" s="51"/>
      <c r="S447" s="52"/>
      <c r="AH447" s="32"/>
      <c r="AI447" s="32"/>
      <c r="AJ447" s="32"/>
      <c r="AK447" s="32"/>
      <c r="AL447" s="241"/>
    </row>
    <row r="448" spans="17:38" x14ac:dyDescent="0.25">
      <c r="Q448" s="51"/>
      <c r="R448" s="51"/>
      <c r="S448" s="52"/>
      <c r="AH448" s="32"/>
      <c r="AI448" s="32"/>
      <c r="AJ448" s="32"/>
      <c r="AK448" s="32"/>
      <c r="AL448" s="241"/>
    </row>
    <row r="449" spans="17:38" x14ac:dyDescent="0.25">
      <c r="Q449" s="51"/>
      <c r="R449" s="51"/>
      <c r="S449" s="52"/>
      <c r="AH449" s="32"/>
      <c r="AI449" s="32"/>
      <c r="AJ449" s="32"/>
      <c r="AK449" s="32"/>
      <c r="AL449" s="241"/>
    </row>
    <row r="450" spans="17:38" x14ac:dyDescent="0.25">
      <c r="Q450" s="51"/>
      <c r="R450" s="51"/>
      <c r="S450" s="52"/>
      <c r="AH450" s="32"/>
      <c r="AI450" s="32"/>
      <c r="AJ450" s="32"/>
      <c r="AK450" s="32"/>
      <c r="AL450" s="241"/>
    </row>
    <row r="451" spans="17:38" x14ac:dyDescent="0.25">
      <c r="Q451" s="51"/>
      <c r="R451" s="51"/>
      <c r="S451" s="52"/>
      <c r="AH451" s="32"/>
      <c r="AI451" s="32"/>
      <c r="AJ451" s="32"/>
      <c r="AK451" s="32"/>
      <c r="AL451" s="241"/>
    </row>
    <row r="452" spans="17:38" x14ac:dyDescent="0.25">
      <c r="Q452" s="51"/>
      <c r="R452" s="51"/>
      <c r="S452" s="52"/>
      <c r="AH452" s="32"/>
      <c r="AI452" s="32"/>
      <c r="AJ452" s="32"/>
      <c r="AK452" s="32"/>
      <c r="AL452" s="241"/>
    </row>
    <row r="453" spans="17:38" x14ac:dyDescent="0.25">
      <c r="Q453" s="51"/>
      <c r="R453" s="51"/>
      <c r="S453" s="52"/>
      <c r="AH453" s="32"/>
      <c r="AI453" s="32"/>
      <c r="AJ453" s="32"/>
      <c r="AK453" s="32"/>
      <c r="AL453" s="241"/>
    </row>
    <row r="454" spans="17:38" x14ac:dyDescent="0.25">
      <c r="Q454" s="51"/>
      <c r="R454" s="51"/>
      <c r="S454" s="52"/>
      <c r="AH454" s="32"/>
      <c r="AI454" s="32"/>
      <c r="AJ454" s="32"/>
      <c r="AK454" s="32"/>
      <c r="AL454" s="241"/>
    </row>
    <row r="455" spans="17:38" x14ac:dyDescent="0.25">
      <c r="Q455" s="51"/>
      <c r="R455" s="51"/>
      <c r="S455" s="52"/>
      <c r="AH455" s="32"/>
      <c r="AI455" s="32"/>
      <c r="AJ455" s="32"/>
      <c r="AK455" s="32"/>
      <c r="AL455" s="241"/>
    </row>
    <row r="456" spans="17:38" x14ac:dyDescent="0.25">
      <c r="Q456" s="51"/>
      <c r="R456" s="51"/>
      <c r="S456" s="52"/>
      <c r="AH456" s="32"/>
      <c r="AI456" s="32"/>
      <c r="AJ456" s="32"/>
      <c r="AK456" s="32"/>
      <c r="AL456" s="241"/>
    </row>
    <row r="457" spans="17:38" x14ac:dyDescent="0.25">
      <c r="Q457" s="51"/>
      <c r="R457" s="51"/>
      <c r="S457" s="52"/>
    </row>
    <row r="458" spans="17:38" x14ac:dyDescent="0.25">
      <c r="Q458" s="51"/>
      <c r="R458" s="51"/>
      <c r="S458" s="52"/>
    </row>
    <row r="459" spans="17:38" x14ac:dyDescent="0.25">
      <c r="Q459" s="51"/>
      <c r="R459" s="51"/>
      <c r="S459" s="52"/>
    </row>
    <row r="460" spans="17:38" x14ac:dyDescent="0.25">
      <c r="Q460" s="51"/>
      <c r="R460" s="51"/>
      <c r="S460" s="52"/>
    </row>
    <row r="461" spans="17:38" x14ac:dyDescent="0.25">
      <c r="Q461" s="51"/>
      <c r="R461" s="51"/>
      <c r="S461" s="52"/>
    </row>
    <row r="462" spans="17:38" x14ac:dyDescent="0.25">
      <c r="Q462" s="51"/>
      <c r="R462" s="51"/>
      <c r="S462" s="52"/>
    </row>
    <row r="463" spans="17:38" x14ac:dyDescent="0.25">
      <c r="Q463" s="51"/>
      <c r="R463" s="51"/>
      <c r="S463" s="52"/>
    </row>
    <row r="464" spans="17:38" x14ac:dyDescent="0.25">
      <c r="Q464" s="51"/>
      <c r="R464" s="51"/>
      <c r="S464" s="52"/>
    </row>
    <row r="465" spans="17:19" x14ac:dyDescent="0.25">
      <c r="Q465" s="51"/>
      <c r="R465" s="51"/>
      <c r="S465" s="52"/>
    </row>
    <row r="466" spans="17:19" x14ac:dyDescent="0.25">
      <c r="Q466" s="51"/>
      <c r="R466" s="51"/>
      <c r="S466" s="52"/>
    </row>
    <row r="467" spans="17:19" x14ac:dyDescent="0.25">
      <c r="Q467" s="51"/>
      <c r="R467" s="51"/>
      <c r="S467" s="52"/>
    </row>
    <row r="468" spans="17:19" x14ac:dyDescent="0.25">
      <c r="Q468" s="51"/>
      <c r="R468" s="51"/>
      <c r="S468" s="52"/>
    </row>
    <row r="469" spans="17:19" x14ac:dyDescent="0.25">
      <c r="Q469" s="51"/>
      <c r="R469" s="51"/>
      <c r="S469" s="52"/>
    </row>
    <row r="470" spans="17:19" x14ac:dyDescent="0.25">
      <c r="Q470" s="51"/>
      <c r="R470" s="51"/>
      <c r="S470" s="52"/>
    </row>
    <row r="471" spans="17:19" x14ac:dyDescent="0.25">
      <c r="Q471" s="51"/>
      <c r="R471" s="51"/>
      <c r="S471" s="52"/>
    </row>
    <row r="472" spans="17:19" x14ac:dyDescent="0.25">
      <c r="Q472" s="51"/>
      <c r="R472" s="51"/>
      <c r="S472" s="52"/>
    </row>
    <row r="473" spans="17:19" x14ac:dyDescent="0.25">
      <c r="Q473" s="51"/>
      <c r="R473" s="51"/>
      <c r="S473" s="52"/>
    </row>
    <row r="474" spans="17:19" x14ac:dyDescent="0.25">
      <c r="Q474" s="51"/>
      <c r="R474" s="51"/>
      <c r="S474" s="52"/>
    </row>
    <row r="475" spans="17:19" x14ac:dyDescent="0.25">
      <c r="Q475" s="51"/>
      <c r="R475" s="51"/>
      <c r="S475" s="52"/>
    </row>
    <row r="476" spans="17:19" x14ac:dyDescent="0.25">
      <c r="Q476" s="51"/>
      <c r="R476" s="51"/>
      <c r="S476" s="52"/>
    </row>
    <row r="477" spans="17:19" x14ac:dyDescent="0.25">
      <c r="Q477" s="51"/>
      <c r="R477" s="51"/>
      <c r="S477" s="52"/>
    </row>
    <row r="478" spans="17:19" x14ac:dyDescent="0.25">
      <c r="Q478" s="51"/>
      <c r="R478" s="51"/>
      <c r="S478" s="52"/>
    </row>
    <row r="479" spans="17:19" x14ac:dyDescent="0.25">
      <c r="Q479" s="51"/>
      <c r="R479" s="51"/>
      <c r="S479" s="52"/>
    </row>
    <row r="480" spans="17:19" x14ac:dyDescent="0.25">
      <c r="Q480" s="51"/>
      <c r="R480" s="51"/>
      <c r="S480" s="52"/>
    </row>
    <row r="481" spans="17:19" x14ac:dyDescent="0.25">
      <c r="Q481" s="51"/>
      <c r="R481" s="51"/>
      <c r="S481" s="52"/>
    </row>
    <row r="482" spans="17:19" x14ac:dyDescent="0.25">
      <c r="Q482" s="51"/>
      <c r="R482" s="51"/>
      <c r="S482" s="52"/>
    </row>
    <row r="483" spans="17:19" x14ac:dyDescent="0.25">
      <c r="Q483" s="51"/>
      <c r="R483" s="51"/>
      <c r="S483" s="52"/>
    </row>
    <row r="484" spans="17:19" x14ac:dyDescent="0.25">
      <c r="Q484" s="51"/>
      <c r="R484" s="51"/>
      <c r="S484" s="52"/>
    </row>
    <row r="485" spans="17:19" x14ac:dyDescent="0.25">
      <c r="Q485" s="51"/>
      <c r="R485" s="51"/>
      <c r="S485" s="52"/>
    </row>
    <row r="486" spans="17:19" x14ac:dyDescent="0.25">
      <c r="Q486" s="51"/>
      <c r="R486" s="51"/>
      <c r="S486" s="52"/>
    </row>
    <row r="487" spans="17:19" x14ac:dyDescent="0.25">
      <c r="Q487" s="51"/>
      <c r="R487" s="51"/>
      <c r="S487" s="52"/>
    </row>
    <row r="488" spans="17:19" x14ac:dyDescent="0.25">
      <c r="Q488" s="51"/>
      <c r="R488" s="51"/>
      <c r="S488" s="52"/>
    </row>
    <row r="489" spans="17:19" x14ac:dyDescent="0.25">
      <c r="Q489" s="51"/>
      <c r="R489" s="51"/>
      <c r="S489" s="52"/>
    </row>
    <row r="490" spans="17:19" x14ac:dyDescent="0.25">
      <c r="Q490" s="51"/>
      <c r="R490" s="51"/>
      <c r="S490" s="52"/>
    </row>
    <row r="491" spans="17:19" x14ac:dyDescent="0.25">
      <c r="Q491" s="51"/>
      <c r="R491" s="51"/>
      <c r="S491" s="52"/>
    </row>
    <row r="492" spans="17:19" x14ac:dyDescent="0.25">
      <c r="Q492" s="51"/>
      <c r="R492" s="51"/>
      <c r="S492" s="52"/>
    </row>
    <row r="493" spans="17:19" x14ac:dyDescent="0.25">
      <c r="Q493" s="51"/>
      <c r="R493" s="51"/>
      <c r="S493" s="52"/>
    </row>
    <row r="494" spans="17:19" x14ac:dyDescent="0.25">
      <c r="Q494" s="51"/>
      <c r="R494" s="51"/>
      <c r="S494" s="52"/>
    </row>
    <row r="495" spans="17:19" x14ac:dyDescent="0.25">
      <c r="Q495" s="51"/>
      <c r="R495" s="51"/>
      <c r="S495" s="52"/>
    </row>
    <row r="496" spans="17:19" x14ac:dyDescent="0.25">
      <c r="Q496" s="51"/>
      <c r="R496" s="51"/>
      <c r="S496" s="52"/>
    </row>
    <row r="497" spans="17:19" x14ac:dyDescent="0.25">
      <c r="Q497" s="51"/>
      <c r="R497" s="51"/>
      <c r="S497" s="52"/>
    </row>
    <row r="498" spans="17:19" x14ac:dyDescent="0.25">
      <c r="Q498" s="51"/>
      <c r="R498" s="51"/>
      <c r="S498" s="52"/>
    </row>
    <row r="499" spans="17:19" x14ac:dyDescent="0.25">
      <c r="Q499" s="51"/>
      <c r="R499" s="51"/>
      <c r="S499" s="52"/>
    </row>
    <row r="500" spans="17:19" x14ac:dyDescent="0.25">
      <c r="Q500" s="51"/>
      <c r="R500" s="51"/>
      <c r="S500" s="52"/>
    </row>
    <row r="501" spans="17:19" x14ac:dyDescent="0.25">
      <c r="Q501" s="51"/>
      <c r="R501" s="51"/>
      <c r="S501" s="52"/>
    </row>
    <row r="502" spans="17:19" x14ac:dyDescent="0.25">
      <c r="Q502" s="51"/>
      <c r="R502" s="51"/>
      <c r="S502" s="52"/>
    </row>
    <row r="503" spans="17:19" x14ac:dyDescent="0.25">
      <c r="Q503" s="51"/>
      <c r="R503" s="51"/>
      <c r="S503" s="52"/>
    </row>
    <row r="504" spans="17:19" x14ac:dyDescent="0.25">
      <c r="Q504" s="51"/>
      <c r="R504" s="51"/>
      <c r="S504" s="52"/>
    </row>
    <row r="505" spans="17:19" x14ac:dyDescent="0.25">
      <c r="Q505" s="51"/>
      <c r="R505" s="51"/>
      <c r="S505" s="52"/>
    </row>
    <row r="506" spans="17:19" x14ac:dyDescent="0.25">
      <c r="Q506" s="51"/>
      <c r="R506" s="51"/>
      <c r="S506" s="52"/>
    </row>
    <row r="507" spans="17:19" x14ac:dyDescent="0.25">
      <c r="Q507" s="51"/>
      <c r="R507" s="51"/>
      <c r="S507" s="52"/>
    </row>
    <row r="508" spans="17:19" x14ac:dyDescent="0.25">
      <c r="Q508" s="51"/>
      <c r="R508" s="51"/>
      <c r="S508" s="52"/>
    </row>
    <row r="509" spans="17:19" x14ac:dyDescent="0.25">
      <c r="Q509" s="51"/>
      <c r="R509" s="51"/>
      <c r="S509" s="52"/>
    </row>
    <row r="510" spans="17:19" x14ac:dyDescent="0.25">
      <c r="Q510" s="51"/>
      <c r="R510" s="51"/>
      <c r="S510" s="52"/>
    </row>
    <row r="511" spans="17:19" x14ac:dyDescent="0.25">
      <c r="Q511" s="51"/>
      <c r="R511" s="51"/>
      <c r="S511" s="52"/>
    </row>
    <row r="512" spans="17:19" x14ac:dyDescent="0.25">
      <c r="Q512" s="51"/>
      <c r="R512" s="51"/>
      <c r="S512" s="52"/>
    </row>
    <row r="513" spans="17:19" x14ac:dyDescent="0.25">
      <c r="Q513" s="51"/>
      <c r="R513" s="51"/>
      <c r="S513" s="52"/>
    </row>
    <row r="514" spans="17:19" x14ac:dyDescent="0.25">
      <c r="Q514" s="51"/>
      <c r="R514" s="51"/>
      <c r="S514" s="52"/>
    </row>
    <row r="515" spans="17:19" x14ac:dyDescent="0.25">
      <c r="Q515" s="51"/>
      <c r="R515" s="51"/>
      <c r="S515" s="52"/>
    </row>
    <row r="516" spans="17:19" x14ac:dyDescent="0.25">
      <c r="Q516" s="51"/>
      <c r="R516" s="51"/>
      <c r="S516" s="52"/>
    </row>
    <row r="517" spans="17:19" x14ac:dyDescent="0.25">
      <c r="Q517" s="51"/>
      <c r="R517" s="51"/>
      <c r="S517" s="52"/>
    </row>
    <row r="518" spans="17:19" x14ac:dyDescent="0.25">
      <c r="Q518" s="51"/>
      <c r="R518" s="51"/>
      <c r="S518" s="52"/>
    </row>
    <row r="519" spans="17:19" ht="14.5" x14ac:dyDescent="0.35">
      <c r="Q519" s="162"/>
      <c r="R519" s="162"/>
      <c r="S519" s="162"/>
    </row>
    <row r="520" spans="17:19" ht="14.5" x14ac:dyDescent="0.35">
      <c r="Q520" s="162"/>
      <c r="R520" s="162"/>
      <c r="S520" s="162"/>
    </row>
    <row r="521" spans="17:19" x14ac:dyDescent="0.25">
      <c r="Q521" s="51"/>
      <c r="R521" s="51"/>
      <c r="S521" s="52"/>
    </row>
    <row r="522" spans="17:19" x14ac:dyDescent="0.25">
      <c r="Q522" s="51"/>
      <c r="R522" s="51"/>
      <c r="S522" s="52"/>
    </row>
    <row r="523" spans="17:19" x14ac:dyDescent="0.25">
      <c r="Q523" s="51"/>
      <c r="R523" s="51"/>
      <c r="S523" s="52"/>
    </row>
    <row r="524" spans="17:19" x14ac:dyDescent="0.25">
      <c r="Q524" s="51"/>
      <c r="R524" s="51"/>
      <c r="S524" s="52"/>
    </row>
    <row r="525" spans="17:19" x14ac:dyDescent="0.25">
      <c r="Q525" s="51"/>
      <c r="R525" s="51"/>
      <c r="S525" s="52"/>
    </row>
    <row r="526" spans="17:19" x14ac:dyDescent="0.25">
      <c r="Q526" s="51"/>
      <c r="R526" s="51"/>
      <c r="S526" s="52"/>
    </row>
    <row r="527" spans="17:19" x14ac:dyDescent="0.25">
      <c r="Q527" s="51"/>
      <c r="R527" s="51"/>
      <c r="S527" s="52"/>
    </row>
    <row r="528" spans="17:19" x14ac:dyDescent="0.25">
      <c r="Q528" s="51"/>
      <c r="R528" s="51"/>
      <c r="S528" s="52"/>
    </row>
    <row r="529" spans="17:19" x14ac:dyDescent="0.25">
      <c r="Q529" s="51"/>
      <c r="R529" s="51"/>
      <c r="S529" s="52"/>
    </row>
    <row r="530" spans="17:19" x14ac:dyDescent="0.25">
      <c r="Q530" s="51"/>
      <c r="R530" s="51"/>
      <c r="S530" s="52"/>
    </row>
    <row r="531" spans="17:19" x14ac:dyDescent="0.25">
      <c r="Q531" s="51"/>
      <c r="R531" s="51"/>
      <c r="S531" s="52"/>
    </row>
    <row r="532" spans="17:19" x14ac:dyDescent="0.25">
      <c r="Q532" s="51"/>
      <c r="R532" s="51"/>
      <c r="S532" s="52"/>
    </row>
    <row r="533" spans="17:19" x14ac:dyDescent="0.25">
      <c r="Q533" s="51"/>
      <c r="R533" s="51"/>
      <c r="S533" s="52"/>
    </row>
    <row r="534" spans="17:19" x14ac:dyDescent="0.25">
      <c r="Q534" s="55"/>
      <c r="R534" s="55"/>
      <c r="S534" s="56"/>
    </row>
    <row r="535" spans="17:19" x14ac:dyDescent="0.25">
      <c r="Q535" s="51"/>
      <c r="R535" s="51"/>
      <c r="S535" s="52"/>
    </row>
    <row r="536" spans="17:19" x14ac:dyDescent="0.25">
      <c r="Q536" s="51"/>
      <c r="R536" s="51"/>
      <c r="S536" s="52"/>
    </row>
    <row r="537" spans="17:19" x14ac:dyDescent="0.25">
      <c r="Q537" s="51"/>
      <c r="R537" s="51"/>
      <c r="S537" s="52"/>
    </row>
    <row r="538" spans="17:19" x14ac:dyDescent="0.25">
      <c r="Q538" s="51"/>
      <c r="R538" s="51"/>
      <c r="S538" s="52"/>
    </row>
    <row r="539" spans="17:19" x14ac:dyDescent="0.25">
      <c r="Q539" s="51"/>
      <c r="R539" s="51"/>
      <c r="S539" s="52"/>
    </row>
    <row r="540" spans="17:19" x14ac:dyDescent="0.25">
      <c r="Q540" s="51"/>
      <c r="R540" s="51"/>
      <c r="S540" s="52"/>
    </row>
    <row r="541" spans="17:19" x14ac:dyDescent="0.25">
      <c r="Q541" s="51"/>
      <c r="R541" s="51"/>
      <c r="S541" s="52"/>
    </row>
    <row r="542" spans="17:19" x14ac:dyDescent="0.25">
      <c r="Q542" s="51"/>
      <c r="R542" s="51"/>
      <c r="S542" s="52"/>
    </row>
    <row r="543" spans="17:19" x14ac:dyDescent="0.25">
      <c r="Q543" s="51"/>
      <c r="R543" s="51"/>
      <c r="S543" s="52"/>
    </row>
    <row r="544" spans="17:19" x14ac:dyDescent="0.25">
      <c r="Q544" s="51"/>
      <c r="R544" s="51"/>
      <c r="S544" s="52"/>
    </row>
    <row r="545" spans="17:19" x14ac:dyDescent="0.25">
      <c r="Q545" s="51"/>
      <c r="R545" s="51"/>
      <c r="S545" s="52"/>
    </row>
    <row r="546" spans="17:19" x14ac:dyDescent="0.25">
      <c r="Q546" s="51"/>
      <c r="R546" s="51"/>
      <c r="S546" s="52"/>
    </row>
    <row r="547" spans="17:19" x14ac:dyDescent="0.25">
      <c r="Q547" s="51"/>
      <c r="R547" s="51"/>
      <c r="S547" s="52"/>
    </row>
    <row r="548" spans="17:19" x14ac:dyDescent="0.25">
      <c r="Q548" s="51"/>
      <c r="R548" s="51"/>
      <c r="S548" s="52"/>
    </row>
    <row r="549" spans="17:19" x14ac:dyDescent="0.25">
      <c r="Q549" s="51"/>
      <c r="R549" s="51"/>
      <c r="S549" s="52"/>
    </row>
    <row r="550" spans="17:19" ht="14.5" x14ac:dyDescent="0.35">
      <c r="Q550" s="162"/>
      <c r="R550" s="162"/>
      <c r="S550" s="162"/>
    </row>
    <row r="551" spans="17:19" ht="14.5" x14ac:dyDescent="0.35">
      <c r="Q551" s="162"/>
      <c r="R551" s="162"/>
      <c r="S551" s="162"/>
    </row>
    <row r="552" spans="17:19" x14ac:dyDescent="0.25">
      <c r="Q552" s="51"/>
      <c r="R552" s="51"/>
      <c r="S552" s="52"/>
    </row>
    <row r="553" spans="17:19" x14ac:dyDescent="0.25">
      <c r="Q553" s="51"/>
      <c r="R553" s="51"/>
      <c r="S553" s="52"/>
    </row>
    <row r="554" spans="17:19" x14ac:dyDescent="0.25">
      <c r="Q554" s="51"/>
      <c r="R554" s="51"/>
      <c r="S554" s="52"/>
    </row>
    <row r="555" spans="17:19" ht="14.5" x14ac:dyDescent="0.35">
      <c r="Q555" s="162"/>
      <c r="R555" s="162"/>
      <c r="S555" s="162"/>
    </row>
    <row r="556" spans="17:19" x14ac:dyDescent="0.25">
      <c r="Q556" s="51"/>
      <c r="R556" s="51"/>
      <c r="S556" s="52"/>
    </row>
    <row r="557" spans="17:19" ht="14.5" x14ac:dyDescent="0.35">
      <c r="Q557" s="162"/>
      <c r="R557" s="162"/>
      <c r="S557" s="162"/>
    </row>
    <row r="558" spans="17:19" ht="14.5" x14ac:dyDescent="0.35">
      <c r="Q558" s="162"/>
      <c r="R558" s="162"/>
      <c r="S558" s="162"/>
    </row>
    <row r="559" spans="17:19" x14ac:dyDescent="0.25">
      <c r="Q559" s="51"/>
      <c r="R559" s="51"/>
      <c r="S559" s="52"/>
    </row>
    <row r="560" spans="17:19" x14ac:dyDescent="0.25">
      <c r="Q560" s="51"/>
      <c r="R560" s="51"/>
      <c r="S560" s="52"/>
    </row>
    <row r="561" spans="17:19" x14ac:dyDescent="0.25">
      <c r="Q561" s="51"/>
      <c r="R561" s="51"/>
      <c r="S561" s="52"/>
    </row>
    <row r="562" spans="17:19" x14ac:dyDescent="0.25">
      <c r="Q562" s="51"/>
      <c r="R562" s="51"/>
      <c r="S562" s="52"/>
    </row>
    <row r="563" spans="17:19" x14ac:dyDescent="0.25">
      <c r="Q563" s="51"/>
      <c r="R563" s="51"/>
      <c r="S563" s="52"/>
    </row>
    <row r="564" spans="17:19" x14ac:dyDescent="0.25">
      <c r="Q564" s="51"/>
      <c r="R564" s="51"/>
      <c r="S564" s="52"/>
    </row>
    <row r="565" spans="17:19" x14ac:dyDescent="0.25">
      <c r="Q565" s="51"/>
      <c r="R565" s="51"/>
      <c r="S565" s="52"/>
    </row>
    <row r="566" spans="17:19" ht="14.5" x14ac:dyDescent="0.35">
      <c r="Q566" s="162"/>
      <c r="R566" s="162"/>
      <c r="S566" s="162"/>
    </row>
    <row r="567" spans="17:19" x14ac:dyDescent="0.25">
      <c r="Q567" s="55"/>
      <c r="R567" s="55"/>
      <c r="S567" s="56"/>
    </row>
    <row r="568" spans="17:19" x14ac:dyDescent="0.25">
      <c r="Q568" s="51"/>
      <c r="R568" s="51"/>
      <c r="S568" s="52"/>
    </row>
    <row r="569" spans="17:19" x14ac:dyDescent="0.25">
      <c r="Q569" s="51"/>
      <c r="R569" s="51"/>
      <c r="S569" s="52"/>
    </row>
    <row r="570" spans="17:19" x14ac:dyDescent="0.25">
      <c r="Q570" s="51"/>
      <c r="R570" s="51"/>
      <c r="S570" s="52"/>
    </row>
    <row r="571" spans="17:19" x14ac:dyDescent="0.25">
      <c r="Q571" s="51"/>
      <c r="R571" s="51"/>
      <c r="S571" s="52"/>
    </row>
    <row r="572" spans="17:19" x14ac:dyDescent="0.25">
      <c r="Q572" s="51"/>
      <c r="R572" s="51"/>
      <c r="S572" s="52"/>
    </row>
    <row r="573" spans="17:19" ht="14.5" x14ac:dyDescent="0.35">
      <c r="Q573" s="162"/>
      <c r="R573" s="162"/>
      <c r="S573" s="162"/>
    </row>
    <row r="574" spans="17:19" x14ac:dyDescent="0.25">
      <c r="Q574" s="51"/>
      <c r="R574" s="51"/>
      <c r="S574" s="52"/>
    </row>
    <row r="575" spans="17:19" x14ac:dyDescent="0.25">
      <c r="Q575" s="51"/>
      <c r="R575" s="51"/>
      <c r="S575" s="52"/>
    </row>
    <row r="576" spans="17:19" x14ac:dyDescent="0.25">
      <c r="Q576" s="51"/>
      <c r="R576" s="51"/>
      <c r="S576" s="52"/>
    </row>
    <row r="577" spans="17:19" x14ac:dyDescent="0.25">
      <c r="Q577" s="51"/>
      <c r="R577" s="51"/>
      <c r="S577" s="52"/>
    </row>
    <row r="578" spans="17:19" x14ac:dyDescent="0.25">
      <c r="Q578" s="51"/>
      <c r="R578" s="51"/>
      <c r="S578" s="52"/>
    </row>
    <row r="579" spans="17:19" x14ac:dyDescent="0.25">
      <c r="Q579" s="55"/>
      <c r="R579" s="55"/>
      <c r="S579" s="56"/>
    </row>
    <row r="580" spans="17:19" x14ac:dyDescent="0.25">
      <c r="Q580" s="51"/>
      <c r="R580" s="51"/>
      <c r="S580" s="52"/>
    </row>
    <row r="581" spans="17:19" x14ac:dyDescent="0.25">
      <c r="Q581" s="51"/>
      <c r="R581" s="51"/>
      <c r="S581" s="52"/>
    </row>
    <row r="582" spans="17:19" x14ac:dyDescent="0.25">
      <c r="Q582" s="51"/>
      <c r="R582" s="51"/>
      <c r="S582" s="52"/>
    </row>
    <row r="583" spans="17:19" x14ac:dyDescent="0.25">
      <c r="Q583" s="51"/>
      <c r="R583" s="51"/>
      <c r="S583" s="52"/>
    </row>
    <row r="584" spans="17:19" x14ac:dyDescent="0.25">
      <c r="Q584" s="51"/>
      <c r="R584" s="51"/>
      <c r="S584" s="164"/>
    </row>
    <row r="585" spans="17:19" x14ac:dyDescent="0.25">
      <c r="Q585" s="51"/>
      <c r="R585" s="51"/>
      <c r="S585" s="52"/>
    </row>
    <row r="586" spans="17:19" x14ac:dyDescent="0.25">
      <c r="Q586" s="51"/>
      <c r="R586" s="51"/>
      <c r="S586" s="52"/>
    </row>
    <row r="587" spans="17:19" x14ac:dyDescent="0.25">
      <c r="Q587" s="51"/>
      <c r="R587" s="51"/>
      <c r="S587" s="52"/>
    </row>
    <row r="588" spans="17:19" x14ac:dyDescent="0.25">
      <c r="Q588" s="51"/>
      <c r="R588" s="51"/>
      <c r="S588" s="52"/>
    </row>
    <row r="589" spans="17:19" x14ac:dyDescent="0.25">
      <c r="Q589" s="51"/>
      <c r="R589" s="51"/>
      <c r="S589" s="52"/>
    </row>
    <row r="590" spans="17:19" x14ac:dyDescent="0.25">
      <c r="Q590" s="51"/>
      <c r="R590" s="51"/>
      <c r="S590" s="52"/>
    </row>
    <row r="591" spans="17:19" x14ac:dyDescent="0.25">
      <c r="Q591" s="51"/>
      <c r="R591" s="51"/>
      <c r="S591" s="52"/>
    </row>
    <row r="592" spans="17:19" x14ac:dyDescent="0.25">
      <c r="Q592" s="51"/>
      <c r="R592" s="51"/>
      <c r="S592" s="52"/>
    </row>
    <row r="593" spans="17:19" x14ac:dyDescent="0.25">
      <c r="Q593" s="51"/>
      <c r="R593" s="51"/>
      <c r="S593" s="52"/>
    </row>
    <row r="594" spans="17:19" x14ac:dyDescent="0.25">
      <c r="Q594" s="51"/>
      <c r="R594" s="51"/>
      <c r="S594" s="52"/>
    </row>
    <row r="595" spans="17:19" x14ac:dyDescent="0.25">
      <c r="Q595" s="51"/>
      <c r="R595" s="51"/>
      <c r="S595" s="52"/>
    </row>
    <row r="596" spans="17:19" x14ac:dyDescent="0.25">
      <c r="Q596" s="51"/>
      <c r="R596" s="51"/>
      <c r="S596" s="52"/>
    </row>
    <row r="597" spans="17:19" x14ac:dyDescent="0.25">
      <c r="Q597" s="51"/>
      <c r="R597" s="51"/>
      <c r="S597" s="52"/>
    </row>
    <row r="598" spans="17:19" x14ac:dyDescent="0.25">
      <c r="Q598" s="51"/>
      <c r="R598" s="51"/>
      <c r="S598" s="52"/>
    </row>
    <row r="599" spans="17:19" x14ac:dyDescent="0.25">
      <c r="Q599" s="51"/>
      <c r="R599" s="51"/>
      <c r="S599" s="52"/>
    </row>
    <row r="600" spans="17:19" x14ac:dyDescent="0.25">
      <c r="Q600" s="51"/>
      <c r="R600" s="51"/>
      <c r="S600" s="52"/>
    </row>
    <row r="601" spans="17:19" x14ac:dyDescent="0.25">
      <c r="Q601" s="51"/>
      <c r="R601" s="51"/>
      <c r="S601" s="52"/>
    </row>
    <row r="602" spans="17:19" x14ac:dyDescent="0.25">
      <c r="Q602" s="51"/>
      <c r="R602" s="51"/>
      <c r="S602" s="52"/>
    </row>
    <row r="603" spans="17:19" x14ac:dyDescent="0.25">
      <c r="Q603" s="51"/>
      <c r="R603" s="51"/>
      <c r="S603" s="52"/>
    </row>
    <row r="604" spans="17:19" x14ac:dyDescent="0.25">
      <c r="Q604" s="51"/>
      <c r="R604" s="51"/>
      <c r="S604" s="52"/>
    </row>
    <row r="605" spans="17:19" x14ac:dyDescent="0.25">
      <c r="Q605" s="51"/>
      <c r="R605" s="51"/>
      <c r="S605" s="52"/>
    </row>
    <row r="606" spans="17:19" x14ac:dyDescent="0.25">
      <c r="Q606" s="51"/>
      <c r="R606" s="51"/>
      <c r="S606" s="52"/>
    </row>
    <row r="607" spans="17:19" x14ac:dyDescent="0.25">
      <c r="Q607" s="51"/>
      <c r="R607" s="51"/>
      <c r="S607" s="52"/>
    </row>
    <row r="608" spans="17:19" x14ac:dyDescent="0.25">
      <c r="Q608" s="51"/>
      <c r="R608" s="51"/>
      <c r="S608" s="52"/>
    </row>
    <row r="609" spans="17:19" x14ac:dyDescent="0.25">
      <c r="Q609" s="51"/>
      <c r="R609" s="51"/>
      <c r="S609" s="52"/>
    </row>
    <row r="610" spans="17:19" x14ac:dyDescent="0.25">
      <c r="Q610" s="51"/>
      <c r="R610" s="51"/>
      <c r="S610" s="52"/>
    </row>
    <row r="611" spans="17:19" x14ac:dyDescent="0.25">
      <c r="Q611" s="51"/>
      <c r="R611" s="51"/>
      <c r="S611" s="52"/>
    </row>
    <row r="612" spans="17:19" x14ac:dyDescent="0.25">
      <c r="Q612" s="51"/>
      <c r="R612" s="51"/>
      <c r="S612" s="52"/>
    </row>
    <row r="613" spans="17:19" x14ac:dyDescent="0.25">
      <c r="Q613" s="51"/>
      <c r="R613" s="51"/>
      <c r="S613" s="52"/>
    </row>
    <row r="614" spans="17:19" x14ac:dyDescent="0.25">
      <c r="Q614" s="51"/>
      <c r="R614" s="51"/>
      <c r="S614" s="52"/>
    </row>
    <row r="615" spans="17:19" x14ac:dyDescent="0.25">
      <c r="Q615" s="51"/>
      <c r="R615" s="51"/>
      <c r="S615" s="52"/>
    </row>
    <row r="616" spans="17:19" x14ac:dyDescent="0.25">
      <c r="Q616" s="51"/>
      <c r="R616" s="51"/>
      <c r="S616" s="52"/>
    </row>
    <row r="617" spans="17:19" x14ac:dyDescent="0.25">
      <c r="Q617" s="51"/>
      <c r="R617" s="51"/>
      <c r="S617" s="52"/>
    </row>
    <row r="618" spans="17:19" x14ac:dyDescent="0.25">
      <c r="Q618" s="51"/>
      <c r="R618" s="51"/>
      <c r="S618" s="52"/>
    </row>
    <row r="619" spans="17:19" x14ac:dyDescent="0.25">
      <c r="Q619" s="51"/>
      <c r="R619" s="51"/>
      <c r="S619" s="52"/>
    </row>
    <row r="620" spans="17:19" x14ac:dyDescent="0.25">
      <c r="Q620" s="51"/>
      <c r="R620" s="51"/>
      <c r="S620" s="52"/>
    </row>
    <row r="621" spans="17:19" x14ac:dyDescent="0.25">
      <c r="Q621" s="51"/>
      <c r="R621" s="51"/>
      <c r="S621" s="52"/>
    </row>
    <row r="622" spans="17:19" x14ac:dyDescent="0.25">
      <c r="Q622" s="55"/>
      <c r="R622" s="55"/>
      <c r="S622" s="56"/>
    </row>
    <row r="623" spans="17:19" x14ac:dyDescent="0.25">
      <c r="Q623" s="51"/>
      <c r="R623" s="51"/>
      <c r="S623" s="52"/>
    </row>
    <row r="624" spans="17:19" x14ac:dyDescent="0.25">
      <c r="Q624" s="51"/>
      <c r="R624" s="51"/>
      <c r="S624" s="52"/>
    </row>
    <row r="625" spans="17:19" x14ac:dyDescent="0.25">
      <c r="Q625" s="55"/>
      <c r="R625" s="55"/>
      <c r="S625" s="56"/>
    </row>
    <row r="626" spans="17:19" x14ac:dyDescent="0.25">
      <c r="Q626" s="51"/>
      <c r="R626" s="51"/>
      <c r="S626" s="52"/>
    </row>
    <row r="627" spans="17:19" x14ac:dyDescent="0.25">
      <c r="Q627" s="51"/>
      <c r="R627" s="51"/>
      <c r="S627" s="52"/>
    </row>
    <row r="628" spans="17:19" x14ac:dyDescent="0.25">
      <c r="Q628" s="51"/>
      <c r="R628" s="51"/>
      <c r="S628" s="52"/>
    </row>
    <row r="629" spans="17:19" x14ac:dyDescent="0.25">
      <c r="Q629" s="55"/>
      <c r="R629" s="55"/>
      <c r="S629" s="56"/>
    </row>
    <row r="630" spans="17:19" x14ac:dyDescent="0.25">
      <c r="Q630" s="51"/>
      <c r="R630" s="51"/>
      <c r="S630" s="52"/>
    </row>
    <row r="631" spans="17:19" x14ac:dyDescent="0.25">
      <c r="Q631" s="51"/>
      <c r="R631" s="51"/>
      <c r="S631" s="52"/>
    </row>
    <row r="632" spans="17:19" x14ac:dyDescent="0.25">
      <c r="Q632" s="51"/>
      <c r="R632" s="51"/>
      <c r="S632" s="52"/>
    </row>
    <row r="633" spans="17:19" x14ac:dyDescent="0.25">
      <c r="Q633" s="51"/>
      <c r="R633" s="51"/>
      <c r="S633" s="52"/>
    </row>
    <row r="634" spans="17:19" x14ac:dyDescent="0.25">
      <c r="Q634" s="51"/>
      <c r="R634" s="51"/>
      <c r="S634" s="52"/>
    </row>
    <row r="635" spans="17:19" x14ac:dyDescent="0.25">
      <c r="Q635" s="51"/>
      <c r="R635" s="51"/>
      <c r="S635" s="52"/>
    </row>
    <row r="636" spans="17:19" x14ac:dyDescent="0.25">
      <c r="Q636" s="51"/>
      <c r="R636" s="51"/>
      <c r="S636" s="52"/>
    </row>
    <row r="637" spans="17:19" x14ac:dyDescent="0.25">
      <c r="Q637" s="55"/>
      <c r="R637" s="55"/>
      <c r="S637" s="56"/>
    </row>
    <row r="638" spans="17:19" x14ac:dyDescent="0.25">
      <c r="Q638" s="51"/>
      <c r="R638" s="51"/>
      <c r="S638" s="52"/>
    </row>
    <row r="639" spans="17:19" x14ac:dyDescent="0.25">
      <c r="Q639" s="51"/>
      <c r="R639" s="51"/>
      <c r="S639" s="52"/>
    </row>
    <row r="640" spans="17:19" x14ac:dyDescent="0.25">
      <c r="Q640" s="51"/>
      <c r="R640" s="51"/>
      <c r="S640" s="52"/>
    </row>
    <row r="641" spans="17:19" x14ac:dyDescent="0.25">
      <c r="Q641" s="51"/>
      <c r="R641" s="51"/>
      <c r="S641" s="52"/>
    </row>
    <row r="642" spans="17:19" x14ac:dyDescent="0.25">
      <c r="Q642" s="51"/>
      <c r="R642" s="51"/>
      <c r="S642" s="52"/>
    </row>
    <row r="643" spans="17:19" x14ac:dyDescent="0.25">
      <c r="Q643" s="51"/>
      <c r="R643" s="51"/>
      <c r="S643" s="52"/>
    </row>
    <row r="644" spans="17:19" x14ac:dyDescent="0.25">
      <c r="Q644" s="51"/>
      <c r="R644" s="51"/>
      <c r="S644" s="52"/>
    </row>
    <row r="645" spans="17:19" x14ac:dyDescent="0.25">
      <c r="Q645" s="51"/>
      <c r="R645" s="51"/>
      <c r="S645" s="52"/>
    </row>
    <row r="646" spans="17:19" x14ac:dyDescent="0.25">
      <c r="Q646" s="51"/>
      <c r="R646" s="51"/>
      <c r="S646" s="52"/>
    </row>
    <row r="647" spans="17:19" x14ac:dyDescent="0.25">
      <c r="Q647" s="51"/>
      <c r="R647" s="51"/>
      <c r="S647" s="52"/>
    </row>
    <row r="648" spans="17:19" x14ac:dyDescent="0.25">
      <c r="Q648" s="51"/>
      <c r="R648" s="51"/>
      <c r="S648" s="52"/>
    </row>
    <row r="649" spans="17:19" x14ac:dyDescent="0.25">
      <c r="Q649" s="51"/>
      <c r="R649" s="51"/>
      <c r="S649" s="52"/>
    </row>
    <row r="650" spans="17:19" x14ac:dyDescent="0.25">
      <c r="Q650" s="51"/>
      <c r="R650" s="51"/>
      <c r="S650" s="52"/>
    </row>
    <row r="651" spans="17:19" x14ac:dyDescent="0.25">
      <c r="Q651" s="51"/>
      <c r="R651" s="51"/>
      <c r="S651" s="52"/>
    </row>
    <row r="652" spans="17:19" x14ac:dyDescent="0.25">
      <c r="Q652" s="51"/>
      <c r="R652" s="51"/>
      <c r="S652" s="52"/>
    </row>
    <row r="653" spans="17:19" x14ac:dyDescent="0.25">
      <c r="Q653" s="51"/>
      <c r="R653" s="51"/>
      <c r="S653" s="52"/>
    </row>
    <row r="654" spans="17:19" x14ac:dyDescent="0.25">
      <c r="Q654" s="51"/>
      <c r="R654" s="51"/>
      <c r="S654" s="52"/>
    </row>
    <row r="655" spans="17:19" x14ac:dyDescent="0.25">
      <c r="Q655" s="51"/>
      <c r="R655" s="51"/>
      <c r="S655" s="52"/>
    </row>
    <row r="656" spans="17:19" x14ac:dyDescent="0.25">
      <c r="Q656" s="51"/>
      <c r="R656" s="51"/>
      <c r="S656" s="52"/>
    </row>
    <row r="657" spans="17:19" x14ac:dyDescent="0.25">
      <c r="Q657" s="51"/>
      <c r="R657" s="51"/>
      <c r="S657" s="52"/>
    </row>
    <row r="658" spans="17:19" x14ac:dyDescent="0.25">
      <c r="Q658" s="51"/>
      <c r="R658" s="51"/>
      <c r="S658" s="52"/>
    </row>
    <row r="659" spans="17:19" x14ac:dyDescent="0.25">
      <c r="Q659" s="51"/>
      <c r="R659" s="51"/>
      <c r="S659" s="52"/>
    </row>
    <row r="660" spans="17:19" x14ac:dyDescent="0.25">
      <c r="Q660" s="51"/>
      <c r="R660" s="51"/>
      <c r="S660" s="52"/>
    </row>
    <row r="661" spans="17:19" x14ac:dyDescent="0.25">
      <c r="Q661" s="51"/>
      <c r="R661" s="51"/>
      <c r="S661" s="52"/>
    </row>
    <row r="662" spans="17:19" x14ac:dyDescent="0.25">
      <c r="Q662" s="51"/>
      <c r="R662" s="51"/>
      <c r="S662" s="52"/>
    </row>
    <row r="663" spans="17:19" x14ac:dyDescent="0.25">
      <c r="Q663" s="55"/>
      <c r="R663" s="55"/>
      <c r="S663" s="56"/>
    </row>
    <row r="664" spans="17:19" x14ac:dyDescent="0.25">
      <c r="Q664" s="51"/>
      <c r="R664" s="51"/>
      <c r="S664" s="52"/>
    </row>
    <row r="665" spans="17:19" x14ac:dyDescent="0.25">
      <c r="Q665" s="51"/>
      <c r="R665" s="51"/>
      <c r="S665" s="52"/>
    </row>
    <row r="666" spans="17:19" x14ac:dyDescent="0.25">
      <c r="Q666" s="55"/>
      <c r="R666" s="55"/>
      <c r="S666" s="56"/>
    </row>
    <row r="667" spans="17:19" ht="14.5" x14ac:dyDescent="0.35">
      <c r="Q667" s="162"/>
      <c r="R667" s="162"/>
      <c r="S667" s="162"/>
    </row>
    <row r="668" spans="17:19" ht="14.5" x14ac:dyDescent="0.35">
      <c r="Q668" s="162"/>
      <c r="R668" s="162"/>
      <c r="S668" s="162"/>
    </row>
    <row r="669" spans="17:19" x14ac:dyDescent="0.25">
      <c r="Q669" s="51"/>
      <c r="R669" s="51"/>
      <c r="S669" s="52"/>
    </row>
    <row r="670" spans="17:19" ht="14.5" x14ac:dyDescent="0.35">
      <c r="Q670" s="162"/>
      <c r="R670" s="162"/>
      <c r="S670" s="162"/>
    </row>
    <row r="671" spans="17:19" ht="14.5" x14ac:dyDescent="0.35">
      <c r="Q671" s="162"/>
      <c r="R671" s="162"/>
      <c r="S671" s="162"/>
    </row>
    <row r="672" spans="17:19" x14ac:dyDescent="0.25">
      <c r="Q672" s="51"/>
      <c r="R672" s="51"/>
      <c r="S672" s="52"/>
    </row>
    <row r="673" spans="17:19" x14ac:dyDescent="0.25">
      <c r="Q673" s="51"/>
      <c r="R673" s="51"/>
      <c r="S673" s="52"/>
    </row>
    <row r="674" spans="17:19" x14ac:dyDescent="0.25">
      <c r="Q674" s="51"/>
      <c r="R674" s="51"/>
      <c r="S674" s="52"/>
    </row>
    <row r="675" spans="17:19" x14ac:dyDescent="0.25">
      <c r="Q675" s="51"/>
      <c r="R675" s="51"/>
      <c r="S675" s="52"/>
    </row>
    <row r="676" spans="17:19" x14ac:dyDescent="0.25">
      <c r="Q676" s="51"/>
      <c r="R676" s="51"/>
      <c r="S676" s="52"/>
    </row>
    <row r="677" spans="17:19" x14ac:dyDescent="0.25">
      <c r="Q677" s="51"/>
      <c r="R677" s="51"/>
      <c r="S677" s="52"/>
    </row>
    <row r="678" spans="17:19" x14ac:dyDescent="0.25">
      <c r="Q678" s="51"/>
      <c r="R678" s="51"/>
      <c r="S678" s="52"/>
    </row>
    <row r="679" spans="17:19" x14ac:dyDescent="0.25">
      <c r="Q679" s="51"/>
      <c r="R679" s="51"/>
      <c r="S679" s="52"/>
    </row>
    <row r="680" spans="17:19" x14ac:dyDescent="0.25">
      <c r="Q680" s="51"/>
      <c r="R680" s="51"/>
      <c r="S680" s="52"/>
    </row>
    <row r="681" spans="17:19" x14ac:dyDescent="0.25">
      <c r="Q681" s="51"/>
      <c r="R681" s="51"/>
      <c r="S681" s="52"/>
    </row>
    <row r="682" spans="17:19" x14ac:dyDescent="0.25">
      <c r="Q682" s="51"/>
      <c r="R682" s="51"/>
      <c r="S682" s="52"/>
    </row>
    <row r="683" spans="17:19" x14ac:dyDescent="0.25">
      <c r="Q683" s="55"/>
      <c r="R683" s="55"/>
      <c r="S683" s="56"/>
    </row>
    <row r="684" spans="17:19" x14ac:dyDescent="0.25">
      <c r="Q684" s="51"/>
      <c r="R684" s="51"/>
      <c r="S684" s="52"/>
    </row>
    <row r="685" spans="17:19" x14ac:dyDescent="0.25">
      <c r="Q685" s="51"/>
      <c r="R685" s="51"/>
      <c r="S685" s="52"/>
    </row>
    <row r="686" spans="17:19" x14ac:dyDescent="0.25">
      <c r="Q686" s="51"/>
      <c r="R686" s="51"/>
      <c r="S686" s="52"/>
    </row>
    <row r="687" spans="17:19" x14ac:dyDescent="0.25">
      <c r="Q687" s="51"/>
      <c r="R687" s="51"/>
      <c r="S687" s="52"/>
    </row>
    <row r="688" spans="17:19" x14ac:dyDescent="0.25">
      <c r="Q688" s="51"/>
      <c r="R688" s="51"/>
      <c r="S688" s="52"/>
    </row>
    <row r="689" spans="17:19" x14ac:dyDescent="0.25">
      <c r="Q689" s="51"/>
      <c r="R689" s="51"/>
      <c r="S689" s="52"/>
    </row>
    <row r="690" spans="17:19" x14ac:dyDescent="0.25">
      <c r="Q690" s="51"/>
      <c r="R690" s="51"/>
      <c r="S690" s="52"/>
    </row>
    <row r="691" spans="17:19" x14ac:dyDescent="0.25">
      <c r="Q691" s="51"/>
      <c r="R691" s="51"/>
      <c r="S691" s="52"/>
    </row>
    <row r="692" spans="17:19" x14ac:dyDescent="0.25">
      <c r="Q692" s="51"/>
      <c r="R692" s="51"/>
      <c r="S692" s="52"/>
    </row>
    <row r="693" spans="17:19" x14ac:dyDescent="0.25">
      <c r="Q693" s="51"/>
      <c r="R693" s="51"/>
      <c r="S693" s="52"/>
    </row>
    <row r="694" spans="17:19" x14ac:dyDescent="0.25">
      <c r="Q694" s="51"/>
      <c r="R694" s="51"/>
      <c r="S694" s="52"/>
    </row>
    <row r="695" spans="17:19" x14ac:dyDescent="0.25">
      <c r="Q695" s="51"/>
      <c r="R695" s="51"/>
      <c r="S695" s="52"/>
    </row>
    <row r="696" spans="17:19" x14ac:dyDescent="0.25">
      <c r="Q696" s="51"/>
      <c r="R696" s="51"/>
      <c r="S696" s="52"/>
    </row>
    <row r="697" spans="17:19" x14ac:dyDescent="0.25">
      <c r="Q697" s="51"/>
      <c r="R697" s="51"/>
      <c r="S697" s="52"/>
    </row>
    <row r="698" spans="17:19" x14ac:dyDescent="0.25">
      <c r="Q698" s="51"/>
      <c r="R698" s="51"/>
      <c r="S698" s="52"/>
    </row>
    <row r="699" spans="17:19" x14ac:dyDescent="0.25">
      <c r="Q699" s="51"/>
      <c r="R699" s="51"/>
      <c r="S699" s="52"/>
    </row>
    <row r="700" spans="17:19" x14ac:dyDescent="0.25">
      <c r="Q700" s="51"/>
      <c r="R700" s="51"/>
      <c r="S700" s="52"/>
    </row>
    <row r="701" spans="17:19" x14ac:dyDescent="0.25">
      <c r="Q701" s="51"/>
      <c r="R701" s="51"/>
      <c r="S701" s="52"/>
    </row>
    <row r="702" spans="17:19" x14ac:dyDescent="0.25">
      <c r="Q702" s="51"/>
      <c r="R702" s="51"/>
      <c r="S702" s="52"/>
    </row>
    <row r="703" spans="17:19" x14ac:dyDescent="0.25">
      <c r="Q703" s="51"/>
      <c r="R703" s="51"/>
      <c r="S703" s="52"/>
    </row>
    <row r="704" spans="17:19" x14ac:dyDescent="0.25">
      <c r="Q704" s="51"/>
      <c r="R704" s="51"/>
      <c r="S704" s="52"/>
    </row>
    <row r="705" spans="17:19" x14ac:dyDescent="0.25">
      <c r="Q705" s="51"/>
      <c r="R705" s="51"/>
      <c r="S705" s="52"/>
    </row>
    <row r="706" spans="17:19" x14ac:dyDescent="0.25">
      <c r="Q706" s="51"/>
      <c r="R706" s="51"/>
      <c r="S706" s="52"/>
    </row>
    <row r="707" spans="17:19" x14ac:dyDescent="0.25">
      <c r="Q707" s="51"/>
      <c r="R707" s="51"/>
      <c r="S707" s="52"/>
    </row>
    <row r="708" spans="17:19" x14ac:dyDescent="0.25">
      <c r="Q708" s="51"/>
      <c r="R708" s="51"/>
      <c r="S708" s="52"/>
    </row>
    <row r="709" spans="17:19" x14ac:dyDescent="0.25">
      <c r="Q709" s="51"/>
      <c r="R709" s="51"/>
      <c r="S709" s="52"/>
    </row>
    <row r="710" spans="17:19" x14ac:dyDescent="0.25">
      <c r="Q710" s="51"/>
      <c r="R710" s="51"/>
      <c r="S710" s="52"/>
    </row>
    <row r="711" spans="17:19" x14ac:dyDescent="0.25">
      <c r="Q711" s="51"/>
      <c r="R711" s="51"/>
      <c r="S711" s="52"/>
    </row>
    <row r="712" spans="17:19" x14ac:dyDescent="0.25">
      <c r="Q712" s="51"/>
      <c r="R712" s="51"/>
      <c r="S712" s="52"/>
    </row>
    <row r="713" spans="17:19" x14ac:dyDescent="0.25">
      <c r="Q713" s="51"/>
      <c r="R713" s="51"/>
      <c r="S713" s="52"/>
    </row>
    <row r="714" spans="17:19" x14ac:dyDescent="0.25">
      <c r="Q714" s="51"/>
      <c r="R714" s="51"/>
      <c r="S714" s="52"/>
    </row>
    <row r="715" spans="17:19" x14ac:dyDescent="0.25">
      <c r="Q715" s="51"/>
      <c r="R715" s="51"/>
      <c r="S715" s="52"/>
    </row>
    <row r="716" spans="17:19" x14ac:dyDescent="0.25">
      <c r="Q716" s="51"/>
      <c r="R716" s="51"/>
      <c r="S716" s="52"/>
    </row>
    <row r="717" spans="17:19" x14ac:dyDescent="0.25">
      <c r="Q717" s="51"/>
      <c r="R717" s="51"/>
      <c r="S717" s="52"/>
    </row>
    <row r="718" spans="17:19" x14ac:dyDescent="0.25">
      <c r="Q718" s="51"/>
      <c r="R718" s="51"/>
      <c r="S718" s="52"/>
    </row>
    <row r="719" spans="17:19" x14ac:dyDescent="0.25">
      <c r="Q719" s="51"/>
      <c r="R719" s="51"/>
      <c r="S719" s="52"/>
    </row>
    <row r="720" spans="17:19" x14ac:dyDescent="0.25">
      <c r="Q720" s="51"/>
      <c r="R720" s="51"/>
      <c r="S720" s="52"/>
    </row>
    <row r="721" spans="17:19" x14ac:dyDescent="0.25">
      <c r="Q721" s="51"/>
      <c r="R721" s="51"/>
      <c r="S721" s="52"/>
    </row>
    <row r="722" spans="17:19" x14ac:dyDescent="0.25">
      <c r="Q722" s="51"/>
      <c r="R722" s="51"/>
      <c r="S722" s="52"/>
    </row>
    <row r="723" spans="17:19" x14ac:dyDescent="0.25">
      <c r="Q723" s="51"/>
      <c r="R723" s="51"/>
      <c r="S723" s="52"/>
    </row>
    <row r="724" spans="17:19" x14ac:dyDescent="0.25">
      <c r="Q724" s="51"/>
      <c r="R724" s="51"/>
      <c r="S724" s="52"/>
    </row>
    <row r="725" spans="17:19" x14ac:dyDescent="0.25">
      <c r="Q725" s="51"/>
      <c r="R725" s="51"/>
      <c r="S725" s="52"/>
    </row>
    <row r="726" spans="17:19" x14ac:dyDescent="0.25">
      <c r="Q726" s="55"/>
      <c r="R726" s="55"/>
      <c r="S726" s="56"/>
    </row>
    <row r="727" spans="17:19" x14ac:dyDescent="0.25">
      <c r="Q727" s="51"/>
      <c r="R727" s="51"/>
      <c r="S727" s="52"/>
    </row>
    <row r="728" spans="17:19" x14ac:dyDescent="0.25">
      <c r="Q728" s="51"/>
      <c r="R728" s="51"/>
      <c r="S728" s="52"/>
    </row>
    <row r="729" spans="17:19" x14ac:dyDescent="0.25">
      <c r="Q729" s="51"/>
      <c r="R729" s="51"/>
      <c r="S729" s="52"/>
    </row>
    <row r="730" spans="17:19" x14ac:dyDescent="0.25">
      <c r="Q730" s="51"/>
      <c r="R730" s="51"/>
      <c r="S730" s="52"/>
    </row>
    <row r="731" spans="17:19" x14ac:dyDescent="0.25">
      <c r="Q731" s="51"/>
      <c r="R731" s="51"/>
      <c r="S731" s="52"/>
    </row>
    <row r="732" spans="17:19" x14ac:dyDescent="0.25">
      <c r="Q732" s="51"/>
      <c r="R732" s="51"/>
      <c r="S732" s="52"/>
    </row>
    <row r="733" spans="17:19" x14ac:dyDescent="0.25">
      <c r="Q733" s="51"/>
      <c r="R733" s="51"/>
      <c r="S733" s="52"/>
    </row>
    <row r="734" spans="17:19" x14ac:dyDescent="0.25">
      <c r="Q734" s="51"/>
      <c r="R734" s="51"/>
      <c r="S734" s="52"/>
    </row>
    <row r="735" spans="17:19" x14ac:dyDescent="0.25">
      <c r="Q735" s="51"/>
      <c r="R735" s="51"/>
      <c r="S735" s="52"/>
    </row>
    <row r="736" spans="17:19" x14ac:dyDescent="0.25">
      <c r="Q736" s="51"/>
      <c r="R736" s="51"/>
      <c r="S736" s="52"/>
    </row>
    <row r="737" spans="17:19" x14ac:dyDescent="0.25">
      <c r="Q737" s="51"/>
      <c r="R737" s="51"/>
      <c r="S737" s="52"/>
    </row>
    <row r="738" spans="17:19" x14ac:dyDescent="0.25">
      <c r="Q738" s="51"/>
      <c r="R738" s="51"/>
      <c r="S738" s="52"/>
    </row>
    <row r="739" spans="17:19" x14ac:dyDescent="0.25">
      <c r="Q739" s="51"/>
      <c r="R739" s="51"/>
      <c r="S739" s="52"/>
    </row>
    <row r="740" spans="17:19" ht="14.5" x14ac:dyDescent="0.35">
      <c r="Q740" s="162"/>
      <c r="R740" s="162"/>
      <c r="S740" s="162"/>
    </row>
    <row r="741" spans="17:19" x14ac:dyDescent="0.25">
      <c r="Q741" s="51"/>
      <c r="R741" s="51"/>
      <c r="S741" s="52"/>
    </row>
    <row r="742" spans="17:19" x14ac:dyDescent="0.25">
      <c r="Q742" s="51"/>
      <c r="R742" s="51"/>
      <c r="S742" s="52"/>
    </row>
    <row r="743" spans="17:19" x14ac:dyDescent="0.25">
      <c r="Q743" s="51"/>
      <c r="R743" s="51"/>
      <c r="S743" s="52"/>
    </row>
    <row r="744" spans="17:19" x14ac:dyDescent="0.25">
      <c r="Q744" s="51"/>
      <c r="R744" s="51"/>
      <c r="S744" s="52"/>
    </row>
    <row r="745" spans="17:19" ht="14.5" x14ac:dyDescent="0.35">
      <c r="Q745" s="162"/>
      <c r="R745" s="162"/>
      <c r="S745" s="162"/>
    </row>
    <row r="746" spans="17:19" x14ac:dyDescent="0.25">
      <c r="Q746" s="51"/>
      <c r="R746" s="51"/>
      <c r="S746" s="52"/>
    </row>
    <row r="747" spans="17:19" x14ac:dyDescent="0.25">
      <c r="Q747" s="51"/>
      <c r="R747" s="51"/>
      <c r="S747" s="52"/>
    </row>
    <row r="748" spans="17:19" x14ac:dyDescent="0.25">
      <c r="Q748" s="51"/>
      <c r="R748" s="51"/>
      <c r="S748" s="52"/>
    </row>
    <row r="749" spans="17:19" ht="14.5" x14ac:dyDescent="0.35">
      <c r="Q749" s="54"/>
      <c r="R749" s="54"/>
      <c r="S749" s="54"/>
    </row>
  </sheetData>
  <sortState ref="A2:BL749">
    <sortCondition ref="A1"/>
  </sortState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C4"/>
  <sheetViews>
    <sheetView zoomScale="80" zoomScaleNormal="80" workbookViewId="0">
      <selection activeCell="X9" sqref="X9"/>
    </sheetView>
  </sheetViews>
  <sheetFormatPr baseColWidth="10" defaultColWidth="11.453125" defaultRowHeight="12.5" x14ac:dyDescent="0.25"/>
  <cols>
    <col min="1" max="2" width="11.453125" style="246"/>
    <col min="3" max="3" width="17" style="246" customWidth="1"/>
    <col min="4" max="4" width="29.453125" style="246" customWidth="1"/>
    <col min="5" max="5" width="24.7265625" style="246" customWidth="1"/>
    <col min="6" max="22" width="25.453125" style="246" customWidth="1"/>
    <col min="23" max="23" width="32" style="246" customWidth="1"/>
    <col min="24" max="25" width="25.453125" style="246" customWidth="1"/>
    <col min="26" max="29" width="28.81640625" style="246" customWidth="1"/>
    <col min="30" max="16384" width="11.453125" style="246"/>
  </cols>
  <sheetData>
    <row r="1" spans="1:29" s="248" customFormat="1" x14ac:dyDescent="0.25">
      <c r="A1" s="20" t="s">
        <v>343</v>
      </c>
      <c r="B1" s="14" t="s">
        <v>870</v>
      </c>
      <c r="C1" s="14" t="s">
        <v>1001</v>
      </c>
      <c r="D1" s="14" t="s">
        <v>1000</v>
      </c>
      <c r="E1" s="21" t="s">
        <v>934</v>
      </c>
      <c r="F1" s="21" t="s">
        <v>958</v>
      </c>
      <c r="G1" s="21" t="s">
        <v>957</v>
      </c>
      <c r="H1" s="21" t="s">
        <v>935</v>
      </c>
      <c r="I1" s="362" t="s">
        <v>1004</v>
      </c>
      <c r="J1" s="22" t="s">
        <v>959</v>
      </c>
      <c r="K1" s="22" t="s">
        <v>960</v>
      </c>
      <c r="L1" s="23" t="s">
        <v>1005</v>
      </c>
      <c r="M1" s="23" t="s">
        <v>961</v>
      </c>
      <c r="N1" s="23" t="s">
        <v>962</v>
      </c>
      <c r="O1" s="71" t="s">
        <v>1008</v>
      </c>
      <c r="P1" s="71" t="s">
        <v>963</v>
      </c>
      <c r="Q1" s="71" t="s">
        <v>964</v>
      </c>
      <c r="R1" s="58" t="s">
        <v>1006</v>
      </c>
      <c r="S1" s="58" t="s">
        <v>965</v>
      </c>
      <c r="T1" s="137" t="s">
        <v>966</v>
      </c>
      <c r="U1" s="25" t="s">
        <v>1007</v>
      </c>
      <c r="V1" s="25" t="s">
        <v>967</v>
      </c>
      <c r="W1" s="138" t="s">
        <v>968</v>
      </c>
      <c r="X1" s="26" t="s">
        <v>970</v>
      </c>
      <c r="Y1" s="27" t="s">
        <v>969</v>
      </c>
      <c r="Z1" s="108" t="s">
        <v>998</v>
      </c>
      <c r="AA1" s="109" t="s">
        <v>999</v>
      </c>
      <c r="AB1" s="108" t="s">
        <v>986</v>
      </c>
      <c r="AC1" s="109" t="s">
        <v>987</v>
      </c>
    </row>
    <row r="2" spans="1:29" x14ac:dyDescent="0.25">
      <c r="A2" s="41" t="s">
        <v>872</v>
      </c>
      <c r="B2" s="246" t="s">
        <v>871</v>
      </c>
      <c r="C2" s="341">
        <v>18139116</v>
      </c>
      <c r="D2" s="246">
        <v>131463.9356</v>
      </c>
      <c r="E2" s="139">
        <v>21</v>
      </c>
      <c r="F2" s="139">
        <v>28</v>
      </c>
      <c r="G2" s="139">
        <v>547.71</v>
      </c>
      <c r="H2" s="139">
        <v>2958.2289999999998</v>
      </c>
      <c r="I2" s="17">
        <v>15</v>
      </c>
      <c r="J2" s="91">
        <v>38</v>
      </c>
      <c r="K2" s="91">
        <v>6285.5680000000002</v>
      </c>
      <c r="L2" s="140">
        <v>10</v>
      </c>
      <c r="M2" s="140">
        <v>21</v>
      </c>
      <c r="N2" s="140">
        <v>9110.0400000000009</v>
      </c>
      <c r="O2" s="141">
        <v>60</v>
      </c>
      <c r="P2" s="141">
        <v>140</v>
      </c>
      <c r="Q2" s="141">
        <v>9779.0475000000006</v>
      </c>
      <c r="R2" s="91">
        <v>12</v>
      </c>
      <c r="S2" s="91">
        <v>19</v>
      </c>
      <c r="T2" s="91">
        <v>706.42899999999997</v>
      </c>
      <c r="U2" s="97">
        <v>9</v>
      </c>
      <c r="V2" s="97">
        <v>18</v>
      </c>
      <c r="W2" s="97">
        <v>1560.6859999999999</v>
      </c>
      <c r="X2" s="350">
        <f>F2+J2+M2+P2+S2+V2</f>
        <v>264</v>
      </c>
      <c r="Y2" s="350">
        <f>G2+K2+N2+Q2+T2+W2</f>
        <v>27989.480500000001</v>
      </c>
      <c r="Z2" s="142">
        <v>7389</v>
      </c>
      <c r="AA2" s="142">
        <v>3184</v>
      </c>
      <c r="AB2" s="142">
        <v>13976</v>
      </c>
      <c r="AC2" s="142">
        <v>6099</v>
      </c>
    </row>
    <row r="4" spans="1:29" s="248" customFormat="1" ht="13" x14ac:dyDescent="0.3">
      <c r="D4" s="18"/>
      <c r="E4" s="18"/>
      <c r="F4" s="18"/>
      <c r="G4" s="18"/>
      <c r="H4" s="18"/>
      <c r="I4" s="18"/>
      <c r="J4" s="18"/>
      <c r="K4" s="40"/>
      <c r="L4" s="40"/>
      <c r="M4" s="16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E20"/>
  <sheetViews>
    <sheetView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W36" sqref="W36"/>
    </sheetView>
  </sheetViews>
  <sheetFormatPr baseColWidth="10" defaultColWidth="11.453125" defaultRowHeight="13" x14ac:dyDescent="0.3"/>
  <cols>
    <col min="1" max="1" width="19.7265625" style="246" customWidth="1"/>
    <col min="2" max="3" width="21" style="246" customWidth="1"/>
    <col min="4" max="13" width="22" style="246" customWidth="1"/>
    <col min="14" max="14" width="22.26953125" style="246" customWidth="1"/>
    <col min="15" max="16" width="26.7265625" style="246" customWidth="1"/>
    <col min="17" max="17" width="22.453125" style="246" customWidth="1"/>
    <col min="18" max="19" width="26" style="246" customWidth="1"/>
    <col min="20" max="22" width="25" style="149" customWidth="1"/>
    <col min="23" max="24" width="33" style="149" customWidth="1"/>
    <col min="25" max="25" width="20.54296875" style="248" customWidth="1"/>
    <col min="26" max="26" width="29.1796875" style="246" customWidth="1"/>
    <col min="27" max="30" width="28.7265625" style="246" customWidth="1"/>
    <col min="31" max="16384" width="11.453125" style="246"/>
  </cols>
  <sheetData>
    <row r="1" spans="1:31" s="248" customFormat="1" ht="12.5" x14ac:dyDescent="0.25">
      <c r="A1" s="20" t="s">
        <v>343</v>
      </c>
      <c r="B1" s="14" t="s">
        <v>342</v>
      </c>
      <c r="C1" s="14" t="s">
        <v>1001</v>
      </c>
      <c r="D1" s="14" t="s">
        <v>1000</v>
      </c>
      <c r="E1" s="21" t="s">
        <v>934</v>
      </c>
      <c r="F1" s="21" t="s">
        <v>958</v>
      </c>
      <c r="G1" s="21" t="s">
        <v>957</v>
      </c>
      <c r="H1" s="21" t="s">
        <v>935</v>
      </c>
      <c r="I1" s="21" t="s">
        <v>955</v>
      </c>
      <c r="J1" s="22" t="s">
        <v>1004</v>
      </c>
      <c r="K1" s="22" t="s">
        <v>959</v>
      </c>
      <c r="L1" s="22" t="s">
        <v>960</v>
      </c>
      <c r="M1" s="23" t="s">
        <v>961</v>
      </c>
      <c r="N1" s="23" t="s">
        <v>961</v>
      </c>
      <c r="O1" s="23" t="s">
        <v>962</v>
      </c>
      <c r="P1" s="71" t="s">
        <v>1008</v>
      </c>
      <c r="Q1" s="71" t="s">
        <v>963</v>
      </c>
      <c r="R1" s="71" t="s">
        <v>964</v>
      </c>
      <c r="S1" s="58" t="s">
        <v>1006</v>
      </c>
      <c r="T1" s="58" t="s">
        <v>965</v>
      </c>
      <c r="U1" s="137" t="s">
        <v>966</v>
      </c>
      <c r="V1" s="25" t="s">
        <v>1007</v>
      </c>
      <c r="W1" s="25" t="s">
        <v>967</v>
      </c>
      <c r="X1" s="138" t="s">
        <v>968</v>
      </c>
      <c r="Y1" s="61" t="s">
        <v>970</v>
      </c>
      <c r="Z1" s="62" t="s">
        <v>969</v>
      </c>
      <c r="AA1" s="108" t="s">
        <v>998</v>
      </c>
      <c r="AB1" s="109" t="s">
        <v>999</v>
      </c>
      <c r="AC1" s="108" t="s">
        <v>986</v>
      </c>
      <c r="AD1" s="109" t="s">
        <v>987</v>
      </c>
      <c r="AE1" s="28"/>
    </row>
    <row r="2" spans="1:31" s="32" customFormat="1" ht="14.5" x14ac:dyDescent="0.35">
      <c r="A2" s="41" t="s">
        <v>741</v>
      </c>
      <c r="B2" s="29" t="s">
        <v>777</v>
      </c>
      <c r="C2" s="127">
        <v>5261157</v>
      </c>
      <c r="D2" s="127">
        <v>38130.436181646844</v>
      </c>
      <c r="E2" s="143">
        <v>8</v>
      </c>
      <c r="F2" s="143">
        <v>14</v>
      </c>
      <c r="G2" s="143">
        <v>287.2</v>
      </c>
      <c r="H2" s="143">
        <v>1360.5169999999998</v>
      </c>
      <c r="I2" s="143">
        <v>680.25849999999991</v>
      </c>
      <c r="J2" s="363">
        <v>5</v>
      </c>
      <c r="K2" s="144">
        <v>12</v>
      </c>
      <c r="L2" s="144">
        <v>972.94200000000001</v>
      </c>
      <c r="M2" s="145">
        <v>9</v>
      </c>
      <c r="N2" s="145">
        <v>5</v>
      </c>
      <c r="O2" s="145">
        <v>3828</v>
      </c>
      <c r="P2" s="146">
        <v>21</v>
      </c>
      <c r="Q2" s="146">
        <v>55</v>
      </c>
      <c r="R2" s="146">
        <v>2217.7289999999998</v>
      </c>
      <c r="S2" s="144">
        <v>5</v>
      </c>
      <c r="T2" s="144">
        <v>10</v>
      </c>
      <c r="U2" s="144">
        <v>195.71899999999999</v>
      </c>
      <c r="V2" s="364">
        <v>4</v>
      </c>
      <c r="W2" s="147">
        <v>8</v>
      </c>
      <c r="X2" s="147">
        <v>1395</v>
      </c>
      <c r="Y2" s="59">
        <f t="shared" ref="Y2:Z6" si="0">F2+K2+N2+Q2+T2+W2</f>
        <v>104</v>
      </c>
      <c r="Z2" s="59">
        <f t="shared" si="0"/>
        <v>8896.59</v>
      </c>
      <c r="AA2" s="148">
        <v>2149</v>
      </c>
      <c r="AB2" s="148">
        <v>994</v>
      </c>
      <c r="AC2" s="121">
        <v>4086</v>
      </c>
      <c r="AD2" s="148">
        <v>1800</v>
      </c>
    </row>
    <row r="3" spans="1:31" ht="14.5" x14ac:dyDescent="0.35">
      <c r="A3" s="41" t="s">
        <v>742</v>
      </c>
      <c r="B3" s="29" t="s">
        <v>778</v>
      </c>
      <c r="C3" s="342">
        <v>4527594</v>
      </c>
      <c r="D3" s="127">
        <v>32813.910338240647</v>
      </c>
      <c r="E3" s="143">
        <v>6</v>
      </c>
      <c r="F3" s="143">
        <v>7</v>
      </c>
      <c r="G3" s="143">
        <v>144.1</v>
      </c>
      <c r="H3" s="143">
        <v>864.43399999999997</v>
      </c>
      <c r="I3" s="143">
        <v>432.21699999999998</v>
      </c>
      <c r="J3" s="363">
        <v>1</v>
      </c>
      <c r="K3" s="144">
        <v>6</v>
      </c>
      <c r="L3" s="144">
        <v>79.3</v>
      </c>
      <c r="M3" s="145">
        <v>1</v>
      </c>
      <c r="N3" s="145">
        <v>16</v>
      </c>
      <c r="O3" s="145">
        <v>5282.4</v>
      </c>
      <c r="P3" s="146">
        <v>16</v>
      </c>
      <c r="Q3" s="146">
        <v>24</v>
      </c>
      <c r="R3" s="146">
        <v>3011.6464999999998</v>
      </c>
      <c r="S3" s="144">
        <v>4</v>
      </c>
      <c r="T3" s="144">
        <v>5</v>
      </c>
      <c r="U3" s="144">
        <v>279.42</v>
      </c>
      <c r="V3" s="364">
        <v>3</v>
      </c>
      <c r="W3" s="147">
        <v>7</v>
      </c>
      <c r="X3" s="147">
        <v>135.77000000000001</v>
      </c>
      <c r="Y3" s="59">
        <f t="shared" si="0"/>
        <v>65</v>
      </c>
      <c r="Z3" s="59">
        <f t="shared" si="0"/>
        <v>8932.6364999999987</v>
      </c>
      <c r="AA3" s="148">
        <v>1784</v>
      </c>
      <c r="AB3" s="148">
        <v>835</v>
      </c>
      <c r="AC3" s="121">
        <v>3468</v>
      </c>
      <c r="AD3" s="148">
        <v>1671</v>
      </c>
    </row>
    <row r="4" spans="1:31" ht="14.5" x14ac:dyDescent="0.35">
      <c r="A4" s="41" t="s">
        <v>743</v>
      </c>
      <c r="B4" s="29" t="s">
        <v>779</v>
      </c>
      <c r="C4" s="127">
        <v>2664280</v>
      </c>
      <c r="D4" s="127">
        <v>19309.470998496727</v>
      </c>
      <c r="E4" s="143">
        <v>2</v>
      </c>
      <c r="F4" s="143">
        <v>2</v>
      </c>
      <c r="G4" s="143">
        <v>45.1</v>
      </c>
      <c r="H4" s="143">
        <v>289.37400000000002</v>
      </c>
      <c r="I4" s="143">
        <v>144.68700000000001</v>
      </c>
      <c r="J4" s="363">
        <v>3</v>
      </c>
      <c r="K4" s="144">
        <v>12</v>
      </c>
      <c r="L4" s="144">
        <v>2185.2460000000001</v>
      </c>
      <c r="M4" s="145"/>
      <c r="N4" s="145"/>
      <c r="O4" s="145"/>
      <c r="P4" s="146">
        <v>7</v>
      </c>
      <c r="Q4" s="146">
        <v>18</v>
      </c>
      <c r="R4" s="146">
        <v>549.20899999999995</v>
      </c>
      <c r="S4" s="144"/>
      <c r="T4" s="144"/>
      <c r="U4" s="144"/>
      <c r="V4" s="364"/>
      <c r="W4" s="147"/>
      <c r="X4" s="147"/>
      <c r="Y4" s="59">
        <f t="shared" si="0"/>
        <v>32</v>
      </c>
      <c r="Z4" s="59">
        <f t="shared" si="0"/>
        <v>2779.5549999999998</v>
      </c>
      <c r="AA4" s="148">
        <v>887</v>
      </c>
      <c r="AB4" s="148">
        <v>452</v>
      </c>
      <c r="AC4" s="121">
        <v>1777</v>
      </c>
      <c r="AD4" s="148">
        <v>890</v>
      </c>
    </row>
    <row r="5" spans="1:31" ht="14.5" x14ac:dyDescent="0.35">
      <c r="A5" s="41" t="s">
        <v>744</v>
      </c>
      <c r="B5" s="29" t="s">
        <v>57</v>
      </c>
      <c r="C5" s="127">
        <v>2085331</v>
      </c>
      <c r="D5" s="127">
        <v>15113.516021876898</v>
      </c>
      <c r="E5" s="143">
        <v>2</v>
      </c>
      <c r="F5" s="143">
        <v>2</v>
      </c>
      <c r="G5" s="143">
        <v>34</v>
      </c>
      <c r="H5" s="143">
        <v>199.84200000000001</v>
      </c>
      <c r="I5" s="143">
        <v>99.921000000000006</v>
      </c>
      <c r="J5" s="363">
        <v>2</v>
      </c>
      <c r="K5" s="144">
        <v>2</v>
      </c>
      <c r="L5" s="144">
        <v>924.48</v>
      </c>
      <c r="M5" s="145"/>
      <c r="N5" s="145"/>
      <c r="O5" s="145"/>
      <c r="P5" s="146">
        <v>8</v>
      </c>
      <c r="Q5" s="146">
        <v>17</v>
      </c>
      <c r="R5" s="146">
        <v>287.35899999999998</v>
      </c>
      <c r="S5" s="144">
        <v>1</v>
      </c>
      <c r="T5" s="144">
        <v>1</v>
      </c>
      <c r="U5" s="144">
        <v>19.5</v>
      </c>
      <c r="V5" s="364">
        <v>1</v>
      </c>
      <c r="W5" s="147">
        <v>1</v>
      </c>
      <c r="X5" s="147">
        <v>2.5</v>
      </c>
      <c r="Y5" s="59">
        <f t="shared" si="0"/>
        <v>23</v>
      </c>
      <c r="Z5" s="59">
        <f t="shared" si="0"/>
        <v>1267.8389999999999</v>
      </c>
      <c r="AA5" s="148">
        <v>859</v>
      </c>
      <c r="AB5" s="148">
        <v>233</v>
      </c>
      <c r="AC5" s="121">
        <v>1687</v>
      </c>
      <c r="AD5" s="148">
        <v>451</v>
      </c>
    </row>
    <row r="6" spans="1:31" ht="14.5" x14ac:dyDescent="0.35">
      <c r="A6" s="41" t="s">
        <v>740</v>
      </c>
      <c r="B6" s="29" t="s">
        <v>10</v>
      </c>
      <c r="C6" s="127">
        <v>3600754</v>
      </c>
      <c r="D6" s="127">
        <v>26096.602059738874</v>
      </c>
      <c r="E6" s="143">
        <v>3</v>
      </c>
      <c r="F6" s="143">
        <v>3</v>
      </c>
      <c r="G6" s="143">
        <v>37.31</v>
      </c>
      <c r="H6" s="143">
        <v>244.06200000000001</v>
      </c>
      <c r="I6" s="143">
        <v>122.03100000000001</v>
      </c>
      <c r="J6" s="363">
        <v>4</v>
      </c>
      <c r="K6" s="144">
        <v>6</v>
      </c>
      <c r="L6" s="144">
        <v>2123.6</v>
      </c>
      <c r="M6" s="145"/>
      <c r="N6" s="145"/>
      <c r="O6" s="145"/>
      <c r="P6" s="146">
        <v>8</v>
      </c>
      <c r="Q6" s="146">
        <v>26</v>
      </c>
      <c r="R6" s="146">
        <v>3713.1039999999998</v>
      </c>
      <c r="S6" s="144">
        <v>2</v>
      </c>
      <c r="T6" s="144">
        <v>3</v>
      </c>
      <c r="U6" s="144">
        <v>211.79</v>
      </c>
      <c r="V6" s="364">
        <v>1</v>
      </c>
      <c r="W6" s="147">
        <v>2</v>
      </c>
      <c r="X6" s="147">
        <v>27.416</v>
      </c>
      <c r="Y6" s="59">
        <f t="shared" si="0"/>
        <v>40</v>
      </c>
      <c r="Z6" s="59">
        <f t="shared" si="0"/>
        <v>6113.2199999999993</v>
      </c>
      <c r="AA6" s="148">
        <v>1710</v>
      </c>
      <c r="AB6" s="148">
        <v>670</v>
      </c>
      <c r="AC6" s="121">
        <v>2958</v>
      </c>
      <c r="AD6" s="148">
        <v>1287</v>
      </c>
    </row>
    <row r="7" spans="1:31" x14ac:dyDescent="0.3">
      <c r="Z7" s="10"/>
    </row>
    <row r="8" spans="1:31" s="13" customFormat="1" x14ac:dyDescent="0.3">
      <c r="A8" s="13" t="s">
        <v>341</v>
      </c>
      <c r="C8" s="13">
        <v>18139116</v>
      </c>
      <c r="D8" s="13">
        <v>131463.9356</v>
      </c>
      <c r="E8" s="13">
        <v>21</v>
      </c>
      <c r="F8" s="13">
        <v>28</v>
      </c>
      <c r="G8" s="13">
        <v>547.71</v>
      </c>
      <c r="H8" s="13">
        <v>2958.2289999999998</v>
      </c>
      <c r="I8" s="13">
        <v>1479.1144999999999</v>
      </c>
      <c r="J8" s="13">
        <f>SUM(J2:J6)</f>
        <v>15</v>
      </c>
      <c r="K8" s="13">
        <f t="shared" ref="K8:Z8" si="1">SUM(K2:K6)</f>
        <v>38</v>
      </c>
      <c r="L8" s="13">
        <f t="shared" si="1"/>
        <v>6285.5680000000011</v>
      </c>
      <c r="M8" s="13">
        <f t="shared" si="1"/>
        <v>10</v>
      </c>
      <c r="N8" s="13">
        <f t="shared" si="1"/>
        <v>21</v>
      </c>
      <c r="O8" s="13">
        <f t="shared" si="1"/>
        <v>9110.4</v>
      </c>
      <c r="P8" s="13">
        <f t="shared" si="1"/>
        <v>60</v>
      </c>
      <c r="Q8" s="13">
        <f t="shared" si="1"/>
        <v>140</v>
      </c>
      <c r="R8" s="13">
        <f t="shared" si="1"/>
        <v>9779.0475000000006</v>
      </c>
      <c r="S8" s="13">
        <f t="shared" si="1"/>
        <v>12</v>
      </c>
      <c r="T8" s="13">
        <f t="shared" si="1"/>
        <v>19</v>
      </c>
      <c r="U8" s="13">
        <f t="shared" si="1"/>
        <v>706.42899999999997</v>
      </c>
      <c r="V8" s="13">
        <f t="shared" si="1"/>
        <v>9</v>
      </c>
      <c r="W8" s="13">
        <f t="shared" si="1"/>
        <v>18</v>
      </c>
      <c r="X8" s="13">
        <f t="shared" si="1"/>
        <v>1560.6859999999999</v>
      </c>
      <c r="Y8" s="13">
        <f t="shared" si="1"/>
        <v>264</v>
      </c>
      <c r="Z8" s="13">
        <f t="shared" si="1"/>
        <v>27989.840499999998</v>
      </c>
      <c r="AA8" s="13">
        <f>SUM(AA2:AA6)</f>
        <v>7389</v>
      </c>
      <c r="AB8" s="13">
        <f>SUM(AB2:AB6)</f>
        <v>3184</v>
      </c>
      <c r="AC8" s="13">
        <f>SUM(AC2:AC6)</f>
        <v>13976</v>
      </c>
      <c r="AD8" s="13">
        <f>SUM(AD2:AD6)</f>
        <v>6099</v>
      </c>
    </row>
    <row r="14" spans="1:31" ht="14.5" x14ac:dyDescent="0.35">
      <c r="N14" s="30"/>
    </row>
    <row r="15" spans="1:31" ht="14.5" x14ac:dyDescent="0.35">
      <c r="N15" s="31"/>
    </row>
    <row r="16" spans="1:31" ht="14.5" x14ac:dyDescent="0.35">
      <c r="N16" s="31"/>
    </row>
    <row r="17" spans="14:14" ht="14.5" x14ac:dyDescent="0.35">
      <c r="N17" s="31"/>
    </row>
    <row r="18" spans="14:14" ht="14.5" x14ac:dyDescent="0.35">
      <c r="N18" s="31"/>
    </row>
    <row r="19" spans="14:14" ht="14.5" x14ac:dyDescent="0.35">
      <c r="N19" s="31"/>
    </row>
    <row r="20" spans="14:14" x14ac:dyDescent="0.3">
      <c r="N20" s="3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Vorbemerkungen</vt:lpstr>
      <vt:lpstr>NRW_Übersicht</vt:lpstr>
      <vt:lpstr>NRW_EE </vt:lpstr>
      <vt:lpstr>RBZ_EE</vt:lpstr>
      <vt:lpstr>Planungsregionen_EE</vt:lpstr>
      <vt:lpstr>Kreise_EE</vt:lpstr>
      <vt:lpstr>Gemeinden_EE</vt:lpstr>
      <vt:lpstr>NRW_konv</vt:lpstr>
      <vt:lpstr>RBZ_konv</vt:lpstr>
      <vt:lpstr>Planungsregionen_konv</vt:lpstr>
      <vt:lpstr>Kreise_konv</vt:lpstr>
      <vt:lpstr>Gemeinden_konv</vt:lpstr>
    </vt:vector>
  </TitlesOfParts>
  <Company>LANUV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Seidenstücker Christina</dc:creator>
  <cp:lastModifiedBy>Fleiter, Enrico</cp:lastModifiedBy>
  <dcterms:created xsi:type="dcterms:W3CDTF">2011-10-18T13:55:44Z</dcterms:created>
  <dcterms:modified xsi:type="dcterms:W3CDTF">2024-03-11T09:35:03Z</dcterms:modified>
</cp:coreProperties>
</file>